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71106-SRf CRIB用\"/>
    </mc:Choice>
  </mc:AlternateContent>
  <bookViews>
    <workbookView xWindow="0" yWindow="0" windowWidth="19275" windowHeight="10470"/>
  </bookViews>
  <sheets>
    <sheet name="srim19F_Si" sheetId="2" r:id="rId1"/>
    <sheet name="srim19F_Al" sheetId="3" r:id="rId2"/>
    <sheet name="srim19F_Au" sheetId="6" r:id="rId3"/>
    <sheet name="srim19F_C" sheetId="4" r:id="rId4"/>
    <sheet name="srim19F_Diamond" sheetId="5" r:id="rId5"/>
    <sheet name="srim19F_Air" sheetId="7" r:id="rId6"/>
    <sheet name="srim19F_Kapton" sheetId="8" r:id="rId7"/>
    <sheet name="srim19F_Mylar" sheetId="9" r:id="rId8"/>
    <sheet name="srim19F_EJ212" sheetId="10" r:id="rId9"/>
    <sheet name="srim19F_Havar" sheetId="11" r:id="rId10"/>
  </sheets>
  <calcPr calcId="152511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8" i="11" l="1"/>
  <c r="M228" i="11"/>
  <c r="J228" i="11"/>
  <c r="G228" i="11"/>
  <c r="D228" i="11"/>
  <c r="P227" i="11"/>
  <c r="M227" i="11"/>
  <c r="J227" i="11"/>
  <c r="G227" i="11"/>
  <c r="D227" i="11"/>
  <c r="P226" i="11"/>
  <c r="M226" i="11"/>
  <c r="J226" i="11"/>
  <c r="G226" i="11"/>
  <c r="D226" i="11"/>
  <c r="P225" i="11"/>
  <c r="M225" i="11"/>
  <c r="J225" i="11"/>
  <c r="G225" i="11"/>
  <c r="D225" i="11"/>
  <c r="P224" i="11"/>
  <c r="M224" i="11"/>
  <c r="J224" i="11"/>
  <c r="G224" i="11"/>
  <c r="D224" i="11"/>
  <c r="P223" i="11"/>
  <c r="M223" i="11"/>
  <c r="J223" i="11"/>
  <c r="G223" i="11"/>
  <c r="D223" i="11"/>
  <c r="P222" i="11"/>
  <c r="M222" i="11"/>
  <c r="J222" i="11"/>
  <c r="G222" i="11"/>
  <c r="D222" i="11"/>
  <c r="P221" i="11"/>
  <c r="M221" i="11"/>
  <c r="J221" i="11"/>
  <c r="G221" i="11"/>
  <c r="D221" i="11"/>
  <c r="P220" i="11"/>
  <c r="M220" i="11"/>
  <c r="J220" i="11"/>
  <c r="G220" i="11"/>
  <c r="D220" i="11"/>
  <c r="P219" i="11"/>
  <c r="M219" i="11"/>
  <c r="J219" i="11"/>
  <c r="G219" i="11"/>
  <c r="D219" i="11"/>
  <c r="P218" i="11"/>
  <c r="M218" i="11"/>
  <c r="J218" i="11"/>
  <c r="G218" i="11"/>
  <c r="D218" i="11"/>
  <c r="P217" i="11"/>
  <c r="M217" i="11"/>
  <c r="J217" i="11"/>
  <c r="G217" i="11"/>
  <c r="D217" i="11"/>
  <c r="P216" i="11"/>
  <c r="M216" i="11"/>
  <c r="J216" i="11"/>
  <c r="G216" i="11"/>
  <c r="D216" i="11"/>
  <c r="P215" i="11"/>
  <c r="M215" i="11"/>
  <c r="J215" i="11"/>
  <c r="G215" i="11"/>
  <c r="D215" i="11"/>
  <c r="P214" i="11"/>
  <c r="M214" i="11"/>
  <c r="J214" i="11"/>
  <c r="G214" i="11"/>
  <c r="D214" i="11"/>
  <c r="P213" i="11"/>
  <c r="M213" i="11"/>
  <c r="J213" i="11"/>
  <c r="G213" i="11"/>
  <c r="D213" i="11"/>
  <c r="P212" i="11"/>
  <c r="M212" i="11"/>
  <c r="J212" i="11"/>
  <c r="G212" i="11"/>
  <c r="D212" i="11"/>
  <c r="P211" i="11"/>
  <c r="M211" i="11"/>
  <c r="J211" i="11"/>
  <c r="G211" i="11"/>
  <c r="D211" i="11"/>
  <c r="P210" i="11"/>
  <c r="M210" i="11"/>
  <c r="J210" i="11"/>
  <c r="G210" i="11"/>
  <c r="D210" i="11"/>
  <c r="P209" i="11"/>
  <c r="M209" i="11"/>
  <c r="J209" i="11"/>
  <c r="G209" i="11"/>
  <c r="D209" i="11"/>
  <c r="P208" i="11"/>
  <c r="M208" i="11"/>
  <c r="J208" i="11"/>
  <c r="G208" i="11"/>
  <c r="D208" i="11"/>
  <c r="P207" i="11"/>
  <c r="M207" i="11"/>
  <c r="J207" i="11"/>
  <c r="G207" i="11"/>
  <c r="D207" i="11"/>
  <c r="P206" i="11"/>
  <c r="M206" i="11"/>
  <c r="J206" i="11"/>
  <c r="G206" i="11"/>
  <c r="D206" i="11"/>
  <c r="P205" i="11"/>
  <c r="M205" i="11"/>
  <c r="J205" i="11"/>
  <c r="G205" i="11"/>
  <c r="D205" i="11"/>
  <c r="P204" i="11"/>
  <c r="M204" i="11"/>
  <c r="J204" i="11"/>
  <c r="G204" i="11"/>
  <c r="D204" i="11"/>
  <c r="P203" i="11"/>
  <c r="M203" i="11"/>
  <c r="J203" i="11"/>
  <c r="G203" i="11"/>
  <c r="D203" i="11"/>
  <c r="P202" i="11"/>
  <c r="M202" i="11"/>
  <c r="J202" i="11"/>
  <c r="G202" i="11"/>
  <c r="D202" i="11"/>
  <c r="P201" i="11"/>
  <c r="M201" i="11"/>
  <c r="J201" i="11"/>
  <c r="G201" i="11"/>
  <c r="D201" i="11"/>
  <c r="P200" i="11"/>
  <c r="M200" i="11"/>
  <c r="J200" i="11"/>
  <c r="G200" i="11"/>
  <c r="D200" i="11"/>
  <c r="P199" i="11"/>
  <c r="M199" i="11"/>
  <c r="J199" i="11"/>
  <c r="G199" i="11"/>
  <c r="D199" i="11"/>
  <c r="P198" i="11"/>
  <c r="M198" i="11"/>
  <c r="J198" i="11"/>
  <c r="G198" i="11"/>
  <c r="D198" i="11"/>
  <c r="P197" i="11"/>
  <c r="M197" i="11"/>
  <c r="J197" i="11"/>
  <c r="G197" i="11"/>
  <c r="D197" i="11"/>
  <c r="P196" i="11"/>
  <c r="M196" i="11"/>
  <c r="J196" i="11"/>
  <c r="G196" i="11"/>
  <c r="D196" i="11"/>
  <c r="P195" i="11"/>
  <c r="M195" i="11"/>
  <c r="J195" i="11"/>
  <c r="G195" i="11"/>
  <c r="D195" i="11"/>
  <c r="P194" i="11"/>
  <c r="M194" i="11"/>
  <c r="J194" i="11"/>
  <c r="G194" i="11"/>
  <c r="D194" i="11"/>
  <c r="P193" i="11"/>
  <c r="M193" i="11"/>
  <c r="J193" i="11"/>
  <c r="G193" i="11"/>
  <c r="D193" i="11"/>
  <c r="P192" i="11"/>
  <c r="M192" i="11"/>
  <c r="J192" i="11"/>
  <c r="G192" i="11"/>
  <c r="D192" i="11"/>
  <c r="P191" i="11"/>
  <c r="M191" i="11"/>
  <c r="J191" i="11"/>
  <c r="G191" i="11"/>
  <c r="D191" i="11"/>
  <c r="P190" i="11"/>
  <c r="M190" i="11"/>
  <c r="J190" i="11"/>
  <c r="G190" i="11"/>
  <c r="D190" i="11"/>
  <c r="P189" i="11"/>
  <c r="M189" i="11"/>
  <c r="J189" i="11"/>
  <c r="G189" i="11"/>
  <c r="D189" i="11"/>
  <c r="P188" i="11"/>
  <c r="M188" i="11"/>
  <c r="J188" i="11"/>
  <c r="G188" i="11"/>
  <c r="D188" i="11"/>
  <c r="P187" i="11"/>
  <c r="M187" i="11"/>
  <c r="J187" i="11"/>
  <c r="G187" i="11"/>
  <c r="D187" i="11"/>
  <c r="P186" i="11"/>
  <c r="M186" i="11"/>
  <c r="J186" i="11"/>
  <c r="G186" i="11"/>
  <c r="D186" i="11"/>
  <c r="P185" i="11"/>
  <c r="M185" i="11"/>
  <c r="J185" i="11"/>
  <c r="G185" i="11"/>
  <c r="D185" i="11"/>
  <c r="P184" i="11"/>
  <c r="M184" i="11"/>
  <c r="J184" i="11"/>
  <c r="G184" i="11"/>
  <c r="D184" i="11"/>
  <c r="P183" i="11"/>
  <c r="M183" i="11"/>
  <c r="J183" i="11"/>
  <c r="G183" i="11"/>
  <c r="D183" i="11"/>
  <c r="P182" i="11"/>
  <c r="M182" i="11"/>
  <c r="J182" i="11"/>
  <c r="G182" i="11"/>
  <c r="D182" i="11"/>
  <c r="P181" i="11"/>
  <c r="M181" i="11"/>
  <c r="J181" i="11"/>
  <c r="G181" i="11"/>
  <c r="D181" i="11"/>
  <c r="P180" i="11"/>
  <c r="M180" i="11"/>
  <c r="J180" i="11"/>
  <c r="G180" i="11"/>
  <c r="D180" i="11"/>
  <c r="P179" i="11"/>
  <c r="M179" i="11"/>
  <c r="J179" i="11"/>
  <c r="G179" i="11"/>
  <c r="D179" i="11"/>
  <c r="P178" i="11"/>
  <c r="M178" i="11"/>
  <c r="J178" i="11"/>
  <c r="G178" i="11"/>
  <c r="D178" i="11"/>
  <c r="P177" i="11"/>
  <c r="M177" i="11"/>
  <c r="J177" i="11"/>
  <c r="G177" i="11"/>
  <c r="D177" i="11"/>
  <c r="P176" i="11"/>
  <c r="M176" i="11"/>
  <c r="J176" i="11"/>
  <c r="G176" i="11"/>
  <c r="D176" i="11"/>
  <c r="P175" i="11"/>
  <c r="M175" i="11"/>
  <c r="J175" i="11"/>
  <c r="G175" i="11"/>
  <c r="D175" i="11"/>
  <c r="P174" i="11"/>
  <c r="M174" i="11"/>
  <c r="J174" i="11"/>
  <c r="G174" i="11"/>
  <c r="D174" i="11"/>
  <c r="P173" i="11"/>
  <c r="M173" i="11"/>
  <c r="J173" i="11"/>
  <c r="G173" i="11"/>
  <c r="D173" i="11"/>
  <c r="P172" i="11"/>
  <c r="M172" i="11"/>
  <c r="J172" i="11"/>
  <c r="G172" i="11"/>
  <c r="D172" i="11"/>
  <c r="P171" i="11"/>
  <c r="M171" i="11"/>
  <c r="J171" i="11"/>
  <c r="G171" i="11"/>
  <c r="D171" i="11"/>
  <c r="P170" i="11"/>
  <c r="M170" i="11"/>
  <c r="J170" i="11"/>
  <c r="G170" i="11"/>
  <c r="D170" i="11"/>
  <c r="P169" i="11"/>
  <c r="M169" i="11"/>
  <c r="J169" i="11"/>
  <c r="G169" i="11"/>
  <c r="D169" i="11"/>
  <c r="P168" i="11"/>
  <c r="M168" i="11"/>
  <c r="J168" i="11"/>
  <c r="G168" i="11"/>
  <c r="D168" i="11"/>
  <c r="P167" i="11"/>
  <c r="M167" i="11"/>
  <c r="J167" i="11"/>
  <c r="G167" i="11"/>
  <c r="D167" i="11"/>
  <c r="P166" i="11"/>
  <c r="M166" i="11"/>
  <c r="J166" i="11"/>
  <c r="G166" i="11"/>
  <c r="D166" i="11"/>
  <c r="P165" i="11"/>
  <c r="M165" i="11"/>
  <c r="J165" i="11"/>
  <c r="G165" i="11"/>
  <c r="D165" i="11"/>
  <c r="P164" i="11"/>
  <c r="M164" i="11"/>
  <c r="J164" i="11"/>
  <c r="G164" i="11"/>
  <c r="D164" i="11"/>
  <c r="P163" i="11"/>
  <c r="M163" i="11"/>
  <c r="J163" i="11"/>
  <c r="G163" i="11"/>
  <c r="D163" i="11"/>
  <c r="P162" i="11"/>
  <c r="M162" i="11"/>
  <c r="J162" i="11"/>
  <c r="G162" i="11"/>
  <c r="D162" i="11"/>
  <c r="P161" i="11"/>
  <c r="M161" i="11"/>
  <c r="J161" i="11"/>
  <c r="G161" i="11"/>
  <c r="D161" i="11"/>
  <c r="P160" i="11"/>
  <c r="M160" i="11"/>
  <c r="J160" i="11"/>
  <c r="G160" i="11"/>
  <c r="D160" i="11"/>
  <c r="P159" i="11"/>
  <c r="M159" i="11"/>
  <c r="J159" i="11"/>
  <c r="G159" i="11"/>
  <c r="D159" i="11"/>
  <c r="P158" i="11"/>
  <c r="M158" i="11"/>
  <c r="J158" i="11"/>
  <c r="G158" i="11"/>
  <c r="D158" i="11"/>
  <c r="P157" i="11"/>
  <c r="M157" i="11"/>
  <c r="J157" i="11"/>
  <c r="G157" i="11"/>
  <c r="D157" i="11"/>
  <c r="P156" i="11"/>
  <c r="M156" i="11"/>
  <c r="J156" i="11"/>
  <c r="G156" i="11"/>
  <c r="D156" i="11"/>
  <c r="P155" i="11"/>
  <c r="M155" i="11"/>
  <c r="J155" i="11"/>
  <c r="G155" i="11"/>
  <c r="D155" i="11"/>
  <c r="P154" i="11"/>
  <c r="M154" i="11"/>
  <c r="J154" i="11"/>
  <c r="G154" i="11"/>
  <c r="D154" i="11"/>
  <c r="P153" i="11"/>
  <c r="M153" i="11"/>
  <c r="J153" i="11"/>
  <c r="G153" i="11"/>
  <c r="D153" i="11"/>
  <c r="P152" i="11"/>
  <c r="M152" i="11"/>
  <c r="J152" i="11"/>
  <c r="G152" i="11"/>
  <c r="D152" i="11"/>
  <c r="P151" i="11"/>
  <c r="M151" i="11"/>
  <c r="J151" i="11"/>
  <c r="G151" i="11"/>
  <c r="D151" i="11"/>
  <c r="P150" i="11"/>
  <c r="M150" i="11"/>
  <c r="J150" i="11"/>
  <c r="G150" i="11"/>
  <c r="D150" i="11"/>
  <c r="P149" i="11"/>
  <c r="M149" i="11"/>
  <c r="J149" i="11"/>
  <c r="G149" i="11"/>
  <c r="D149" i="11"/>
  <c r="P148" i="11"/>
  <c r="M148" i="11"/>
  <c r="J148" i="11"/>
  <c r="G148" i="11"/>
  <c r="D148" i="11"/>
  <c r="P147" i="11"/>
  <c r="M147" i="11"/>
  <c r="J147" i="11"/>
  <c r="G147" i="11"/>
  <c r="D147" i="11"/>
  <c r="P146" i="11"/>
  <c r="M146" i="11"/>
  <c r="J146" i="11"/>
  <c r="G146" i="11"/>
  <c r="D146" i="11"/>
  <c r="P145" i="11"/>
  <c r="M145" i="11"/>
  <c r="J145" i="11"/>
  <c r="G145" i="11"/>
  <c r="D145" i="11"/>
  <c r="P144" i="11"/>
  <c r="M144" i="11"/>
  <c r="J144" i="11"/>
  <c r="G144" i="11"/>
  <c r="D144" i="11"/>
  <c r="P143" i="11"/>
  <c r="M143" i="11"/>
  <c r="J143" i="11"/>
  <c r="G143" i="11"/>
  <c r="D143" i="11"/>
  <c r="P142" i="11"/>
  <c r="M142" i="11"/>
  <c r="J142" i="11"/>
  <c r="G142" i="11"/>
  <c r="D142" i="11"/>
  <c r="P141" i="11"/>
  <c r="M141" i="11"/>
  <c r="J141" i="11"/>
  <c r="G141" i="11"/>
  <c r="D141" i="11"/>
  <c r="P140" i="11"/>
  <c r="M140" i="11"/>
  <c r="J140" i="11"/>
  <c r="G140" i="11"/>
  <c r="D140" i="11"/>
  <c r="P139" i="11"/>
  <c r="M139" i="11"/>
  <c r="J139" i="11"/>
  <c r="G139" i="11"/>
  <c r="D139" i="11"/>
  <c r="P138" i="11"/>
  <c r="M138" i="11"/>
  <c r="J138" i="11"/>
  <c r="G138" i="11"/>
  <c r="D138" i="11"/>
  <c r="P137" i="11"/>
  <c r="M137" i="11"/>
  <c r="J137" i="11"/>
  <c r="G137" i="11"/>
  <c r="D137" i="11"/>
  <c r="P136" i="11"/>
  <c r="M136" i="11"/>
  <c r="J136" i="11"/>
  <c r="G136" i="11"/>
  <c r="D136" i="11"/>
  <c r="P135" i="11"/>
  <c r="M135" i="11"/>
  <c r="J135" i="11"/>
  <c r="G135" i="11"/>
  <c r="D135" i="11"/>
  <c r="P134" i="11"/>
  <c r="M134" i="11"/>
  <c r="J134" i="11"/>
  <c r="G134" i="11"/>
  <c r="D134" i="11"/>
  <c r="P133" i="11"/>
  <c r="M133" i="11"/>
  <c r="J133" i="11"/>
  <c r="G133" i="11"/>
  <c r="D133" i="11"/>
  <c r="P132" i="11"/>
  <c r="M132" i="11"/>
  <c r="J132" i="11"/>
  <c r="G132" i="11"/>
  <c r="D132" i="11"/>
  <c r="P131" i="11"/>
  <c r="M131" i="11"/>
  <c r="J131" i="11"/>
  <c r="G131" i="11"/>
  <c r="D131" i="11"/>
  <c r="P130" i="11"/>
  <c r="M130" i="11"/>
  <c r="J130" i="11"/>
  <c r="G130" i="11"/>
  <c r="D130" i="11"/>
  <c r="P129" i="11"/>
  <c r="M129" i="11"/>
  <c r="J129" i="11"/>
  <c r="G129" i="11"/>
  <c r="D129" i="11"/>
  <c r="P128" i="11"/>
  <c r="M128" i="11"/>
  <c r="J128" i="11"/>
  <c r="G128" i="11"/>
  <c r="D128" i="11"/>
  <c r="P127" i="11"/>
  <c r="M127" i="11"/>
  <c r="J127" i="11"/>
  <c r="G127" i="11"/>
  <c r="D127" i="11"/>
  <c r="P126" i="11"/>
  <c r="M126" i="11"/>
  <c r="J126" i="11"/>
  <c r="G126" i="11"/>
  <c r="D126" i="11"/>
  <c r="P125" i="11"/>
  <c r="M125" i="11"/>
  <c r="J125" i="11"/>
  <c r="G125" i="11"/>
  <c r="D125" i="11"/>
  <c r="P124" i="11"/>
  <c r="M124" i="11"/>
  <c r="J124" i="11"/>
  <c r="G124" i="11"/>
  <c r="D124" i="11"/>
  <c r="P123" i="11"/>
  <c r="M123" i="11"/>
  <c r="J123" i="11"/>
  <c r="G123" i="11"/>
  <c r="D123" i="11"/>
  <c r="P122" i="11"/>
  <c r="M122" i="11"/>
  <c r="J122" i="11"/>
  <c r="G122" i="11"/>
  <c r="D122" i="11"/>
  <c r="P121" i="11"/>
  <c r="M121" i="11"/>
  <c r="J121" i="11"/>
  <c r="G121" i="11"/>
  <c r="D121" i="11"/>
  <c r="P120" i="11"/>
  <c r="M120" i="11"/>
  <c r="J120" i="11"/>
  <c r="G120" i="11"/>
  <c r="D120" i="11"/>
  <c r="P119" i="11"/>
  <c r="M119" i="11"/>
  <c r="J119" i="11"/>
  <c r="G119" i="11"/>
  <c r="D119" i="11"/>
  <c r="P118" i="11"/>
  <c r="M118" i="11"/>
  <c r="J118" i="11"/>
  <c r="G118" i="11"/>
  <c r="D118" i="11"/>
  <c r="P117" i="11"/>
  <c r="M117" i="11"/>
  <c r="J117" i="11"/>
  <c r="G117" i="11"/>
  <c r="D117" i="11"/>
  <c r="P116" i="11"/>
  <c r="M116" i="11"/>
  <c r="J116" i="11"/>
  <c r="G116" i="11"/>
  <c r="D116" i="11"/>
  <c r="P115" i="11"/>
  <c r="M115" i="11"/>
  <c r="J115" i="11"/>
  <c r="G115" i="11"/>
  <c r="D115" i="11"/>
  <c r="P114" i="11"/>
  <c r="M114" i="11"/>
  <c r="J114" i="11"/>
  <c r="G114" i="11"/>
  <c r="D114" i="11"/>
  <c r="P113" i="11"/>
  <c r="M113" i="11"/>
  <c r="J113" i="11"/>
  <c r="G113" i="11"/>
  <c r="D113" i="11"/>
  <c r="P112" i="11"/>
  <c r="M112" i="11"/>
  <c r="J112" i="11"/>
  <c r="G112" i="11"/>
  <c r="D112" i="11"/>
  <c r="P111" i="11"/>
  <c r="M111" i="11"/>
  <c r="J111" i="11"/>
  <c r="G111" i="11"/>
  <c r="D111" i="11"/>
  <c r="P110" i="11"/>
  <c r="M110" i="11"/>
  <c r="J110" i="11"/>
  <c r="G110" i="11"/>
  <c r="D110" i="11"/>
  <c r="P109" i="11"/>
  <c r="M109" i="11"/>
  <c r="J109" i="11"/>
  <c r="G109" i="11"/>
  <c r="D109" i="11"/>
  <c r="P108" i="11"/>
  <c r="M108" i="11"/>
  <c r="J108" i="11"/>
  <c r="G108" i="11"/>
  <c r="D108" i="11"/>
  <c r="P107" i="11"/>
  <c r="M107" i="11"/>
  <c r="J107" i="11"/>
  <c r="G107" i="11"/>
  <c r="D107" i="11"/>
  <c r="P106" i="11"/>
  <c r="M106" i="11"/>
  <c r="J106" i="11"/>
  <c r="G106" i="11"/>
  <c r="D106" i="11"/>
  <c r="P105" i="11"/>
  <c r="M105" i="11"/>
  <c r="J105" i="11"/>
  <c r="G105" i="11"/>
  <c r="D105" i="11"/>
  <c r="P104" i="11"/>
  <c r="M104" i="11"/>
  <c r="J104" i="11"/>
  <c r="G104" i="11"/>
  <c r="D104" i="11"/>
  <c r="P103" i="11"/>
  <c r="M103" i="11"/>
  <c r="J103" i="11"/>
  <c r="G103" i="11"/>
  <c r="D103" i="11"/>
  <c r="P102" i="11"/>
  <c r="M102" i="11"/>
  <c r="J102" i="11"/>
  <c r="G102" i="11"/>
  <c r="D102" i="11"/>
  <c r="P101" i="11"/>
  <c r="M101" i="11"/>
  <c r="J101" i="11"/>
  <c r="G101" i="11"/>
  <c r="D101" i="11"/>
  <c r="P100" i="11"/>
  <c r="M100" i="11"/>
  <c r="J100" i="11"/>
  <c r="G100" i="11"/>
  <c r="D100" i="11"/>
  <c r="P99" i="11"/>
  <c r="M99" i="11"/>
  <c r="J99" i="11"/>
  <c r="G99" i="11"/>
  <c r="D99" i="11"/>
  <c r="P98" i="11"/>
  <c r="M98" i="11"/>
  <c r="J98" i="11"/>
  <c r="G98" i="11"/>
  <c r="D98" i="11"/>
  <c r="P97" i="11"/>
  <c r="M97" i="11"/>
  <c r="J97" i="11"/>
  <c r="G97" i="11"/>
  <c r="D97" i="11"/>
  <c r="P96" i="11"/>
  <c r="M96" i="11"/>
  <c r="J96" i="11"/>
  <c r="G96" i="11"/>
  <c r="D96" i="11"/>
  <c r="P95" i="11"/>
  <c r="M95" i="11"/>
  <c r="J95" i="11"/>
  <c r="G95" i="11"/>
  <c r="D95" i="11"/>
  <c r="P94" i="11"/>
  <c r="M94" i="11"/>
  <c r="J94" i="11"/>
  <c r="G94" i="11"/>
  <c r="D94" i="11"/>
  <c r="P93" i="11"/>
  <c r="M93" i="11"/>
  <c r="J93" i="11"/>
  <c r="G93" i="11"/>
  <c r="D93" i="11"/>
  <c r="P92" i="11"/>
  <c r="M92" i="11"/>
  <c r="J92" i="11"/>
  <c r="G92" i="11"/>
  <c r="D92" i="11"/>
  <c r="P91" i="11"/>
  <c r="M91" i="11"/>
  <c r="J91" i="11"/>
  <c r="G91" i="11"/>
  <c r="D91" i="11"/>
  <c r="P90" i="11"/>
  <c r="M90" i="11"/>
  <c r="J90" i="11"/>
  <c r="G90" i="11"/>
  <c r="D90" i="11"/>
  <c r="P89" i="11"/>
  <c r="M89" i="11"/>
  <c r="J89" i="11"/>
  <c r="G89" i="11"/>
  <c r="D89" i="11"/>
  <c r="P88" i="11"/>
  <c r="M88" i="11"/>
  <c r="J88" i="11"/>
  <c r="G88" i="11"/>
  <c r="D88" i="11"/>
  <c r="P87" i="11"/>
  <c r="M87" i="11"/>
  <c r="J87" i="11"/>
  <c r="G87" i="11"/>
  <c r="D87" i="11"/>
  <c r="P86" i="11"/>
  <c r="M86" i="11"/>
  <c r="J86" i="11"/>
  <c r="G86" i="11"/>
  <c r="D86" i="11"/>
  <c r="P85" i="11"/>
  <c r="M85" i="11"/>
  <c r="J85" i="11"/>
  <c r="G85" i="11"/>
  <c r="D85" i="11"/>
  <c r="P84" i="11"/>
  <c r="M84" i="11"/>
  <c r="J84" i="11"/>
  <c r="G84" i="11"/>
  <c r="D84" i="11"/>
  <c r="P83" i="11"/>
  <c r="M83" i="11"/>
  <c r="J83" i="11"/>
  <c r="G83" i="11"/>
  <c r="D83" i="11"/>
  <c r="P82" i="11"/>
  <c r="M82" i="11"/>
  <c r="J82" i="11"/>
  <c r="G82" i="11"/>
  <c r="D82" i="11"/>
  <c r="P81" i="11"/>
  <c r="M81" i="11"/>
  <c r="J81" i="11"/>
  <c r="G81" i="11"/>
  <c r="D81" i="11"/>
  <c r="P80" i="11"/>
  <c r="M80" i="11"/>
  <c r="J80" i="11"/>
  <c r="G80" i="11"/>
  <c r="D80" i="11"/>
  <c r="P79" i="11"/>
  <c r="M79" i="11"/>
  <c r="J79" i="11"/>
  <c r="G79" i="11"/>
  <c r="D79" i="11"/>
  <c r="P78" i="11"/>
  <c r="M78" i="11"/>
  <c r="J78" i="11"/>
  <c r="G78" i="11"/>
  <c r="D78" i="11"/>
  <c r="P77" i="11"/>
  <c r="M77" i="11"/>
  <c r="J77" i="11"/>
  <c r="G77" i="11"/>
  <c r="D77" i="11"/>
  <c r="P76" i="11"/>
  <c r="M76" i="11"/>
  <c r="J76" i="11"/>
  <c r="G76" i="11"/>
  <c r="D76" i="11"/>
  <c r="P75" i="11"/>
  <c r="M75" i="11"/>
  <c r="J75" i="11"/>
  <c r="G75" i="11"/>
  <c r="D75" i="11"/>
  <c r="P74" i="11"/>
  <c r="M74" i="11"/>
  <c r="J74" i="11"/>
  <c r="G74" i="11"/>
  <c r="D74" i="11"/>
  <c r="P73" i="11"/>
  <c r="M73" i="11"/>
  <c r="J73" i="11"/>
  <c r="G73" i="11"/>
  <c r="D73" i="11"/>
  <c r="P72" i="11"/>
  <c r="M72" i="11"/>
  <c r="J72" i="11"/>
  <c r="G72" i="11"/>
  <c r="D72" i="11"/>
  <c r="P71" i="11"/>
  <c r="M71" i="11"/>
  <c r="J71" i="11"/>
  <c r="G71" i="11"/>
  <c r="D71" i="11"/>
  <c r="P70" i="11"/>
  <c r="M70" i="11"/>
  <c r="J70" i="11"/>
  <c r="G70" i="11"/>
  <c r="D70" i="11"/>
  <c r="P69" i="11"/>
  <c r="M69" i="11"/>
  <c r="J69" i="11"/>
  <c r="G69" i="11"/>
  <c r="D69" i="11"/>
  <c r="P68" i="11"/>
  <c r="M68" i="11"/>
  <c r="J68" i="11"/>
  <c r="G68" i="11"/>
  <c r="D68" i="11"/>
  <c r="P67" i="11"/>
  <c r="M67" i="11"/>
  <c r="J67" i="11"/>
  <c r="G67" i="11"/>
  <c r="D67" i="11"/>
  <c r="P66" i="11"/>
  <c r="M66" i="11"/>
  <c r="J66" i="11"/>
  <c r="G66" i="11"/>
  <c r="D66" i="11"/>
  <c r="P65" i="11"/>
  <c r="M65" i="11"/>
  <c r="J65" i="11"/>
  <c r="G65" i="11"/>
  <c r="D65" i="11"/>
  <c r="P64" i="11"/>
  <c r="M64" i="11"/>
  <c r="J64" i="11"/>
  <c r="G64" i="11"/>
  <c r="D64" i="11"/>
  <c r="P63" i="11"/>
  <c r="M63" i="11"/>
  <c r="J63" i="11"/>
  <c r="G63" i="11"/>
  <c r="D63" i="11"/>
  <c r="P62" i="11"/>
  <c r="M62" i="11"/>
  <c r="J62" i="11"/>
  <c r="G62" i="11"/>
  <c r="D62" i="11"/>
  <c r="P61" i="11"/>
  <c r="M61" i="11"/>
  <c r="J61" i="11"/>
  <c r="G61" i="11"/>
  <c r="D61" i="11"/>
  <c r="P60" i="11"/>
  <c r="M60" i="11"/>
  <c r="J60" i="11"/>
  <c r="G60" i="11"/>
  <c r="D60" i="11"/>
  <c r="P59" i="11"/>
  <c r="M59" i="11"/>
  <c r="J59" i="11"/>
  <c r="G59" i="11"/>
  <c r="D59" i="11"/>
  <c r="P58" i="11"/>
  <c r="M58" i="11"/>
  <c r="J58" i="11"/>
  <c r="G58" i="11"/>
  <c r="D58" i="11"/>
  <c r="P57" i="11"/>
  <c r="M57" i="11"/>
  <c r="J57" i="11"/>
  <c r="G57" i="11"/>
  <c r="D57" i="11"/>
  <c r="P56" i="11"/>
  <c r="M56" i="11"/>
  <c r="J56" i="11"/>
  <c r="G56" i="11"/>
  <c r="D56" i="11"/>
  <c r="P55" i="11"/>
  <c r="M55" i="11"/>
  <c r="J55" i="11"/>
  <c r="G55" i="11"/>
  <c r="D55" i="11"/>
  <c r="P54" i="11"/>
  <c r="M54" i="11"/>
  <c r="J54" i="11"/>
  <c r="G54" i="11"/>
  <c r="D54" i="11"/>
  <c r="P53" i="11"/>
  <c r="M53" i="11"/>
  <c r="J53" i="11"/>
  <c r="G53" i="11"/>
  <c r="D53" i="11"/>
  <c r="P52" i="11"/>
  <c r="M52" i="11"/>
  <c r="J52" i="11"/>
  <c r="G52" i="11"/>
  <c r="D52" i="11"/>
  <c r="P51" i="11"/>
  <c r="M51" i="11"/>
  <c r="J51" i="11"/>
  <c r="G51" i="11"/>
  <c r="D51" i="11"/>
  <c r="P50" i="11"/>
  <c r="M50" i="11"/>
  <c r="J50" i="11"/>
  <c r="G50" i="11"/>
  <c r="D50" i="11"/>
  <c r="P49" i="11"/>
  <c r="M49" i="11"/>
  <c r="J49" i="11"/>
  <c r="G49" i="11"/>
  <c r="D49" i="11"/>
  <c r="P48" i="11"/>
  <c r="M48" i="11"/>
  <c r="J48" i="11"/>
  <c r="G48" i="11"/>
  <c r="D48" i="11"/>
  <c r="P47" i="11"/>
  <c r="M47" i="11"/>
  <c r="J47" i="11"/>
  <c r="G47" i="11"/>
  <c r="D47" i="11"/>
  <c r="P46" i="11"/>
  <c r="M46" i="11"/>
  <c r="J46" i="11"/>
  <c r="G46" i="11"/>
  <c r="D46" i="11"/>
  <c r="P45" i="11"/>
  <c r="M45" i="11"/>
  <c r="J45" i="11"/>
  <c r="G45" i="11"/>
  <c r="D45" i="11"/>
  <c r="P44" i="11"/>
  <c r="M44" i="11"/>
  <c r="J44" i="11"/>
  <c r="G44" i="11"/>
  <c r="D44" i="11"/>
  <c r="P43" i="11"/>
  <c r="M43" i="11"/>
  <c r="J43" i="11"/>
  <c r="G43" i="11"/>
  <c r="D43" i="11"/>
  <c r="P42" i="11"/>
  <c r="M42" i="11"/>
  <c r="J42" i="11"/>
  <c r="G42" i="11"/>
  <c r="D42" i="11"/>
  <c r="P41" i="11"/>
  <c r="M41" i="11"/>
  <c r="J41" i="11"/>
  <c r="G41" i="11"/>
  <c r="D41" i="11"/>
  <c r="P40" i="11"/>
  <c r="M40" i="11"/>
  <c r="J40" i="11"/>
  <c r="G40" i="11"/>
  <c r="D40" i="11"/>
  <c r="P39" i="11"/>
  <c r="M39" i="11"/>
  <c r="J39" i="11"/>
  <c r="G39" i="11"/>
  <c r="D39" i="11"/>
  <c r="P38" i="11"/>
  <c r="M38" i="11"/>
  <c r="J38" i="11"/>
  <c r="G38" i="11"/>
  <c r="D38" i="11"/>
  <c r="P37" i="11"/>
  <c r="M37" i="11"/>
  <c r="J37" i="11"/>
  <c r="G37" i="11"/>
  <c r="D37" i="11"/>
  <c r="P36" i="11"/>
  <c r="M36" i="11"/>
  <c r="J36" i="11"/>
  <c r="G36" i="11"/>
  <c r="D36" i="11"/>
  <c r="P35" i="11"/>
  <c r="M35" i="11"/>
  <c r="J35" i="11"/>
  <c r="G35" i="11"/>
  <c r="D35" i="11"/>
  <c r="P34" i="11"/>
  <c r="M34" i="11"/>
  <c r="J34" i="11"/>
  <c r="G34" i="11"/>
  <c r="D34" i="11"/>
  <c r="P33" i="11"/>
  <c r="M33" i="11"/>
  <c r="J33" i="11"/>
  <c r="G33" i="11"/>
  <c r="D33" i="11"/>
  <c r="P32" i="11"/>
  <c r="M32" i="11"/>
  <c r="J32" i="11"/>
  <c r="G32" i="11"/>
  <c r="D32" i="11"/>
  <c r="P31" i="11"/>
  <c r="M31" i="11"/>
  <c r="J31" i="11"/>
  <c r="G31" i="11"/>
  <c r="D31" i="11"/>
  <c r="P30" i="11"/>
  <c r="M30" i="11"/>
  <c r="J30" i="11"/>
  <c r="G30" i="11"/>
  <c r="D30" i="11"/>
  <c r="P29" i="11"/>
  <c r="M29" i="11"/>
  <c r="J29" i="11"/>
  <c r="G29" i="11"/>
  <c r="D29" i="11"/>
  <c r="P28" i="11"/>
  <c r="M28" i="11"/>
  <c r="J28" i="11"/>
  <c r="G28" i="11"/>
  <c r="D28" i="11"/>
  <c r="P27" i="11"/>
  <c r="M27" i="11"/>
  <c r="J27" i="11"/>
  <c r="G27" i="11"/>
  <c r="D27" i="11"/>
  <c r="P26" i="11"/>
  <c r="M26" i="11"/>
  <c r="J26" i="11"/>
  <c r="G26" i="11"/>
  <c r="D26" i="11"/>
  <c r="P25" i="11"/>
  <c r="M25" i="11"/>
  <c r="J25" i="11"/>
  <c r="G25" i="11"/>
  <c r="D25" i="11"/>
  <c r="P24" i="11"/>
  <c r="M24" i="11"/>
  <c r="J24" i="11"/>
  <c r="G24" i="11"/>
  <c r="D24" i="11"/>
  <c r="P23" i="11"/>
  <c r="M23" i="11"/>
  <c r="J23" i="11"/>
  <c r="G23" i="11"/>
  <c r="D23" i="11"/>
  <c r="P22" i="11"/>
  <c r="M22" i="11"/>
  <c r="J22" i="11"/>
  <c r="G22" i="11"/>
  <c r="D22" i="11"/>
  <c r="P21" i="11"/>
  <c r="M21" i="11"/>
  <c r="J21" i="11"/>
  <c r="G21" i="11"/>
  <c r="D21" i="11"/>
  <c r="A21" i="1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P20" i="11"/>
  <c r="M20" i="11"/>
  <c r="J20" i="11"/>
  <c r="G20" i="11"/>
  <c r="D20" i="11"/>
  <c r="I14" i="11"/>
  <c r="H14" i="11"/>
  <c r="D13" i="11"/>
  <c r="D12" i="11"/>
  <c r="P5" i="11"/>
  <c r="P228" i="10"/>
  <c r="M228" i="10"/>
  <c r="J228" i="10"/>
  <c r="G228" i="10"/>
  <c r="D228" i="10"/>
  <c r="P227" i="10"/>
  <c r="M227" i="10"/>
  <c r="J227" i="10"/>
  <c r="G227" i="10"/>
  <c r="D227" i="10"/>
  <c r="P226" i="10"/>
  <c r="M226" i="10"/>
  <c r="J226" i="10"/>
  <c r="G226" i="10"/>
  <c r="D226" i="10"/>
  <c r="P225" i="10"/>
  <c r="M225" i="10"/>
  <c r="J225" i="10"/>
  <c r="G225" i="10"/>
  <c r="D225" i="10"/>
  <c r="P224" i="10"/>
  <c r="M224" i="10"/>
  <c r="J224" i="10"/>
  <c r="G224" i="10"/>
  <c r="D224" i="10"/>
  <c r="P223" i="10"/>
  <c r="M223" i="10"/>
  <c r="J223" i="10"/>
  <c r="G223" i="10"/>
  <c r="D223" i="10"/>
  <c r="P222" i="10"/>
  <c r="M222" i="10"/>
  <c r="J222" i="10"/>
  <c r="G222" i="10"/>
  <c r="D222" i="10"/>
  <c r="P221" i="10"/>
  <c r="M221" i="10"/>
  <c r="J221" i="10"/>
  <c r="G221" i="10"/>
  <c r="D221" i="10"/>
  <c r="P220" i="10"/>
  <c r="M220" i="10"/>
  <c r="J220" i="10"/>
  <c r="G220" i="10"/>
  <c r="D220" i="10"/>
  <c r="P219" i="10"/>
  <c r="M219" i="10"/>
  <c r="J219" i="10"/>
  <c r="G219" i="10"/>
  <c r="D219" i="10"/>
  <c r="P218" i="10"/>
  <c r="M218" i="10"/>
  <c r="J218" i="10"/>
  <c r="G218" i="10"/>
  <c r="D218" i="10"/>
  <c r="P217" i="10"/>
  <c r="M217" i="10"/>
  <c r="J217" i="10"/>
  <c r="G217" i="10"/>
  <c r="D217" i="10"/>
  <c r="P216" i="10"/>
  <c r="M216" i="10"/>
  <c r="J216" i="10"/>
  <c r="G216" i="10"/>
  <c r="D216" i="10"/>
  <c r="P215" i="10"/>
  <c r="M215" i="10"/>
  <c r="J215" i="10"/>
  <c r="G215" i="10"/>
  <c r="D215" i="10"/>
  <c r="P214" i="10"/>
  <c r="M214" i="10"/>
  <c r="J214" i="10"/>
  <c r="G214" i="10"/>
  <c r="D214" i="10"/>
  <c r="P213" i="10"/>
  <c r="M213" i="10"/>
  <c r="J213" i="10"/>
  <c r="G213" i="10"/>
  <c r="D213" i="10"/>
  <c r="P212" i="10"/>
  <c r="M212" i="10"/>
  <c r="J212" i="10"/>
  <c r="G212" i="10"/>
  <c r="D212" i="10"/>
  <c r="P211" i="10"/>
  <c r="M211" i="10"/>
  <c r="J211" i="10"/>
  <c r="G211" i="10"/>
  <c r="D211" i="10"/>
  <c r="P210" i="10"/>
  <c r="M210" i="10"/>
  <c r="J210" i="10"/>
  <c r="G210" i="10"/>
  <c r="D210" i="10"/>
  <c r="P209" i="10"/>
  <c r="M209" i="10"/>
  <c r="J209" i="10"/>
  <c r="G209" i="10"/>
  <c r="D209" i="10"/>
  <c r="P208" i="10"/>
  <c r="M208" i="10"/>
  <c r="J208" i="10"/>
  <c r="G208" i="10"/>
  <c r="D208" i="10"/>
  <c r="P207" i="10"/>
  <c r="M207" i="10"/>
  <c r="J207" i="10"/>
  <c r="G207" i="10"/>
  <c r="D207" i="10"/>
  <c r="P206" i="10"/>
  <c r="M206" i="10"/>
  <c r="J206" i="10"/>
  <c r="G206" i="10"/>
  <c r="D206" i="10"/>
  <c r="P205" i="10"/>
  <c r="M205" i="10"/>
  <c r="J205" i="10"/>
  <c r="G205" i="10"/>
  <c r="D205" i="10"/>
  <c r="P204" i="10"/>
  <c r="M204" i="10"/>
  <c r="J204" i="10"/>
  <c r="G204" i="10"/>
  <c r="D204" i="10"/>
  <c r="P203" i="10"/>
  <c r="M203" i="10"/>
  <c r="J203" i="10"/>
  <c r="G203" i="10"/>
  <c r="D203" i="10"/>
  <c r="P202" i="10"/>
  <c r="M202" i="10"/>
  <c r="J202" i="10"/>
  <c r="G202" i="10"/>
  <c r="D202" i="10"/>
  <c r="P201" i="10"/>
  <c r="M201" i="10"/>
  <c r="J201" i="10"/>
  <c r="G201" i="10"/>
  <c r="D201" i="10"/>
  <c r="P200" i="10"/>
  <c r="M200" i="10"/>
  <c r="J200" i="10"/>
  <c r="G200" i="10"/>
  <c r="D200" i="10"/>
  <c r="P199" i="10"/>
  <c r="M199" i="10"/>
  <c r="J199" i="10"/>
  <c r="G199" i="10"/>
  <c r="D199" i="10"/>
  <c r="P198" i="10"/>
  <c r="M198" i="10"/>
  <c r="J198" i="10"/>
  <c r="G198" i="10"/>
  <c r="D198" i="10"/>
  <c r="P197" i="10"/>
  <c r="M197" i="10"/>
  <c r="J197" i="10"/>
  <c r="G197" i="10"/>
  <c r="D197" i="10"/>
  <c r="P196" i="10"/>
  <c r="M196" i="10"/>
  <c r="J196" i="10"/>
  <c r="G196" i="10"/>
  <c r="D196" i="10"/>
  <c r="P195" i="10"/>
  <c r="M195" i="10"/>
  <c r="J195" i="10"/>
  <c r="G195" i="10"/>
  <c r="D195" i="10"/>
  <c r="P194" i="10"/>
  <c r="M194" i="10"/>
  <c r="J194" i="10"/>
  <c r="G194" i="10"/>
  <c r="D194" i="10"/>
  <c r="P193" i="10"/>
  <c r="M193" i="10"/>
  <c r="J193" i="10"/>
  <c r="G193" i="10"/>
  <c r="D193" i="10"/>
  <c r="P192" i="10"/>
  <c r="M192" i="10"/>
  <c r="J192" i="10"/>
  <c r="G192" i="10"/>
  <c r="D192" i="10"/>
  <c r="P191" i="10"/>
  <c r="M191" i="10"/>
  <c r="J191" i="10"/>
  <c r="G191" i="10"/>
  <c r="D191" i="10"/>
  <c r="P190" i="10"/>
  <c r="M190" i="10"/>
  <c r="J190" i="10"/>
  <c r="G190" i="10"/>
  <c r="D190" i="10"/>
  <c r="P189" i="10"/>
  <c r="M189" i="10"/>
  <c r="J189" i="10"/>
  <c r="G189" i="10"/>
  <c r="D189" i="10"/>
  <c r="P188" i="10"/>
  <c r="M188" i="10"/>
  <c r="J188" i="10"/>
  <c r="G188" i="10"/>
  <c r="D188" i="10"/>
  <c r="P187" i="10"/>
  <c r="M187" i="10"/>
  <c r="J187" i="10"/>
  <c r="G187" i="10"/>
  <c r="D187" i="10"/>
  <c r="P186" i="10"/>
  <c r="M186" i="10"/>
  <c r="J186" i="10"/>
  <c r="G186" i="10"/>
  <c r="D186" i="10"/>
  <c r="P185" i="10"/>
  <c r="M185" i="10"/>
  <c r="J185" i="10"/>
  <c r="G185" i="10"/>
  <c r="D185" i="10"/>
  <c r="P184" i="10"/>
  <c r="M184" i="10"/>
  <c r="J184" i="10"/>
  <c r="G184" i="10"/>
  <c r="D184" i="10"/>
  <c r="P183" i="10"/>
  <c r="M183" i="10"/>
  <c r="J183" i="10"/>
  <c r="G183" i="10"/>
  <c r="D183" i="10"/>
  <c r="P182" i="10"/>
  <c r="M182" i="10"/>
  <c r="J182" i="10"/>
  <c r="G182" i="10"/>
  <c r="D182" i="10"/>
  <c r="P181" i="10"/>
  <c r="M181" i="10"/>
  <c r="J181" i="10"/>
  <c r="G181" i="10"/>
  <c r="D181" i="10"/>
  <c r="P180" i="10"/>
  <c r="M180" i="10"/>
  <c r="J180" i="10"/>
  <c r="G180" i="10"/>
  <c r="D180" i="10"/>
  <c r="P179" i="10"/>
  <c r="M179" i="10"/>
  <c r="J179" i="10"/>
  <c r="G179" i="10"/>
  <c r="D179" i="10"/>
  <c r="P178" i="10"/>
  <c r="M178" i="10"/>
  <c r="J178" i="10"/>
  <c r="G178" i="10"/>
  <c r="D178" i="10"/>
  <c r="P177" i="10"/>
  <c r="M177" i="10"/>
  <c r="J177" i="10"/>
  <c r="G177" i="10"/>
  <c r="D177" i="10"/>
  <c r="P176" i="10"/>
  <c r="M176" i="10"/>
  <c r="J176" i="10"/>
  <c r="G176" i="10"/>
  <c r="D176" i="10"/>
  <c r="P175" i="10"/>
  <c r="M175" i="10"/>
  <c r="J175" i="10"/>
  <c r="G175" i="10"/>
  <c r="D175" i="10"/>
  <c r="P174" i="10"/>
  <c r="M174" i="10"/>
  <c r="J174" i="10"/>
  <c r="G174" i="10"/>
  <c r="D174" i="10"/>
  <c r="P173" i="10"/>
  <c r="M173" i="10"/>
  <c r="J173" i="10"/>
  <c r="G173" i="10"/>
  <c r="D173" i="10"/>
  <c r="P172" i="10"/>
  <c r="M172" i="10"/>
  <c r="J172" i="10"/>
  <c r="G172" i="10"/>
  <c r="D172" i="10"/>
  <c r="P171" i="10"/>
  <c r="M171" i="10"/>
  <c r="J171" i="10"/>
  <c r="G171" i="10"/>
  <c r="D171" i="10"/>
  <c r="P170" i="10"/>
  <c r="M170" i="10"/>
  <c r="J170" i="10"/>
  <c r="G170" i="10"/>
  <c r="D170" i="10"/>
  <c r="P169" i="10"/>
  <c r="M169" i="10"/>
  <c r="J169" i="10"/>
  <c r="G169" i="10"/>
  <c r="D169" i="10"/>
  <c r="P168" i="10"/>
  <c r="M168" i="10"/>
  <c r="J168" i="10"/>
  <c r="G168" i="10"/>
  <c r="D168" i="10"/>
  <c r="P167" i="10"/>
  <c r="M167" i="10"/>
  <c r="J167" i="10"/>
  <c r="G167" i="10"/>
  <c r="D167" i="10"/>
  <c r="P166" i="10"/>
  <c r="M166" i="10"/>
  <c r="J166" i="10"/>
  <c r="G166" i="10"/>
  <c r="D166" i="10"/>
  <c r="P165" i="10"/>
  <c r="M165" i="10"/>
  <c r="J165" i="10"/>
  <c r="G165" i="10"/>
  <c r="D165" i="10"/>
  <c r="P164" i="10"/>
  <c r="M164" i="10"/>
  <c r="J164" i="10"/>
  <c r="G164" i="10"/>
  <c r="D164" i="10"/>
  <c r="P163" i="10"/>
  <c r="M163" i="10"/>
  <c r="J163" i="10"/>
  <c r="G163" i="10"/>
  <c r="D163" i="10"/>
  <c r="P162" i="10"/>
  <c r="M162" i="10"/>
  <c r="J162" i="10"/>
  <c r="G162" i="10"/>
  <c r="D162" i="10"/>
  <c r="P161" i="10"/>
  <c r="M161" i="10"/>
  <c r="J161" i="10"/>
  <c r="G161" i="10"/>
  <c r="D161" i="10"/>
  <c r="P160" i="10"/>
  <c r="M160" i="10"/>
  <c r="J160" i="10"/>
  <c r="G160" i="10"/>
  <c r="D160" i="10"/>
  <c r="P159" i="10"/>
  <c r="M159" i="10"/>
  <c r="J159" i="10"/>
  <c r="G159" i="10"/>
  <c r="D159" i="10"/>
  <c r="P158" i="10"/>
  <c r="M158" i="10"/>
  <c r="J158" i="10"/>
  <c r="G158" i="10"/>
  <c r="D158" i="10"/>
  <c r="P157" i="10"/>
  <c r="M157" i="10"/>
  <c r="J157" i="10"/>
  <c r="G157" i="10"/>
  <c r="D157" i="10"/>
  <c r="P156" i="10"/>
  <c r="M156" i="10"/>
  <c r="J156" i="10"/>
  <c r="G156" i="10"/>
  <c r="D156" i="10"/>
  <c r="P155" i="10"/>
  <c r="M155" i="10"/>
  <c r="J155" i="10"/>
  <c r="G155" i="10"/>
  <c r="D155" i="10"/>
  <c r="P154" i="10"/>
  <c r="M154" i="10"/>
  <c r="J154" i="10"/>
  <c r="G154" i="10"/>
  <c r="D154" i="10"/>
  <c r="P153" i="10"/>
  <c r="M153" i="10"/>
  <c r="J153" i="10"/>
  <c r="G153" i="10"/>
  <c r="D153" i="10"/>
  <c r="P152" i="10"/>
  <c r="M152" i="10"/>
  <c r="J152" i="10"/>
  <c r="G152" i="10"/>
  <c r="D152" i="10"/>
  <c r="P151" i="10"/>
  <c r="M151" i="10"/>
  <c r="J151" i="10"/>
  <c r="G151" i="10"/>
  <c r="D151" i="10"/>
  <c r="P150" i="10"/>
  <c r="M150" i="10"/>
  <c r="J150" i="10"/>
  <c r="G150" i="10"/>
  <c r="D150" i="10"/>
  <c r="P149" i="10"/>
  <c r="M149" i="10"/>
  <c r="J149" i="10"/>
  <c r="G149" i="10"/>
  <c r="D149" i="10"/>
  <c r="P148" i="10"/>
  <c r="M148" i="10"/>
  <c r="J148" i="10"/>
  <c r="G148" i="10"/>
  <c r="D148" i="10"/>
  <c r="P147" i="10"/>
  <c r="M147" i="10"/>
  <c r="J147" i="10"/>
  <c r="G147" i="10"/>
  <c r="D147" i="10"/>
  <c r="P146" i="10"/>
  <c r="M146" i="10"/>
  <c r="J146" i="10"/>
  <c r="G146" i="10"/>
  <c r="D146" i="10"/>
  <c r="P145" i="10"/>
  <c r="M145" i="10"/>
  <c r="J145" i="10"/>
  <c r="G145" i="10"/>
  <c r="D145" i="10"/>
  <c r="P144" i="10"/>
  <c r="M144" i="10"/>
  <c r="J144" i="10"/>
  <c r="G144" i="10"/>
  <c r="D144" i="10"/>
  <c r="P143" i="10"/>
  <c r="M143" i="10"/>
  <c r="J143" i="10"/>
  <c r="G143" i="10"/>
  <c r="D143" i="10"/>
  <c r="P142" i="10"/>
  <c r="M142" i="10"/>
  <c r="J142" i="10"/>
  <c r="G142" i="10"/>
  <c r="D142" i="10"/>
  <c r="P141" i="10"/>
  <c r="M141" i="10"/>
  <c r="J141" i="10"/>
  <c r="G141" i="10"/>
  <c r="D141" i="10"/>
  <c r="P140" i="10"/>
  <c r="M140" i="10"/>
  <c r="J140" i="10"/>
  <c r="G140" i="10"/>
  <c r="D140" i="10"/>
  <c r="P139" i="10"/>
  <c r="M139" i="10"/>
  <c r="J139" i="10"/>
  <c r="G139" i="10"/>
  <c r="D139" i="10"/>
  <c r="P138" i="10"/>
  <c r="M138" i="10"/>
  <c r="J138" i="10"/>
  <c r="G138" i="10"/>
  <c r="D138" i="10"/>
  <c r="P137" i="10"/>
  <c r="M137" i="10"/>
  <c r="J137" i="10"/>
  <c r="G137" i="10"/>
  <c r="D137" i="10"/>
  <c r="P136" i="10"/>
  <c r="M136" i="10"/>
  <c r="J136" i="10"/>
  <c r="G136" i="10"/>
  <c r="D136" i="10"/>
  <c r="P135" i="10"/>
  <c r="M135" i="10"/>
  <c r="J135" i="10"/>
  <c r="G135" i="10"/>
  <c r="D135" i="10"/>
  <c r="P134" i="10"/>
  <c r="M134" i="10"/>
  <c r="J134" i="10"/>
  <c r="G134" i="10"/>
  <c r="D134" i="10"/>
  <c r="P133" i="10"/>
  <c r="M133" i="10"/>
  <c r="J133" i="10"/>
  <c r="G133" i="10"/>
  <c r="D133" i="10"/>
  <c r="P132" i="10"/>
  <c r="M132" i="10"/>
  <c r="J132" i="10"/>
  <c r="G132" i="10"/>
  <c r="D132" i="10"/>
  <c r="P131" i="10"/>
  <c r="M131" i="10"/>
  <c r="J131" i="10"/>
  <c r="G131" i="10"/>
  <c r="D131" i="10"/>
  <c r="P130" i="10"/>
  <c r="M130" i="10"/>
  <c r="J130" i="10"/>
  <c r="G130" i="10"/>
  <c r="D130" i="10"/>
  <c r="P129" i="10"/>
  <c r="M129" i="10"/>
  <c r="J129" i="10"/>
  <c r="G129" i="10"/>
  <c r="D129" i="10"/>
  <c r="P128" i="10"/>
  <c r="M128" i="10"/>
  <c r="J128" i="10"/>
  <c r="G128" i="10"/>
  <c r="D128" i="10"/>
  <c r="P127" i="10"/>
  <c r="M127" i="10"/>
  <c r="J127" i="10"/>
  <c r="G127" i="10"/>
  <c r="D127" i="10"/>
  <c r="P126" i="10"/>
  <c r="M126" i="10"/>
  <c r="J126" i="10"/>
  <c r="G126" i="10"/>
  <c r="D126" i="10"/>
  <c r="P125" i="10"/>
  <c r="M125" i="10"/>
  <c r="J125" i="10"/>
  <c r="G125" i="10"/>
  <c r="D125" i="10"/>
  <c r="P124" i="10"/>
  <c r="M124" i="10"/>
  <c r="J124" i="10"/>
  <c r="G124" i="10"/>
  <c r="D124" i="10"/>
  <c r="P123" i="10"/>
  <c r="M123" i="10"/>
  <c r="J123" i="10"/>
  <c r="G123" i="10"/>
  <c r="D123" i="10"/>
  <c r="P122" i="10"/>
  <c r="M122" i="10"/>
  <c r="J122" i="10"/>
  <c r="G122" i="10"/>
  <c r="D122" i="10"/>
  <c r="P121" i="10"/>
  <c r="M121" i="10"/>
  <c r="J121" i="10"/>
  <c r="G121" i="10"/>
  <c r="D121" i="10"/>
  <c r="P120" i="10"/>
  <c r="M120" i="10"/>
  <c r="J120" i="10"/>
  <c r="G120" i="10"/>
  <c r="D120" i="10"/>
  <c r="P119" i="10"/>
  <c r="M119" i="10"/>
  <c r="J119" i="10"/>
  <c r="G119" i="10"/>
  <c r="D119" i="10"/>
  <c r="P118" i="10"/>
  <c r="M118" i="10"/>
  <c r="J118" i="10"/>
  <c r="G118" i="10"/>
  <c r="D118" i="10"/>
  <c r="P117" i="10"/>
  <c r="M117" i="10"/>
  <c r="J117" i="10"/>
  <c r="G117" i="10"/>
  <c r="D117" i="10"/>
  <c r="P116" i="10"/>
  <c r="M116" i="10"/>
  <c r="J116" i="10"/>
  <c r="G116" i="10"/>
  <c r="D116" i="10"/>
  <c r="P115" i="10"/>
  <c r="M115" i="10"/>
  <c r="J115" i="10"/>
  <c r="G115" i="10"/>
  <c r="D115" i="10"/>
  <c r="P114" i="10"/>
  <c r="M114" i="10"/>
  <c r="J114" i="10"/>
  <c r="G114" i="10"/>
  <c r="D114" i="10"/>
  <c r="P113" i="10"/>
  <c r="M113" i="10"/>
  <c r="J113" i="10"/>
  <c r="G113" i="10"/>
  <c r="D113" i="10"/>
  <c r="P112" i="10"/>
  <c r="M112" i="10"/>
  <c r="J112" i="10"/>
  <c r="G112" i="10"/>
  <c r="D112" i="10"/>
  <c r="P111" i="10"/>
  <c r="M111" i="10"/>
  <c r="J111" i="10"/>
  <c r="G111" i="10"/>
  <c r="D111" i="10"/>
  <c r="P110" i="10"/>
  <c r="M110" i="10"/>
  <c r="J110" i="10"/>
  <c r="G110" i="10"/>
  <c r="D110" i="10"/>
  <c r="P109" i="10"/>
  <c r="M109" i="10"/>
  <c r="J109" i="10"/>
  <c r="G109" i="10"/>
  <c r="D109" i="10"/>
  <c r="P108" i="10"/>
  <c r="M108" i="10"/>
  <c r="J108" i="10"/>
  <c r="G108" i="10"/>
  <c r="D108" i="10"/>
  <c r="P107" i="10"/>
  <c r="M107" i="10"/>
  <c r="J107" i="10"/>
  <c r="G107" i="10"/>
  <c r="D107" i="10"/>
  <c r="P106" i="10"/>
  <c r="M106" i="10"/>
  <c r="J106" i="10"/>
  <c r="G106" i="10"/>
  <c r="D106" i="10"/>
  <c r="P105" i="10"/>
  <c r="M105" i="10"/>
  <c r="J105" i="10"/>
  <c r="G105" i="10"/>
  <c r="D105" i="10"/>
  <c r="P104" i="10"/>
  <c r="M104" i="10"/>
  <c r="J104" i="10"/>
  <c r="G104" i="10"/>
  <c r="D104" i="10"/>
  <c r="P103" i="10"/>
  <c r="M103" i="10"/>
  <c r="J103" i="10"/>
  <c r="G103" i="10"/>
  <c r="D103" i="10"/>
  <c r="P102" i="10"/>
  <c r="M102" i="10"/>
  <c r="J102" i="10"/>
  <c r="G102" i="10"/>
  <c r="D102" i="10"/>
  <c r="P101" i="10"/>
  <c r="M101" i="10"/>
  <c r="J101" i="10"/>
  <c r="G101" i="10"/>
  <c r="D101" i="10"/>
  <c r="P100" i="10"/>
  <c r="M100" i="10"/>
  <c r="J100" i="10"/>
  <c r="G100" i="10"/>
  <c r="D100" i="10"/>
  <c r="P99" i="10"/>
  <c r="M99" i="10"/>
  <c r="J99" i="10"/>
  <c r="G99" i="10"/>
  <c r="D99" i="10"/>
  <c r="P98" i="10"/>
  <c r="M98" i="10"/>
  <c r="J98" i="10"/>
  <c r="G98" i="10"/>
  <c r="D98" i="10"/>
  <c r="P97" i="10"/>
  <c r="M97" i="10"/>
  <c r="J97" i="10"/>
  <c r="G97" i="10"/>
  <c r="D97" i="10"/>
  <c r="P96" i="10"/>
  <c r="M96" i="10"/>
  <c r="J96" i="10"/>
  <c r="G96" i="10"/>
  <c r="D96" i="10"/>
  <c r="P95" i="10"/>
  <c r="M95" i="10"/>
  <c r="J95" i="10"/>
  <c r="G95" i="10"/>
  <c r="D95" i="10"/>
  <c r="P94" i="10"/>
  <c r="M94" i="10"/>
  <c r="J94" i="10"/>
  <c r="G94" i="10"/>
  <c r="D94" i="10"/>
  <c r="P93" i="10"/>
  <c r="M93" i="10"/>
  <c r="J93" i="10"/>
  <c r="G93" i="10"/>
  <c r="D93" i="10"/>
  <c r="P92" i="10"/>
  <c r="M92" i="10"/>
  <c r="J92" i="10"/>
  <c r="G92" i="10"/>
  <c r="D92" i="10"/>
  <c r="P91" i="10"/>
  <c r="M91" i="10"/>
  <c r="J91" i="10"/>
  <c r="G91" i="10"/>
  <c r="D91" i="10"/>
  <c r="P90" i="10"/>
  <c r="M90" i="10"/>
  <c r="J90" i="10"/>
  <c r="G90" i="10"/>
  <c r="D90" i="10"/>
  <c r="P89" i="10"/>
  <c r="M89" i="10"/>
  <c r="J89" i="10"/>
  <c r="G89" i="10"/>
  <c r="D89" i="10"/>
  <c r="P88" i="10"/>
  <c r="M88" i="10"/>
  <c r="J88" i="10"/>
  <c r="G88" i="10"/>
  <c r="D88" i="10"/>
  <c r="P87" i="10"/>
  <c r="M87" i="10"/>
  <c r="J87" i="10"/>
  <c r="G87" i="10"/>
  <c r="D87" i="10"/>
  <c r="P86" i="10"/>
  <c r="M86" i="10"/>
  <c r="J86" i="10"/>
  <c r="G86" i="10"/>
  <c r="D86" i="10"/>
  <c r="P85" i="10"/>
  <c r="M85" i="10"/>
  <c r="J85" i="10"/>
  <c r="G85" i="10"/>
  <c r="D85" i="10"/>
  <c r="P84" i="10"/>
  <c r="M84" i="10"/>
  <c r="J84" i="10"/>
  <c r="G84" i="10"/>
  <c r="D84" i="10"/>
  <c r="P83" i="10"/>
  <c r="M83" i="10"/>
  <c r="J83" i="10"/>
  <c r="G83" i="10"/>
  <c r="D83" i="10"/>
  <c r="P82" i="10"/>
  <c r="M82" i="10"/>
  <c r="J82" i="10"/>
  <c r="G82" i="10"/>
  <c r="D82" i="10"/>
  <c r="P81" i="10"/>
  <c r="M81" i="10"/>
  <c r="J81" i="10"/>
  <c r="G81" i="10"/>
  <c r="D81" i="10"/>
  <c r="P80" i="10"/>
  <c r="M80" i="10"/>
  <c r="J80" i="10"/>
  <c r="G80" i="10"/>
  <c r="D80" i="10"/>
  <c r="P79" i="10"/>
  <c r="M79" i="10"/>
  <c r="J79" i="10"/>
  <c r="G79" i="10"/>
  <c r="D79" i="10"/>
  <c r="P78" i="10"/>
  <c r="M78" i="10"/>
  <c r="J78" i="10"/>
  <c r="G78" i="10"/>
  <c r="D78" i="10"/>
  <c r="P77" i="10"/>
  <c r="M77" i="10"/>
  <c r="J77" i="10"/>
  <c r="G77" i="10"/>
  <c r="D77" i="10"/>
  <c r="P76" i="10"/>
  <c r="M76" i="10"/>
  <c r="J76" i="10"/>
  <c r="G76" i="10"/>
  <c r="D76" i="10"/>
  <c r="P75" i="10"/>
  <c r="M75" i="10"/>
  <c r="J75" i="10"/>
  <c r="G75" i="10"/>
  <c r="D75" i="10"/>
  <c r="P74" i="10"/>
  <c r="M74" i="10"/>
  <c r="J74" i="10"/>
  <c r="G74" i="10"/>
  <c r="D74" i="10"/>
  <c r="P73" i="10"/>
  <c r="M73" i="10"/>
  <c r="J73" i="10"/>
  <c r="G73" i="10"/>
  <c r="D73" i="10"/>
  <c r="P72" i="10"/>
  <c r="M72" i="10"/>
  <c r="J72" i="10"/>
  <c r="G72" i="10"/>
  <c r="D72" i="10"/>
  <c r="P71" i="10"/>
  <c r="M71" i="10"/>
  <c r="J71" i="10"/>
  <c r="G71" i="10"/>
  <c r="D71" i="10"/>
  <c r="P70" i="10"/>
  <c r="M70" i="10"/>
  <c r="J70" i="10"/>
  <c r="G70" i="10"/>
  <c r="D70" i="10"/>
  <c r="P69" i="10"/>
  <c r="M69" i="10"/>
  <c r="J69" i="10"/>
  <c r="G69" i="10"/>
  <c r="D69" i="10"/>
  <c r="P68" i="10"/>
  <c r="M68" i="10"/>
  <c r="J68" i="10"/>
  <c r="G68" i="10"/>
  <c r="D68" i="10"/>
  <c r="P67" i="10"/>
  <c r="M67" i="10"/>
  <c r="J67" i="10"/>
  <c r="G67" i="10"/>
  <c r="D67" i="10"/>
  <c r="P66" i="10"/>
  <c r="M66" i="10"/>
  <c r="J66" i="10"/>
  <c r="G66" i="10"/>
  <c r="D66" i="10"/>
  <c r="P65" i="10"/>
  <c r="M65" i="10"/>
  <c r="J65" i="10"/>
  <c r="G65" i="10"/>
  <c r="D65" i="10"/>
  <c r="P64" i="10"/>
  <c r="M64" i="10"/>
  <c r="J64" i="10"/>
  <c r="G64" i="10"/>
  <c r="D64" i="10"/>
  <c r="P63" i="10"/>
  <c r="M63" i="10"/>
  <c r="J63" i="10"/>
  <c r="G63" i="10"/>
  <c r="D63" i="10"/>
  <c r="P62" i="10"/>
  <c r="M62" i="10"/>
  <c r="J62" i="10"/>
  <c r="G62" i="10"/>
  <c r="D62" i="10"/>
  <c r="P61" i="10"/>
  <c r="M61" i="10"/>
  <c r="J61" i="10"/>
  <c r="G61" i="10"/>
  <c r="D61" i="10"/>
  <c r="P60" i="10"/>
  <c r="M60" i="10"/>
  <c r="J60" i="10"/>
  <c r="G60" i="10"/>
  <c r="D60" i="10"/>
  <c r="P59" i="10"/>
  <c r="M59" i="10"/>
  <c r="J59" i="10"/>
  <c r="G59" i="10"/>
  <c r="D59" i="10"/>
  <c r="P58" i="10"/>
  <c r="M58" i="10"/>
  <c r="J58" i="10"/>
  <c r="G58" i="10"/>
  <c r="D58" i="10"/>
  <c r="P57" i="10"/>
  <c r="M57" i="10"/>
  <c r="J57" i="10"/>
  <c r="G57" i="10"/>
  <c r="D57" i="10"/>
  <c r="P56" i="10"/>
  <c r="M56" i="10"/>
  <c r="J56" i="10"/>
  <c r="G56" i="10"/>
  <c r="D56" i="10"/>
  <c r="P55" i="10"/>
  <c r="M55" i="10"/>
  <c r="J55" i="10"/>
  <c r="G55" i="10"/>
  <c r="D55" i="10"/>
  <c r="P54" i="10"/>
  <c r="M54" i="10"/>
  <c r="J54" i="10"/>
  <c r="G54" i="10"/>
  <c r="D54" i="10"/>
  <c r="P53" i="10"/>
  <c r="M53" i="10"/>
  <c r="J53" i="10"/>
  <c r="G53" i="10"/>
  <c r="D53" i="10"/>
  <c r="P52" i="10"/>
  <c r="M52" i="10"/>
  <c r="J52" i="10"/>
  <c r="G52" i="10"/>
  <c r="D52" i="10"/>
  <c r="P51" i="10"/>
  <c r="M51" i="10"/>
  <c r="J51" i="10"/>
  <c r="G51" i="10"/>
  <c r="D51" i="10"/>
  <c r="P50" i="10"/>
  <c r="M50" i="10"/>
  <c r="J50" i="10"/>
  <c r="G50" i="10"/>
  <c r="D50" i="10"/>
  <c r="P49" i="10"/>
  <c r="M49" i="10"/>
  <c r="J49" i="10"/>
  <c r="G49" i="10"/>
  <c r="D49" i="10"/>
  <c r="P48" i="10"/>
  <c r="M48" i="10"/>
  <c r="J48" i="10"/>
  <c r="G48" i="10"/>
  <c r="D48" i="10"/>
  <c r="P47" i="10"/>
  <c r="M47" i="10"/>
  <c r="J47" i="10"/>
  <c r="G47" i="10"/>
  <c r="D47" i="10"/>
  <c r="P46" i="10"/>
  <c r="M46" i="10"/>
  <c r="J46" i="10"/>
  <c r="G46" i="10"/>
  <c r="D46" i="10"/>
  <c r="P45" i="10"/>
  <c r="M45" i="10"/>
  <c r="J45" i="10"/>
  <c r="G45" i="10"/>
  <c r="D45" i="10"/>
  <c r="P44" i="10"/>
  <c r="M44" i="10"/>
  <c r="J44" i="10"/>
  <c r="G44" i="10"/>
  <c r="D44" i="10"/>
  <c r="P43" i="10"/>
  <c r="M43" i="10"/>
  <c r="J43" i="10"/>
  <c r="G43" i="10"/>
  <c r="D43" i="10"/>
  <c r="P42" i="10"/>
  <c r="M42" i="10"/>
  <c r="J42" i="10"/>
  <c r="G42" i="10"/>
  <c r="D42" i="10"/>
  <c r="P41" i="10"/>
  <c r="M41" i="10"/>
  <c r="J41" i="10"/>
  <c r="G41" i="10"/>
  <c r="D41" i="10"/>
  <c r="P40" i="10"/>
  <c r="M40" i="10"/>
  <c r="J40" i="10"/>
  <c r="G40" i="10"/>
  <c r="D40" i="10"/>
  <c r="P39" i="10"/>
  <c r="M39" i="10"/>
  <c r="J39" i="10"/>
  <c r="G39" i="10"/>
  <c r="D39" i="10"/>
  <c r="P38" i="10"/>
  <c r="M38" i="10"/>
  <c r="J38" i="10"/>
  <c r="G38" i="10"/>
  <c r="D38" i="10"/>
  <c r="P37" i="10"/>
  <c r="M37" i="10"/>
  <c r="J37" i="10"/>
  <c r="G37" i="10"/>
  <c r="D37" i="10"/>
  <c r="P36" i="10"/>
  <c r="M36" i="10"/>
  <c r="J36" i="10"/>
  <c r="G36" i="10"/>
  <c r="D36" i="10"/>
  <c r="P35" i="10"/>
  <c r="M35" i="10"/>
  <c r="J35" i="10"/>
  <c r="G35" i="10"/>
  <c r="D35" i="10"/>
  <c r="P34" i="10"/>
  <c r="M34" i="10"/>
  <c r="J34" i="10"/>
  <c r="G34" i="10"/>
  <c r="D34" i="10"/>
  <c r="P33" i="10"/>
  <c r="M33" i="10"/>
  <c r="J33" i="10"/>
  <c r="G33" i="10"/>
  <c r="D33" i="10"/>
  <c r="P32" i="10"/>
  <c r="M32" i="10"/>
  <c r="J32" i="10"/>
  <c r="G32" i="10"/>
  <c r="D32" i="10"/>
  <c r="P31" i="10"/>
  <c r="M31" i="10"/>
  <c r="J31" i="10"/>
  <c r="G31" i="10"/>
  <c r="D31" i="10"/>
  <c r="P30" i="10"/>
  <c r="M30" i="10"/>
  <c r="J30" i="10"/>
  <c r="G30" i="10"/>
  <c r="D30" i="10"/>
  <c r="P29" i="10"/>
  <c r="M29" i="10"/>
  <c r="J29" i="10"/>
  <c r="G29" i="10"/>
  <c r="D29" i="10"/>
  <c r="P28" i="10"/>
  <c r="M28" i="10"/>
  <c r="J28" i="10"/>
  <c r="G28" i="10"/>
  <c r="D28" i="10"/>
  <c r="P27" i="10"/>
  <c r="M27" i="10"/>
  <c r="J27" i="10"/>
  <c r="G27" i="10"/>
  <c r="D27" i="10"/>
  <c r="P26" i="10"/>
  <c r="M26" i="10"/>
  <c r="J26" i="10"/>
  <c r="G26" i="10"/>
  <c r="D26" i="10"/>
  <c r="P25" i="10"/>
  <c r="M25" i="10"/>
  <c r="J25" i="10"/>
  <c r="G25" i="10"/>
  <c r="D25" i="10"/>
  <c r="P24" i="10"/>
  <c r="M24" i="10"/>
  <c r="J24" i="10"/>
  <c r="G24" i="10"/>
  <c r="D24" i="10"/>
  <c r="P23" i="10"/>
  <c r="M23" i="10"/>
  <c r="J23" i="10"/>
  <c r="G23" i="10"/>
  <c r="D23" i="10"/>
  <c r="P22" i="10"/>
  <c r="M22" i="10"/>
  <c r="J22" i="10"/>
  <c r="G22" i="10"/>
  <c r="D22" i="10"/>
  <c r="P21" i="10"/>
  <c r="M21" i="10"/>
  <c r="J21" i="10"/>
  <c r="G21" i="10"/>
  <c r="D21" i="10"/>
  <c r="A21" i="10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P20" i="10"/>
  <c r="M20" i="10"/>
  <c r="J20" i="10"/>
  <c r="G20" i="10"/>
  <c r="D20" i="10"/>
  <c r="I14" i="10"/>
  <c r="H14" i="10"/>
  <c r="D13" i="10"/>
  <c r="D12" i="10"/>
  <c r="P5" i="10"/>
  <c r="P228" i="9"/>
  <c r="M228" i="9"/>
  <c r="J228" i="9"/>
  <c r="G228" i="9"/>
  <c r="D228" i="9"/>
  <c r="P227" i="9"/>
  <c r="M227" i="9"/>
  <c r="J227" i="9"/>
  <c r="G227" i="9"/>
  <c r="D227" i="9"/>
  <c r="P226" i="9"/>
  <c r="M226" i="9"/>
  <c r="J226" i="9"/>
  <c r="G226" i="9"/>
  <c r="D226" i="9"/>
  <c r="P225" i="9"/>
  <c r="M225" i="9"/>
  <c r="J225" i="9"/>
  <c r="G225" i="9"/>
  <c r="D225" i="9"/>
  <c r="P224" i="9"/>
  <c r="M224" i="9"/>
  <c r="J224" i="9"/>
  <c r="G224" i="9"/>
  <c r="D224" i="9"/>
  <c r="P223" i="9"/>
  <c r="M223" i="9"/>
  <c r="J223" i="9"/>
  <c r="G223" i="9"/>
  <c r="D223" i="9"/>
  <c r="P222" i="9"/>
  <c r="M222" i="9"/>
  <c r="J222" i="9"/>
  <c r="G222" i="9"/>
  <c r="D222" i="9"/>
  <c r="P221" i="9"/>
  <c r="M221" i="9"/>
  <c r="J221" i="9"/>
  <c r="G221" i="9"/>
  <c r="D221" i="9"/>
  <c r="P220" i="9"/>
  <c r="M220" i="9"/>
  <c r="J220" i="9"/>
  <c r="G220" i="9"/>
  <c r="D220" i="9"/>
  <c r="P219" i="9"/>
  <c r="M219" i="9"/>
  <c r="J219" i="9"/>
  <c r="G219" i="9"/>
  <c r="D219" i="9"/>
  <c r="P218" i="9"/>
  <c r="M218" i="9"/>
  <c r="J218" i="9"/>
  <c r="G218" i="9"/>
  <c r="D218" i="9"/>
  <c r="P217" i="9"/>
  <c r="M217" i="9"/>
  <c r="J217" i="9"/>
  <c r="G217" i="9"/>
  <c r="D217" i="9"/>
  <c r="P216" i="9"/>
  <c r="M216" i="9"/>
  <c r="J216" i="9"/>
  <c r="G216" i="9"/>
  <c r="D216" i="9"/>
  <c r="P215" i="9"/>
  <c r="M215" i="9"/>
  <c r="J215" i="9"/>
  <c r="G215" i="9"/>
  <c r="D215" i="9"/>
  <c r="P214" i="9"/>
  <c r="M214" i="9"/>
  <c r="J214" i="9"/>
  <c r="G214" i="9"/>
  <c r="D214" i="9"/>
  <c r="P213" i="9"/>
  <c r="M213" i="9"/>
  <c r="J213" i="9"/>
  <c r="G213" i="9"/>
  <c r="D213" i="9"/>
  <c r="P212" i="9"/>
  <c r="M212" i="9"/>
  <c r="J212" i="9"/>
  <c r="G212" i="9"/>
  <c r="D212" i="9"/>
  <c r="P211" i="9"/>
  <c r="M211" i="9"/>
  <c r="J211" i="9"/>
  <c r="G211" i="9"/>
  <c r="D211" i="9"/>
  <c r="P210" i="9"/>
  <c r="M210" i="9"/>
  <c r="J210" i="9"/>
  <c r="G210" i="9"/>
  <c r="D210" i="9"/>
  <c r="P209" i="9"/>
  <c r="M209" i="9"/>
  <c r="J209" i="9"/>
  <c r="G209" i="9"/>
  <c r="D209" i="9"/>
  <c r="P208" i="9"/>
  <c r="M208" i="9"/>
  <c r="J208" i="9"/>
  <c r="G208" i="9"/>
  <c r="D208" i="9"/>
  <c r="P207" i="9"/>
  <c r="M207" i="9"/>
  <c r="J207" i="9"/>
  <c r="G207" i="9"/>
  <c r="D207" i="9"/>
  <c r="P206" i="9"/>
  <c r="M206" i="9"/>
  <c r="J206" i="9"/>
  <c r="G206" i="9"/>
  <c r="D206" i="9"/>
  <c r="P205" i="9"/>
  <c r="M205" i="9"/>
  <c r="J205" i="9"/>
  <c r="G205" i="9"/>
  <c r="D205" i="9"/>
  <c r="P204" i="9"/>
  <c r="M204" i="9"/>
  <c r="J204" i="9"/>
  <c r="G204" i="9"/>
  <c r="D204" i="9"/>
  <c r="P203" i="9"/>
  <c r="M203" i="9"/>
  <c r="J203" i="9"/>
  <c r="G203" i="9"/>
  <c r="D203" i="9"/>
  <c r="P202" i="9"/>
  <c r="M202" i="9"/>
  <c r="J202" i="9"/>
  <c r="G202" i="9"/>
  <c r="D202" i="9"/>
  <c r="P201" i="9"/>
  <c r="M201" i="9"/>
  <c r="J201" i="9"/>
  <c r="G201" i="9"/>
  <c r="D201" i="9"/>
  <c r="P200" i="9"/>
  <c r="M200" i="9"/>
  <c r="J200" i="9"/>
  <c r="G200" i="9"/>
  <c r="D200" i="9"/>
  <c r="P199" i="9"/>
  <c r="M199" i="9"/>
  <c r="J199" i="9"/>
  <c r="G199" i="9"/>
  <c r="D199" i="9"/>
  <c r="P198" i="9"/>
  <c r="M198" i="9"/>
  <c r="J198" i="9"/>
  <c r="G198" i="9"/>
  <c r="D198" i="9"/>
  <c r="P197" i="9"/>
  <c r="M197" i="9"/>
  <c r="J197" i="9"/>
  <c r="G197" i="9"/>
  <c r="D197" i="9"/>
  <c r="P196" i="9"/>
  <c r="M196" i="9"/>
  <c r="J196" i="9"/>
  <c r="G196" i="9"/>
  <c r="D196" i="9"/>
  <c r="P195" i="9"/>
  <c r="M195" i="9"/>
  <c r="J195" i="9"/>
  <c r="G195" i="9"/>
  <c r="D195" i="9"/>
  <c r="P194" i="9"/>
  <c r="M194" i="9"/>
  <c r="J194" i="9"/>
  <c r="G194" i="9"/>
  <c r="D194" i="9"/>
  <c r="P193" i="9"/>
  <c r="M193" i="9"/>
  <c r="J193" i="9"/>
  <c r="G193" i="9"/>
  <c r="D193" i="9"/>
  <c r="P192" i="9"/>
  <c r="M192" i="9"/>
  <c r="J192" i="9"/>
  <c r="G192" i="9"/>
  <c r="D192" i="9"/>
  <c r="P191" i="9"/>
  <c r="M191" i="9"/>
  <c r="J191" i="9"/>
  <c r="G191" i="9"/>
  <c r="D191" i="9"/>
  <c r="P190" i="9"/>
  <c r="M190" i="9"/>
  <c r="J190" i="9"/>
  <c r="G190" i="9"/>
  <c r="D190" i="9"/>
  <c r="P189" i="9"/>
  <c r="M189" i="9"/>
  <c r="J189" i="9"/>
  <c r="G189" i="9"/>
  <c r="D189" i="9"/>
  <c r="P188" i="9"/>
  <c r="M188" i="9"/>
  <c r="J188" i="9"/>
  <c r="G188" i="9"/>
  <c r="D188" i="9"/>
  <c r="P187" i="9"/>
  <c r="M187" i="9"/>
  <c r="J187" i="9"/>
  <c r="G187" i="9"/>
  <c r="D187" i="9"/>
  <c r="P186" i="9"/>
  <c r="M186" i="9"/>
  <c r="J186" i="9"/>
  <c r="G186" i="9"/>
  <c r="D186" i="9"/>
  <c r="P185" i="9"/>
  <c r="M185" i="9"/>
  <c r="J185" i="9"/>
  <c r="G185" i="9"/>
  <c r="D185" i="9"/>
  <c r="P184" i="9"/>
  <c r="M184" i="9"/>
  <c r="J184" i="9"/>
  <c r="G184" i="9"/>
  <c r="D184" i="9"/>
  <c r="P183" i="9"/>
  <c r="M183" i="9"/>
  <c r="J183" i="9"/>
  <c r="G183" i="9"/>
  <c r="D183" i="9"/>
  <c r="P182" i="9"/>
  <c r="M182" i="9"/>
  <c r="J182" i="9"/>
  <c r="G182" i="9"/>
  <c r="D182" i="9"/>
  <c r="P181" i="9"/>
  <c r="M181" i="9"/>
  <c r="J181" i="9"/>
  <c r="G181" i="9"/>
  <c r="D181" i="9"/>
  <c r="P180" i="9"/>
  <c r="M180" i="9"/>
  <c r="J180" i="9"/>
  <c r="G180" i="9"/>
  <c r="D180" i="9"/>
  <c r="P179" i="9"/>
  <c r="M179" i="9"/>
  <c r="J179" i="9"/>
  <c r="G179" i="9"/>
  <c r="D179" i="9"/>
  <c r="P178" i="9"/>
  <c r="M178" i="9"/>
  <c r="J178" i="9"/>
  <c r="G178" i="9"/>
  <c r="D178" i="9"/>
  <c r="P177" i="9"/>
  <c r="M177" i="9"/>
  <c r="J177" i="9"/>
  <c r="G177" i="9"/>
  <c r="D177" i="9"/>
  <c r="P176" i="9"/>
  <c r="M176" i="9"/>
  <c r="J176" i="9"/>
  <c r="G176" i="9"/>
  <c r="D176" i="9"/>
  <c r="P175" i="9"/>
  <c r="M175" i="9"/>
  <c r="J175" i="9"/>
  <c r="G175" i="9"/>
  <c r="D175" i="9"/>
  <c r="P174" i="9"/>
  <c r="M174" i="9"/>
  <c r="J174" i="9"/>
  <c r="G174" i="9"/>
  <c r="D174" i="9"/>
  <c r="P173" i="9"/>
  <c r="M173" i="9"/>
  <c r="J173" i="9"/>
  <c r="G173" i="9"/>
  <c r="D173" i="9"/>
  <c r="P172" i="9"/>
  <c r="M172" i="9"/>
  <c r="J172" i="9"/>
  <c r="G172" i="9"/>
  <c r="D172" i="9"/>
  <c r="P171" i="9"/>
  <c r="M171" i="9"/>
  <c r="J171" i="9"/>
  <c r="G171" i="9"/>
  <c r="D171" i="9"/>
  <c r="P170" i="9"/>
  <c r="M170" i="9"/>
  <c r="J170" i="9"/>
  <c r="G170" i="9"/>
  <c r="D170" i="9"/>
  <c r="P169" i="9"/>
  <c r="M169" i="9"/>
  <c r="J169" i="9"/>
  <c r="G169" i="9"/>
  <c r="D169" i="9"/>
  <c r="P168" i="9"/>
  <c r="M168" i="9"/>
  <c r="J168" i="9"/>
  <c r="G168" i="9"/>
  <c r="D168" i="9"/>
  <c r="P167" i="9"/>
  <c r="M167" i="9"/>
  <c r="J167" i="9"/>
  <c r="G167" i="9"/>
  <c r="D167" i="9"/>
  <c r="P166" i="9"/>
  <c r="M166" i="9"/>
  <c r="J166" i="9"/>
  <c r="G166" i="9"/>
  <c r="D166" i="9"/>
  <c r="P165" i="9"/>
  <c r="M165" i="9"/>
  <c r="J165" i="9"/>
  <c r="G165" i="9"/>
  <c r="D165" i="9"/>
  <c r="P164" i="9"/>
  <c r="M164" i="9"/>
  <c r="J164" i="9"/>
  <c r="G164" i="9"/>
  <c r="D164" i="9"/>
  <c r="P163" i="9"/>
  <c r="M163" i="9"/>
  <c r="J163" i="9"/>
  <c r="G163" i="9"/>
  <c r="D163" i="9"/>
  <c r="P162" i="9"/>
  <c r="M162" i="9"/>
  <c r="J162" i="9"/>
  <c r="G162" i="9"/>
  <c r="D162" i="9"/>
  <c r="P161" i="9"/>
  <c r="M161" i="9"/>
  <c r="J161" i="9"/>
  <c r="G161" i="9"/>
  <c r="D161" i="9"/>
  <c r="P160" i="9"/>
  <c r="M160" i="9"/>
  <c r="J160" i="9"/>
  <c r="G160" i="9"/>
  <c r="D160" i="9"/>
  <c r="P159" i="9"/>
  <c r="M159" i="9"/>
  <c r="J159" i="9"/>
  <c r="G159" i="9"/>
  <c r="D159" i="9"/>
  <c r="P158" i="9"/>
  <c r="M158" i="9"/>
  <c r="J158" i="9"/>
  <c r="G158" i="9"/>
  <c r="D158" i="9"/>
  <c r="P157" i="9"/>
  <c r="M157" i="9"/>
  <c r="J157" i="9"/>
  <c r="G157" i="9"/>
  <c r="D157" i="9"/>
  <c r="P156" i="9"/>
  <c r="M156" i="9"/>
  <c r="J156" i="9"/>
  <c r="G156" i="9"/>
  <c r="D156" i="9"/>
  <c r="P155" i="9"/>
  <c r="M155" i="9"/>
  <c r="J155" i="9"/>
  <c r="G155" i="9"/>
  <c r="D155" i="9"/>
  <c r="P154" i="9"/>
  <c r="M154" i="9"/>
  <c r="J154" i="9"/>
  <c r="G154" i="9"/>
  <c r="D154" i="9"/>
  <c r="P153" i="9"/>
  <c r="M153" i="9"/>
  <c r="J153" i="9"/>
  <c r="G153" i="9"/>
  <c r="D153" i="9"/>
  <c r="P152" i="9"/>
  <c r="M152" i="9"/>
  <c r="J152" i="9"/>
  <c r="G152" i="9"/>
  <c r="D152" i="9"/>
  <c r="P151" i="9"/>
  <c r="M151" i="9"/>
  <c r="J151" i="9"/>
  <c r="G151" i="9"/>
  <c r="D151" i="9"/>
  <c r="P150" i="9"/>
  <c r="M150" i="9"/>
  <c r="J150" i="9"/>
  <c r="G150" i="9"/>
  <c r="D150" i="9"/>
  <c r="P149" i="9"/>
  <c r="M149" i="9"/>
  <c r="J149" i="9"/>
  <c r="G149" i="9"/>
  <c r="D149" i="9"/>
  <c r="P148" i="9"/>
  <c r="M148" i="9"/>
  <c r="J148" i="9"/>
  <c r="G148" i="9"/>
  <c r="D148" i="9"/>
  <c r="P147" i="9"/>
  <c r="M147" i="9"/>
  <c r="J147" i="9"/>
  <c r="G147" i="9"/>
  <c r="D147" i="9"/>
  <c r="P146" i="9"/>
  <c r="M146" i="9"/>
  <c r="J146" i="9"/>
  <c r="G146" i="9"/>
  <c r="D146" i="9"/>
  <c r="P145" i="9"/>
  <c r="M145" i="9"/>
  <c r="J145" i="9"/>
  <c r="G145" i="9"/>
  <c r="D145" i="9"/>
  <c r="P144" i="9"/>
  <c r="M144" i="9"/>
  <c r="J144" i="9"/>
  <c r="G144" i="9"/>
  <c r="D144" i="9"/>
  <c r="P143" i="9"/>
  <c r="M143" i="9"/>
  <c r="J143" i="9"/>
  <c r="G143" i="9"/>
  <c r="D143" i="9"/>
  <c r="P142" i="9"/>
  <c r="M142" i="9"/>
  <c r="J142" i="9"/>
  <c r="G142" i="9"/>
  <c r="D142" i="9"/>
  <c r="P141" i="9"/>
  <c r="M141" i="9"/>
  <c r="J141" i="9"/>
  <c r="G141" i="9"/>
  <c r="D141" i="9"/>
  <c r="P140" i="9"/>
  <c r="M140" i="9"/>
  <c r="J140" i="9"/>
  <c r="G140" i="9"/>
  <c r="D140" i="9"/>
  <c r="P139" i="9"/>
  <c r="M139" i="9"/>
  <c r="J139" i="9"/>
  <c r="G139" i="9"/>
  <c r="D139" i="9"/>
  <c r="P138" i="9"/>
  <c r="M138" i="9"/>
  <c r="J138" i="9"/>
  <c r="G138" i="9"/>
  <c r="D138" i="9"/>
  <c r="P137" i="9"/>
  <c r="M137" i="9"/>
  <c r="J137" i="9"/>
  <c r="G137" i="9"/>
  <c r="D137" i="9"/>
  <c r="P136" i="9"/>
  <c r="M136" i="9"/>
  <c r="J136" i="9"/>
  <c r="G136" i="9"/>
  <c r="D136" i="9"/>
  <c r="P135" i="9"/>
  <c r="M135" i="9"/>
  <c r="J135" i="9"/>
  <c r="G135" i="9"/>
  <c r="D135" i="9"/>
  <c r="P134" i="9"/>
  <c r="M134" i="9"/>
  <c r="J134" i="9"/>
  <c r="G134" i="9"/>
  <c r="D134" i="9"/>
  <c r="P133" i="9"/>
  <c r="M133" i="9"/>
  <c r="J133" i="9"/>
  <c r="G133" i="9"/>
  <c r="D133" i="9"/>
  <c r="P132" i="9"/>
  <c r="M132" i="9"/>
  <c r="J132" i="9"/>
  <c r="G132" i="9"/>
  <c r="D132" i="9"/>
  <c r="P131" i="9"/>
  <c r="M131" i="9"/>
  <c r="J131" i="9"/>
  <c r="G131" i="9"/>
  <c r="D131" i="9"/>
  <c r="P130" i="9"/>
  <c r="M130" i="9"/>
  <c r="J130" i="9"/>
  <c r="G130" i="9"/>
  <c r="D130" i="9"/>
  <c r="P129" i="9"/>
  <c r="M129" i="9"/>
  <c r="J129" i="9"/>
  <c r="G129" i="9"/>
  <c r="D129" i="9"/>
  <c r="P128" i="9"/>
  <c r="M128" i="9"/>
  <c r="J128" i="9"/>
  <c r="G128" i="9"/>
  <c r="D128" i="9"/>
  <c r="P127" i="9"/>
  <c r="M127" i="9"/>
  <c r="J127" i="9"/>
  <c r="G127" i="9"/>
  <c r="D127" i="9"/>
  <c r="P126" i="9"/>
  <c r="M126" i="9"/>
  <c r="J126" i="9"/>
  <c r="G126" i="9"/>
  <c r="D126" i="9"/>
  <c r="P125" i="9"/>
  <c r="M125" i="9"/>
  <c r="J125" i="9"/>
  <c r="G125" i="9"/>
  <c r="D125" i="9"/>
  <c r="P124" i="9"/>
  <c r="M124" i="9"/>
  <c r="J124" i="9"/>
  <c r="G124" i="9"/>
  <c r="D124" i="9"/>
  <c r="P123" i="9"/>
  <c r="M123" i="9"/>
  <c r="J123" i="9"/>
  <c r="G123" i="9"/>
  <c r="D123" i="9"/>
  <c r="P122" i="9"/>
  <c r="M122" i="9"/>
  <c r="J122" i="9"/>
  <c r="G122" i="9"/>
  <c r="D122" i="9"/>
  <c r="P121" i="9"/>
  <c r="M121" i="9"/>
  <c r="J121" i="9"/>
  <c r="G121" i="9"/>
  <c r="D121" i="9"/>
  <c r="P120" i="9"/>
  <c r="M120" i="9"/>
  <c r="J120" i="9"/>
  <c r="G120" i="9"/>
  <c r="D120" i="9"/>
  <c r="P119" i="9"/>
  <c r="M119" i="9"/>
  <c r="J119" i="9"/>
  <c r="G119" i="9"/>
  <c r="D119" i="9"/>
  <c r="P118" i="9"/>
  <c r="M118" i="9"/>
  <c r="J118" i="9"/>
  <c r="G118" i="9"/>
  <c r="D118" i="9"/>
  <c r="P117" i="9"/>
  <c r="M117" i="9"/>
  <c r="J117" i="9"/>
  <c r="G117" i="9"/>
  <c r="D117" i="9"/>
  <c r="P116" i="9"/>
  <c r="M116" i="9"/>
  <c r="J116" i="9"/>
  <c r="G116" i="9"/>
  <c r="D116" i="9"/>
  <c r="P115" i="9"/>
  <c r="M115" i="9"/>
  <c r="J115" i="9"/>
  <c r="G115" i="9"/>
  <c r="D115" i="9"/>
  <c r="P114" i="9"/>
  <c r="M114" i="9"/>
  <c r="J114" i="9"/>
  <c r="G114" i="9"/>
  <c r="D114" i="9"/>
  <c r="P113" i="9"/>
  <c r="M113" i="9"/>
  <c r="J113" i="9"/>
  <c r="G113" i="9"/>
  <c r="D113" i="9"/>
  <c r="P112" i="9"/>
  <c r="M112" i="9"/>
  <c r="J112" i="9"/>
  <c r="G112" i="9"/>
  <c r="D112" i="9"/>
  <c r="P111" i="9"/>
  <c r="M111" i="9"/>
  <c r="J111" i="9"/>
  <c r="G111" i="9"/>
  <c r="D111" i="9"/>
  <c r="P110" i="9"/>
  <c r="M110" i="9"/>
  <c r="J110" i="9"/>
  <c r="G110" i="9"/>
  <c r="D110" i="9"/>
  <c r="P109" i="9"/>
  <c r="M109" i="9"/>
  <c r="J109" i="9"/>
  <c r="G109" i="9"/>
  <c r="D109" i="9"/>
  <c r="P108" i="9"/>
  <c r="M108" i="9"/>
  <c r="J108" i="9"/>
  <c r="G108" i="9"/>
  <c r="D108" i="9"/>
  <c r="P107" i="9"/>
  <c r="M107" i="9"/>
  <c r="J107" i="9"/>
  <c r="G107" i="9"/>
  <c r="D107" i="9"/>
  <c r="P106" i="9"/>
  <c r="M106" i="9"/>
  <c r="J106" i="9"/>
  <c r="G106" i="9"/>
  <c r="D106" i="9"/>
  <c r="P105" i="9"/>
  <c r="M105" i="9"/>
  <c r="J105" i="9"/>
  <c r="G105" i="9"/>
  <c r="D105" i="9"/>
  <c r="P104" i="9"/>
  <c r="M104" i="9"/>
  <c r="J104" i="9"/>
  <c r="G104" i="9"/>
  <c r="D104" i="9"/>
  <c r="P103" i="9"/>
  <c r="M103" i="9"/>
  <c r="J103" i="9"/>
  <c r="G103" i="9"/>
  <c r="D103" i="9"/>
  <c r="P102" i="9"/>
  <c r="M102" i="9"/>
  <c r="J102" i="9"/>
  <c r="G102" i="9"/>
  <c r="D102" i="9"/>
  <c r="P101" i="9"/>
  <c r="M101" i="9"/>
  <c r="J101" i="9"/>
  <c r="G101" i="9"/>
  <c r="D101" i="9"/>
  <c r="P100" i="9"/>
  <c r="M100" i="9"/>
  <c r="J100" i="9"/>
  <c r="G100" i="9"/>
  <c r="D100" i="9"/>
  <c r="P99" i="9"/>
  <c r="M99" i="9"/>
  <c r="J99" i="9"/>
  <c r="G99" i="9"/>
  <c r="D99" i="9"/>
  <c r="P98" i="9"/>
  <c r="M98" i="9"/>
  <c r="J98" i="9"/>
  <c r="G98" i="9"/>
  <c r="D98" i="9"/>
  <c r="P97" i="9"/>
  <c r="M97" i="9"/>
  <c r="J97" i="9"/>
  <c r="G97" i="9"/>
  <c r="D97" i="9"/>
  <c r="P96" i="9"/>
  <c r="M96" i="9"/>
  <c r="J96" i="9"/>
  <c r="G96" i="9"/>
  <c r="D96" i="9"/>
  <c r="P95" i="9"/>
  <c r="M95" i="9"/>
  <c r="J95" i="9"/>
  <c r="G95" i="9"/>
  <c r="D95" i="9"/>
  <c r="P94" i="9"/>
  <c r="M94" i="9"/>
  <c r="J94" i="9"/>
  <c r="G94" i="9"/>
  <c r="D94" i="9"/>
  <c r="P93" i="9"/>
  <c r="M93" i="9"/>
  <c r="J93" i="9"/>
  <c r="G93" i="9"/>
  <c r="D93" i="9"/>
  <c r="P92" i="9"/>
  <c r="M92" i="9"/>
  <c r="J92" i="9"/>
  <c r="G92" i="9"/>
  <c r="D92" i="9"/>
  <c r="P91" i="9"/>
  <c r="M91" i="9"/>
  <c r="J91" i="9"/>
  <c r="G91" i="9"/>
  <c r="D91" i="9"/>
  <c r="P90" i="9"/>
  <c r="M90" i="9"/>
  <c r="J90" i="9"/>
  <c r="G90" i="9"/>
  <c r="D90" i="9"/>
  <c r="P89" i="9"/>
  <c r="M89" i="9"/>
  <c r="J89" i="9"/>
  <c r="G89" i="9"/>
  <c r="D89" i="9"/>
  <c r="P88" i="9"/>
  <c r="M88" i="9"/>
  <c r="J88" i="9"/>
  <c r="G88" i="9"/>
  <c r="D88" i="9"/>
  <c r="P87" i="9"/>
  <c r="M87" i="9"/>
  <c r="J87" i="9"/>
  <c r="G87" i="9"/>
  <c r="D87" i="9"/>
  <c r="P86" i="9"/>
  <c r="M86" i="9"/>
  <c r="J86" i="9"/>
  <c r="G86" i="9"/>
  <c r="D86" i="9"/>
  <c r="P85" i="9"/>
  <c r="M85" i="9"/>
  <c r="J85" i="9"/>
  <c r="G85" i="9"/>
  <c r="D85" i="9"/>
  <c r="P84" i="9"/>
  <c r="M84" i="9"/>
  <c r="J84" i="9"/>
  <c r="G84" i="9"/>
  <c r="D84" i="9"/>
  <c r="P83" i="9"/>
  <c r="M83" i="9"/>
  <c r="J83" i="9"/>
  <c r="G83" i="9"/>
  <c r="D83" i="9"/>
  <c r="P82" i="9"/>
  <c r="M82" i="9"/>
  <c r="J82" i="9"/>
  <c r="G82" i="9"/>
  <c r="D82" i="9"/>
  <c r="P81" i="9"/>
  <c r="M81" i="9"/>
  <c r="J81" i="9"/>
  <c r="G81" i="9"/>
  <c r="D81" i="9"/>
  <c r="P80" i="9"/>
  <c r="M80" i="9"/>
  <c r="J80" i="9"/>
  <c r="G80" i="9"/>
  <c r="D80" i="9"/>
  <c r="P79" i="9"/>
  <c r="M79" i="9"/>
  <c r="J79" i="9"/>
  <c r="G79" i="9"/>
  <c r="D79" i="9"/>
  <c r="P78" i="9"/>
  <c r="M78" i="9"/>
  <c r="J78" i="9"/>
  <c r="G78" i="9"/>
  <c r="D78" i="9"/>
  <c r="P77" i="9"/>
  <c r="M77" i="9"/>
  <c r="J77" i="9"/>
  <c r="G77" i="9"/>
  <c r="D77" i="9"/>
  <c r="P76" i="9"/>
  <c r="M76" i="9"/>
  <c r="J76" i="9"/>
  <c r="G76" i="9"/>
  <c r="D76" i="9"/>
  <c r="P75" i="9"/>
  <c r="M75" i="9"/>
  <c r="J75" i="9"/>
  <c r="G75" i="9"/>
  <c r="D75" i="9"/>
  <c r="P74" i="9"/>
  <c r="M74" i="9"/>
  <c r="J74" i="9"/>
  <c r="G74" i="9"/>
  <c r="D74" i="9"/>
  <c r="P73" i="9"/>
  <c r="M73" i="9"/>
  <c r="J73" i="9"/>
  <c r="G73" i="9"/>
  <c r="D73" i="9"/>
  <c r="P72" i="9"/>
  <c r="M72" i="9"/>
  <c r="J72" i="9"/>
  <c r="G72" i="9"/>
  <c r="D72" i="9"/>
  <c r="P71" i="9"/>
  <c r="M71" i="9"/>
  <c r="J71" i="9"/>
  <c r="G71" i="9"/>
  <c r="D71" i="9"/>
  <c r="P70" i="9"/>
  <c r="M70" i="9"/>
  <c r="J70" i="9"/>
  <c r="G70" i="9"/>
  <c r="D70" i="9"/>
  <c r="P69" i="9"/>
  <c r="M69" i="9"/>
  <c r="J69" i="9"/>
  <c r="G69" i="9"/>
  <c r="D69" i="9"/>
  <c r="P68" i="9"/>
  <c r="M68" i="9"/>
  <c r="J68" i="9"/>
  <c r="G68" i="9"/>
  <c r="D68" i="9"/>
  <c r="P67" i="9"/>
  <c r="M67" i="9"/>
  <c r="J67" i="9"/>
  <c r="G67" i="9"/>
  <c r="D67" i="9"/>
  <c r="P66" i="9"/>
  <c r="M66" i="9"/>
  <c r="J66" i="9"/>
  <c r="G66" i="9"/>
  <c r="D66" i="9"/>
  <c r="P65" i="9"/>
  <c r="M65" i="9"/>
  <c r="J65" i="9"/>
  <c r="G65" i="9"/>
  <c r="D65" i="9"/>
  <c r="P64" i="9"/>
  <c r="M64" i="9"/>
  <c r="J64" i="9"/>
  <c r="G64" i="9"/>
  <c r="D64" i="9"/>
  <c r="P63" i="9"/>
  <c r="M63" i="9"/>
  <c r="J63" i="9"/>
  <c r="G63" i="9"/>
  <c r="D63" i="9"/>
  <c r="P62" i="9"/>
  <c r="M62" i="9"/>
  <c r="J62" i="9"/>
  <c r="G62" i="9"/>
  <c r="D62" i="9"/>
  <c r="P61" i="9"/>
  <c r="M61" i="9"/>
  <c r="J61" i="9"/>
  <c r="G61" i="9"/>
  <c r="D61" i="9"/>
  <c r="P60" i="9"/>
  <c r="M60" i="9"/>
  <c r="J60" i="9"/>
  <c r="G60" i="9"/>
  <c r="D60" i="9"/>
  <c r="P59" i="9"/>
  <c r="M59" i="9"/>
  <c r="J59" i="9"/>
  <c r="G59" i="9"/>
  <c r="D59" i="9"/>
  <c r="P58" i="9"/>
  <c r="M58" i="9"/>
  <c r="J58" i="9"/>
  <c r="G58" i="9"/>
  <c r="D58" i="9"/>
  <c r="P57" i="9"/>
  <c r="M57" i="9"/>
  <c r="J57" i="9"/>
  <c r="G57" i="9"/>
  <c r="D57" i="9"/>
  <c r="P56" i="9"/>
  <c r="M56" i="9"/>
  <c r="J56" i="9"/>
  <c r="G56" i="9"/>
  <c r="D56" i="9"/>
  <c r="P55" i="9"/>
  <c r="M55" i="9"/>
  <c r="J55" i="9"/>
  <c r="G55" i="9"/>
  <c r="D55" i="9"/>
  <c r="P54" i="9"/>
  <c r="M54" i="9"/>
  <c r="J54" i="9"/>
  <c r="G54" i="9"/>
  <c r="D54" i="9"/>
  <c r="P53" i="9"/>
  <c r="M53" i="9"/>
  <c r="J53" i="9"/>
  <c r="G53" i="9"/>
  <c r="D53" i="9"/>
  <c r="P52" i="9"/>
  <c r="M52" i="9"/>
  <c r="J52" i="9"/>
  <c r="G52" i="9"/>
  <c r="D52" i="9"/>
  <c r="P51" i="9"/>
  <c r="M51" i="9"/>
  <c r="J51" i="9"/>
  <c r="G51" i="9"/>
  <c r="D51" i="9"/>
  <c r="P50" i="9"/>
  <c r="M50" i="9"/>
  <c r="J50" i="9"/>
  <c r="G50" i="9"/>
  <c r="D50" i="9"/>
  <c r="P49" i="9"/>
  <c r="M49" i="9"/>
  <c r="J49" i="9"/>
  <c r="G49" i="9"/>
  <c r="D49" i="9"/>
  <c r="P48" i="9"/>
  <c r="M48" i="9"/>
  <c r="J48" i="9"/>
  <c r="G48" i="9"/>
  <c r="D48" i="9"/>
  <c r="P47" i="9"/>
  <c r="M47" i="9"/>
  <c r="J47" i="9"/>
  <c r="G47" i="9"/>
  <c r="D47" i="9"/>
  <c r="P46" i="9"/>
  <c r="M46" i="9"/>
  <c r="J46" i="9"/>
  <c r="G46" i="9"/>
  <c r="D46" i="9"/>
  <c r="P45" i="9"/>
  <c r="M45" i="9"/>
  <c r="J45" i="9"/>
  <c r="G45" i="9"/>
  <c r="D45" i="9"/>
  <c r="P44" i="9"/>
  <c r="M44" i="9"/>
  <c r="J44" i="9"/>
  <c r="G44" i="9"/>
  <c r="D44" i="9"/>
  <c r="P43" i="9"/>
  <c r="M43" i="9"/>
  <c r="J43" i="9"/>
  <c r="G43" i="9"/>
  <c r="D43" i="9"/>
  <c r="P42" i="9"/>
  <c r="M42" i="9"/>
  <c r="J42" i="9"/>
  <c r="G42" i="9"/>
  <c r="D42" i="9"/>
  <c r="P41" i="9"/>
  <c r="M41" i="9"/>
  <c r="J41" i="9"/>
  <c r="G41" i="9"/>
  <c r="D41" i="9"/>
  <c r="P40" i="9"/>
  <c r="M40" i="9"/>
  <c r="J40" i="9"/>
  <c r="G40" i="9"/>
  <c r="D40" i="9"/>
  <c r="P39" i="9"/>
  <c r="M39" i="9"/>
  <c r="J39" i="9"/>
  <c r="G39" i="9"/>
  <c r="D39" i="9"/>
  <c r="P38" i="9"/>
  <c r="M38" i="9"/>
  <c r="J38" i="9"/>
  <c r="G38" i="9"/>
  <c r="D38" i="9"/>
  <c r="P37" i="9"/>
  <c r="M37" i="9"/>
  <c r="J37" i="9"/>
  <c r="G37" i="9"/>
  <c r="D37" i="9"/>
  <c r="P36" i="9"/>
  <c r="M36" i="9"/>
  <c r="J36" i="9"/>
  <c r="G36" i="9"/>
  <c r="D36" i="9"/>
  <c r="P35" i="9"/>
  <c r="M35" i="9"/>
  <c r="J35" i="9"/>
  <c r="G35" i="9"/>
  <c r="D35" i="9"/>
  <c r="P34" i="9"/>
  <c r="M34" i="9"/>
  <c r="J34" i="9"/>
  <c r="G34" i="9"/>
  <c r="D34" i="9"/>
  <c r="P33" i="9"/>
  <c r="M33" i="9"/>
  <c r="J33" i="9"/>
  <c r="G33" i="9"/>
  <c r="D33" i="9"/>
  <c r="P32" i="9"/>
  <c r="M32" i="9"/>
  <c r="J32" i="9"/>
  <c r="G32" i="9"/>
  <c r="D32" i="9"/>
  <c r="P31" i="9"/>
  <c r="M31" i="9"/>
  <c r="J31" i="9"/>
  <c r="G31" i="9"/>
  <c r="D31" i="9"/>
  <c r="P30" i="9"/>
  <c r="M30" i="9"/>
  <c r="J30" i="9"/>
  <c r="G30" i="9"/>
  <c r="D30" i="9"/>
  <c r="P29" i="9"/>
  <c r="M29" i="9"/>
  <c r="J29" i="9"/>
  <c r="G29" i="9"/>
  <c r="D29" i="9"/>
  <c r="P28" i="9"/>
  <c r="M28" i="9"/>
  <c r="J28" i="9"/>
  <c r="G28" i="9"/>
  <c r="D28" i="9"/>
  <c r="P27" i="9"/>
  <c r="M27" i="9"/>
  <c r="J27" i="9"/>
  <c r="G27" i="9"/>
  <c r="D27" i="9"/>
  <c r="P26" i="9"/>
  <c r="M26" i="9"/>
  <c r="J26" i="9"/>
  <c r="G26" i="9"/>
  <c r="D26" i="9"/>
  <c r="P25" i="9"/>
  <c r="M25" i="9"/>
  <c r="J25" i="9"/>
  <c r="G25" i="9"/>
  <c r="D25" i="9"/>
  <c r="P24" i="9"/>
  <c r="M24" i="9"/>
  <c r="J24" i="9"/>
  <c r="G24" i="9"/>
  <c r="D24" i="9"/>
  <c r="P23" i="9"/>
  <c r="M23" i="9"/>
  <c r="J23" i="9"/>
  <c r="G23" i="9"/>
  <c r="D23" i="9"/>
  <c r="P22" i="9"/>
  <c r="M22" i="9"/>
  <c r="J22" i="9"/>
  <c r="G22" i="9"/>
  <c r="D22" i="9"/>
  <c r="P21" i="9"/>
  <c r="M21" i="9"/>
  <c r="J21" i="9"/>
  <c r="G21" i="9"/>
  <c r="D21" i="9"/>
  <c r="A21" i="9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P20" i="9"/>
  <c r="M20" i="9"/>
  <c r="J20" i="9"/>
  <c r="G20" i="9"/>
  <c r="D20" i="9"/>
  <c r="I14" i="9"/>
  <c r="H14" i="9"/>
  <c r="D13" i="9"/>
  <c r="D12" i="9"/>
  <c r="P5" i="9"/>
  <c r="P228" i="8"/>
  <c r="M228" i="8"/>
  <c r="J228" i="8"/>
  <c r="G228" i="8"/>
  <c r="D228" i="8"/>
  <c r="P227" i="8"/>
  <c r="M227" i="8"/>
  <c r="J227" i="8"/>
  <c r="G227" i="8"/>
  <c r="D227" i="8"/>
  <c r="P226" i="8"/>
  <c r="M226" i="8"/>
  <c r="J226" i="8"/>
  <c r="G226" i="8"/>
  <c r="D226" i="8"/>
  <c r="P225" i="8"/>
  <c r="M225" i="8"/>
  <c r="J225" i="8"/>
  <c r="G225" i="8"/>
  <c r="D225" i="8"/>
  <c r="P224" i="8"/>
  <c r="M224" i="8"/>
  <c r="J224" i="8"/>
  <c r="G224" i="8"/>
  <c r="D224" i="8"/>
  <c r="P223" i="8"/>
  <c r="M223" i="8"/>
  <c r="J223" i="8"/>
  <c r="G223" i="8"/>
  <c r="D223" i="8"/>
  <c r="P222" i="8"/>
  <c r="M222" i="8"/>
  <c r="J222" i="8"/>
  <c r="G222" i="8"/>
  <c r="D222" i="8"/>
  <c r="P221" i="8"/>
  <c r="M221" i="8"/>
  <c r="J221" i="8"/>
  <c r="G221" i="8"/>
  <c r="D221" i="8"/>
  <c r="P220" i="8"/>
  <c r="M220" i="8"/>
  <c r="J220" i="8"/>
  <c r="G220" i="8"/>
  <c r="D220" i="8"/>
  <c r="P219" i="8"/>
  <c r="M219" i="8"/>
  <c r="J219" i="8"/>
  <c r="G219" i="8"/>
  <c r="D219" i="8"/>
  <c r="P218" i="8"/>
  <c r="M218" i="8"/>
  <c r="J218" i="8"/>
  <c r="G218" i="8"/>
  <c r="D218" i="8"/>
  <c r="P217" i="8"/>
  <c r="M217" i="8"/>
  <c r="J217" i="8"/>
  <c r="G217" i="8"/>
  <c r="D217" i="8"/>
  <c r="P216" i="8"/>
  <c r="M216" i="8"/>
  <c r="J216" i="8"/>
  <c r="G216" i="8"/>
  <c r="D216" i="8"/>
  <c r="P215" i="8"/>
  <c r="M215" i="8"/>
  <c r="J215" i="8"/>
  <c r="G215" i="8"/>
  <c r="D215" i="8"/>
  <c r="P214" i="8"/>
  <c r="M214" i="8"/>
  <c r="J214" i="8"/>
  <c r="G214" i="8"/>
  <c r="D214" i="8"/>
  <c r="P213" i="8"/>
  <c r="M213" i="8"/>
  <c r="J213" i="8"/>
  <c r="G213" i="8"/>
  <c r="D213" i="8"/>
  <c r="P212" i="8"/>
  <c r="M212" i="8"/>
  <c r="J212" i="8"/>
  <c r="G212" i="8"/>
  <c r="D212" i="8"/>
  <c r="P211" i="8"/>
  <c r="M211" i="8"/>
  <c r="J211" i="8"/>
  <c r="G211" i="8"/>
  <c r="D211" i="8"/>
  <c r="P210" i="8"/>
  <c r="M210" i="8"/>
  <c r="J210" i="8"/>
  <c r="G210" i="8"/>
  <c r="D210" i="8"/>
  <c r="P209" i="8"/>
  <c r="M209" i="8"/>
  <c r="J209" i="8"/>
  <c r="G209" i="8"/>
  <c r="D209" i="8"/>
  <c r="P208" i="8"/>
  <c r="M208" i="8"/>
  <c r="J208" i="8"/>
  <c r="G208" i="8"/>
  <c r="D208" i="8"/>
  <c r="P207" i="8"/>
  <c r="M207" i="8"/>
  <c r="J207" i="8"/>
  <c r="G207" i="8"/>
  <c r="D207" i="8"/>
  <c r="P206" i="8"/>
  <c r="M206" i="8"/>
  <c r="J206" i="8"/>
  <c r="G206" i="8"/>
  <c r="D206" i="8"/>
  <c r="P205" i="8"/>
  <c r="M205" i="8"/>
  <c r="J205" i="8"/>
  <c r="G205" i="8"/>
  <c r="D205" i="8"/>
  <c r="P204" i="8"/>
  <c r="M204" i="8"/>
  <c r="J204" i="8"/>
  <c r="G204" i="8"/>
  <c r="D204" i="8"/>
  <c r="P203" i="8"/>
  <c r="M203" i="8"/>
  <c r="J203" i="8"/>
  <c r="G203" i="8"/>
  <c r="D203" i="8"/>
  <c r="P202" i="8"/>
  <c r="M202" i="8"/>
  <c r="J202" i="8"/>
  <c r="G202" i="8"/>
  <c r="D202" i="8"/>
  <c r="P201" i="8"/>
  <c r="M201" i="8"/>
  <c r="J201" i="8"/>
  <c r="G201" i="8"/>
  <c r="D201" i="8"/>
  <c r="P200" i="8"/>
  <c r="M200" i="8"/>
  <c r="J200" i="8"/>
  <c r="G200" i="8"/>
  <c r="D200" i="8"/>
  <c r="P199" i="8"/>
  <c r="M199" i="8"/>
  <c r="J199" i="8"/>
  <c r="G199" i="8"/>
  <c r="D199" i="8"/>
  <c r="P198" i="8"/>
  <c r="M198" i="8"/>
  <c r="J198" i="8"/>
  <c r="G198" i="8"/>
  <c r="D198" i="8"/>
  <c r="P197" i="8"/>
  <c r="M197" i="8"/>
  <c r="J197" i="8"/>
  <c r="G197" i="8"/>
  <c r="D197" i="8"/>
  <c r="P196" i="8"/>
  <c r="M196" i="8"/>
  <c r="J196" i="8"/>
  <c r="G196" i="8"/>
  <c r="D196" i="8"/>
  <c r="P195" i="8"/>
  <c r="M195" i="8"/>
  <c r="J195" i="8"/>
  <c r="G195" i="8"/>
  <c r="D195" i="8"/>
  <c r="P194" i="8"/>
  <c r="M194" i="8"/>
  <c r="J194" i="8"/>
  <c r="G194" i="8"/>
  <c r="D194" i="8"/>
  <c r="P193" i="8"/>
  <c r="M193" i="8"/>
  <c r="J193" i="8"/>
  <c r="G193" i="8"/>
  <c r="D193" i="8"/>
  <c r="P192" i="8"/>
  <c r="M192" i="8"/>
  <c r="J192" i="8"/>
  <c r="G192" i="8"/>
  <c r="D192" i="8"/>
  <c r="P191" i="8"/>
  <c r="M191" i="8"/>
  <c r="J191" i="8"/>
  <c r="G191" i="8"/>
  <c r="D191" i="8"/>
  <c r="P190" i="8"/>
  <c r="M190" i="8"/>
  <c r="J190" i="8"/>
  <c r="G190" i="8"/>
  <c r="D190" i="8"/>
  <c r="P189" i="8"/>
  <c r="M189" i="8"/>
  <c r="J189" i="8"/>
  <c r="G189" i="8"/>
  <c r="D189" i="8"/>
  <c r="P188" i="8"/>
  <c r="M188" i="8"/>
  <c r="J188" i="8"/>
  <c r="G188" i="8"/>
  <c r="D188" i="8"/>
  <c r="P187" i="8"/>
  <c r="M187" i="8"/>
  <c r="J187" i="8"/>
  <c r="G187" i="8"/>
  <c r="D187" i="8"/>
  <c r="P186" i="8"/>
  <c r="M186" i="8"/>
  <c r="J186" i="8"/>
  <c r="G186" i="8"/>
  <c r="D186" i="8"/>
  <c r="P185" i="8"/>
  <c r="M185" i="8"/>
  <c r="J185" i="8"/>
  <c r="G185" i="8"/>
  <c r="D185" i="8"/>
  <c r="P184" i="8"/>
  <c r="M184" i="8"/>
  <c r="J184" i="8"/>
  <c r="G184" i="8"/>
  <c r="D184" i="8"/>
  <c r="P183" i="8"/>
  <c r="M183" i="8"/>
  <c r="J183" i="8"/>
  <c r="G183" i="8"/>
  <c r="D183" i="8"/>
  <c r="P182" i="8"/>
  <c r="M182" i="8"/>
  <c r="J182" i="8"/>
  <c r="G182" i="8"/>
  <c r="D182" i="8"/>
  <c r="P181" i="8"/>
  <c r="M181" i="8"/>
  <c r="J181" i="8"/>
  <c r="G181" i="8"/>
  <c r="D181" i="8"/>
  <c r="P180" i="8"/>
  <c r="M180" i="8"/>
  <c r="J180" i="8"/>
  <c r="G180" i="8"/>
  <c r="D180" i="8"/>
  <c r="P179" i="8"/>
  <c r="M179" i="8"/>
  <c r="J179" i="8"/>
  <c r="G179" i="8"/>
  <c r="D179" i="8"/>
  <c r="P178" i="8"/>
  <c r="M178" i="8"/>
  <c r="J178" i="8"/>
  <c r="G178" i="8"/>
  <c r="D178" i="8"/>
  <c r="P177" i="8"/>
  <c r="M177" i="8"/>
  <c r="J177" i="8"/>
  <c r="G177" i="8"/>
  <c r="D177" i="8"/>
  <c r="P176" i="8"/>
  <c r="M176" i="8"/>
  <c r="J176" i="8"/>
  <c r="G176" i="8"/>
  <c r="D176" i="8"/>
  <c r="P175" i="8"/>
  <c r="M175" i="8"/>
  <c r="J175" i="8"/>
  <c r="G175" i="8"/>
  <c r="D175" i="8"/>
  <c r="P174" i="8"/>
  <c r="M174" i="8"/>
  <c r="J174" i="8"/>
  <c r="G174" i="8"/>
  <c r="D174" i="8"/>
  <c r="P173" i="8"/>
  <c r="M173" i="8"/>
  <c r="J173" i="8"/>
  <c r="G173" i="8"/>
  <c r="D173" i="8"/>
  <c r="P172" i="8"/>
  <c r="M172" i="8"/>
  <c r="J172" i="8"/>
  <c r="G172" i="8"/>
  <c r="D172" i="8"/>
  <c r="P171" i="8"/>
  <c r="M171" i="8"/>
  <c r="J171" i="8"/>
  <c r="G171" i="8"/>
  <c r="D171" i="8"/>
  <c r="P170" i="8"/>
  <c r="M170" i="8"/>
  <c r="J170" i="8"/>
  <c r="G170" i="8"/>
  <c r="D170" i="8"/>
  <c r="P169" i="8"/>
  <c r="M169" i="8"/>
  <c r="J169" i="8"/>
  <c r="G169" i="8"/>
  <c r="D169" i="8"/>
  <c r="P168" i="8"/>
  <c r="M168" i="8"/>
  <c r="J168" i="8"/>
  <c r="G168" i="8"/>
  <c r="D168" i="8"/>
  <c r="P167" i="8"/>
  <c r="M167" i="8"/>
  <c r="J167" i="8"/>
  <c r="G167" i="8"/>
  <c r="D167" i="8"/>
  <c r="P166" i="8"/>
  <c r="M166" i="8"/>
  <c r="J166" i="8"/>
  <c r="G166" i="8"/>
  <c r="D166" i="8"/>
  <c r="P165" i="8"/>
  <c r="M165" i="8"/>
  <c r="J165" i="8"/>
  <c r="G165" i="8"/>
  <c r="D165" i="8"/>
  <c r="P164" i="8"/>
  <c r="M164" i="8"/>
  <c r="J164" i="8"/>
  <c r="G164" i="8"/>
  <c r="D164" i="8"/>
  <c r="P163" i="8"/>
  <c r="M163" i="8"/>
  <c r="J163" i="8"/>
  <c r="G163" i="8"/>
  <c r="D163" i="8"/>
  <c r="P162" i="8"/>
  <c r="M162" i="8"/>
  <c r="J162" i="8"/>
  <c r="G162" i="8"/>
  <c r="D162" i="8"/>
  <c r="P161" i="8"/>
  <c r="M161" i="8"/>
  <c r="J161" i="8"/>
  <c r="G161" i="8"/>
  <c r="D161" i="8"/>
  <c r="P160" i="8"/>
  <c r="M160" i="8"/>
  <c r="J160" i="8"/>
  <c r="G160" i="8"/>
  <c r="D160" i="8"/>
  <c r="P159" i="8"/>
  <c r="M159" i="8"/>
  <c r="J159" i="8"/>
  <c r="G159" i="8"/>
  <c r="D159" i="8"/>
  <c r="P158" i="8"/>
  <c r="M158" i="8"/>
  <c r="J158" i="8"/>
  <c r="G158" i="8"/>
  <c r="D158" i="8"/>
  <c r="P157" i="8"/>
  <c r="M157" i="8"/>
  <c r="J157" i="8"/>
  <c r="G157" i="8"/>
  <c r="D157" i="8"/>
  <c r="P156" i="8"/>
  <c r="M156" i="8"/>
  <c r="J156" i="8"/>
  <c r="G156" i="8"/>
  <c r="D156" i="8"/>
  <c r="P155" i="8"/>
  <c r="M155" i="8"/>
  <c r="J155" i="8"/>
  <c r="G155" i="8"/>
  <c r="D155" i="8"/>
  <c r="P154" i="8"/>
  <c r="M154" i="8"/>
  <c r="J154" i="8"/>
  <c r="G154" i="8"/>
  <c r="D154" i="8"/>
  <c r="P153" i="8"/>
  <c r="M153" i="8"/>
  <c r="J153" i="8"/>
  <c r="G153" i="8"/>
  <c r="D153" i="8"/>
  <c r="P152" i="8"/>
  <c r="M152" i="8"/>
  <c r="J152" i="8"/>
  <c r="G152" i="8"/>
  <c r="D152" i="8"/>
  <c r="P151" i="8"/>
  <c r="M151" i="8"/>
  <c r="J151" i="8"/>
  <c r="G151" i="8"/>
  <c r="D151" i="8"/>
  <c r="P150" i="8"/>
  <c r="M150" i="8"/>
  <c r="J150" i="8"/>
  <c r="G150" i="8"/>
  <c r="D150" i="8"/>
  <c r="P149" i="8"/>
  <c r="M149" i="8"/>
  <c r="J149" i="8"/>
  <c r="G149" i="8"/>
  <c r="D149" i="8"/>
  <c r="P148" i="8"/>
  <c r="M148" i="8"/>
  <c r="J148" i="8"/>
  <c r="G148" i="8"/>
  <c r="D148" i="8"/>
  <c r="P147" i="8"/>
  <c r="M147" i="8"/>
  <c r="J147" i="8"/>
  <c r="G147" i="8"/>
  <c r="D147" i="8"/>
  <c r="P146" i="8"/>
  <c r="M146" i="8"/>
  <c r="J146" i="8"/>
  <c r="G146" i="8"/>
  <c r="D146" i="8"/>
  <c r="P145" i="8"/>
  <c r="M145" i="8"/>
  <c r="J145" i="8"/>
  <c r="G145" i="8"/>
  <c r="D145" i="8"/>
  <c r="P144" i="8"/>
  <c r="M144" i="8"/>
  <c r="J144" i="8"/>
  <c r="G144" i="8"/>
  <c r="D144" i="8"/>
  <c r="P143" i="8"/>
  <c r="M143" i="8"/>
  <c r="J143" i="8"/>
  <c r="G143" i="8"/>
  <c r="D143" i="8"/>
  <c r="P142" i="8"/>
  <c r="M142" i="8"/>
  <c r="J142" i="8"/>
  <c r="G142" i="8"/>
  <c r="D142" i="8"/>
  <c r="P141" i="8"/>
  <c r="M141" i="8"/>
  <c r="J141" i="8"/>
  <c r="G141" i="8"/>
  <c r="D141" i="8"/>
  <c r="P140" i="8"/>
  <c r="M140" i="8"/>
  <c r="J140" i="8"/>
  <c r="G140" i="8"/>
  <c r="D140" i="8"/>
  <c r="P139" i="8"/>
  <c r="M139" i="8"/>
  <c r="J139" i="8"/>
  <c r="G139" i="8"/>
  <c r="D139" i="8"/>
  <c r="P138" i="8"/>
  <c r="M138" i="8"/>
  <c r="J138" i="8"/>
  <c r="G138" i="8"/>
  <c r="D138" i="8"/>
  <c r="P137" i="8"/>
  <c r="M137" i="8"/>
  <c r="J137" i="8"/>
  <c r="G137" i="8"/>
  <c r="D137" i="8"/>
  <c r="P136" i="8"/>
  <c r="M136" i="8"/>
  <c r="J136" i="8"/>
  <c r="G136" i="8"/>
  <c r="D136" i="8"/>
  <c r="P135" i="8"/>
  <c r="M135" i="8"/>
  <c r="J135" i="8"/>
  <c r="G135" i="8"/>
  <c r="D135" i="8"/>
  <c r="P134" i="8"/>
  <c r="M134" i="8"/>
  <c r="J134" i="8"/>
  <c r="G134" i="8"/>
  <c r="D134" i="8"/>
  <c r="P133" i="8"/>
  <c r="M133" i="8"/>
  <c r="J133" i="8"/>
  <c r="G133" i="8"/>
  <c r="D133" i="8"/>
  <c r="P132" i="8"/>
  <c r="M132" i="8"/>
  <c r="J132" i="8"/>
  <c r="G132" i="8"/>
  <c r="D132" i="8"/>
  <c r="P131" i="8"/>
  <c r="M131" i="8"/>
  <c r="J131" i="8"/>
  <c r="G131" i="8"/>
  <c r="D131" i="8"/>
  <c r="P130" i="8"/>
  <c r="M130" i="8"/>
  <c r="J130" i="8"/>
  <c r="G130" i="8"/>
  <c r="D130" i="8"/>
  <c r="P129" i="8"/>
  <c r="M129" i="8"/>
  <c r="J129" i="8"/>
  <c r="G129" i="8"/>
  <c r="D129" i="8"/>
  <c r="P128" i="8"/>
  <c r="M128" i="8"/>
  <c r="J128" i="8"/>
  <c r="G128" i="8"/>
  <c r="D128" i="8"/>
  <c r="P127" i="8"/>
  <c r="M127" i="8"/>
  <c r="J127" i="8"/>
  <c r="G127" i="8"/>
  <c r="D127" i="8"/>
  <c r="P126" i="8"/>
  <c r="M126" i="8"/>
  <c r="J126" i="8"/>
  <c r="G126" i="8"/>
  <c r="D126" i="8"/>
  <c r="P125" i="8"/>
  <c r="M125" i="8"/>
  <c r="J125" i="8"/>
  <c r="G125" i="8"/>
  <c r="D125" i="8"/>
  <c r="P124" i="8"/>
  <c r="M124" i="8"/>
  <c r="J124" i="8"/>
  <c r="G124" i="8"/>
  <c r="D124" i="8"/>
  <c r="P123" i="8"/>
  <c r="M123" i="8"/>
  <c r="J123" i="8"/>
  <c r="G123" i="8"/>
  <c r="D123" i="8"/>
  <c r="P122" i="8"/>
  <c r="M122" i="8"/>
  <c r="J122" i="8"/>
  <c r="G122" i="8"/>
  <c r="D122" i="8"/>
  <c r="P121" i="8"/>
  <c r="M121" i="8"/>
  <c r="J121" i="8"/>
  <c r="G121" i="8"/>
  <c r="D121" i="8"/>
  <c r="P120" i="8"/>
  <c r="M120" i="8"/>
  <c r="J120" i="8"/>
  <c r="G120" i="8"/>
  <c r="D120" i="8"/>
  <c r="P119" i="8"/>
  <c r="M119" i="8"/>
  <c r="J119" i="8"/>
  <c r="G119" i="8"/>
  <c r="D119" i="8"/>
  <c r="P118" i="8"/>
  <c r="M118" i="8"/>
  <c r="J118" i="8"/>
  <c r="G118" i="8"/>
  <c r="D118" i="8"/>
  <c r="P117" i="8"/>
  <c r="M117" i="8"/>
  <c r="J117" i="8"/>
  <c r="G117" i="8"/>
  <c r="D117" i="8"/>
  <c r="P116" i="8"/>
  <c r="M116" i="8"/>
  <c r="J116" i="8"/>
  <c r="G116" i="8"/>
  <c r="D116" i="8"/>
  <c r="P115" i="8"/>
  <c r="M115" i="8"/>
  <c r="J115" i="8"/>
  <c r="G115" i="8"/>
  <c r="D115" i="8"/>
  <c r="P114" i="8"/>
  <c r="M114" i="8"/>
  <c r="J114" i="8"/>
  <c r="G114" i="8"/>
  <c r="D114" i="8"/>
  <c r="P113" i="8"/>
  <c r="M113" i="8"/>
  <c r="J113" i="8"/>
  <c r="G113" i="8"/>
  <c r="D113" i="8"/>
  <c r="P112" i="8"/>
  <c r="M112" i="8"/>
  <c r="J112" i="8"/>
  <c r="G112" i="8"/>
  <c r="D112" i="8"/>
  <c r="P111" i="8"/>
  <c r="M111" i="8"/>
  <c r="J111" i="8"/>
  <c r="G111" i="8"/>
  <c r="D111" i="8"/>
  <c r="P110" i="8"/>
  <c r="M110" i="8"/>
  <c r="J110" i="8"/>
  <c r="G110" i="8"/>
  <c r="D110" i="8"/>
  <c r="P109" i="8"/>
  <c r="M109" i="8"/>
  <c r="J109" i="8"/>
  <c r="G109" i="8"/>
  <c r="D109" i="8"/>
  <c r="P108" i="8"/>
  <c r="M108" i="8"/>
  <c r="J108" i="8"/>
  <c r="G108" i="8"/>
  <c r="D108" i="8"/>
  <c r="P107" i="8"/>
  <c r="M107" i="8"/>
  <c r="J107" i="8"/>
  <c r="G107" i="8"/>
  <c r="D107" i="8"/>
  <c r="P106" i="8"/>
  <c r="M106" i="8"/>
  <c r="J106" i="8"/>
  <c r="G106" i="8"/>
  <c r="D106" i="8"/>
  <c r="P105" i="8"/>
  <c r="M105" i="8"/>
  <c r="J105" i="8"/>
  <c r="G105" i="8"/>
  <c r="D105" i="8"/>
  <c r="P104" i="8"/>
  <c r="M104" i="8"/>
  <c r="J104" i="8"/>
  <c r="G104" i="8"/>
  <c r="D104" i="8"/>
  <c r="P103" i="8"/>
  <c r="M103" i="8"/>
  <c r="J103" i="8"/>
  <c r="G103" i="8"/>
  <c r="D103" i="8"/>
  <c r="P102" i="8"/>
  <c r="M102" i="8"/>
  <c r="J102" i="8"/>
  <c r="G102" i="8"/>
  <c r="D102" i="8"/>
  <c r="P101" i="8"/>
  <c r="M101" i="8"/>
  <c r="J101" i="8"/>
  <c r="G101" i="8"/>
  <c r="D101" i="8"/>
  <c r="P100" i="8"/>
  <c r="M100" i="8"/>
  <c r="J100" i="8"/>
  <c r="G100" i="8"/>
  <c r="D100" i="8"/>
  <c r="P99" i="8"/>
  <c r="M99" i="8"/>
  <c r="J99" i="8"/>
  <c r="G99" i="8"/>
  <c r="D99" i="8"/>
  <c r="P98" i="8"/>
  <c r="M98" i="8"/>
  <c r="J98" i="8"/>
  <c r="G98" i="8"/>
  <c r="D98" i="8"/>
  <c r="P97" i="8"/>
  <c r="M97" i="8"/>
  <c r="J97" i="8"/>
  <c r="G97" i="8"/>
  <c r="D97" i="8"/>
  <c r="P96" i="8"/>
  <c r="M96" i="8"/>
  <c r="J96" i="8"/>
  <c r="G96" i="8"/>
  <c r="D96" i="8"/>
  <c r="P95" i="8"/>
  <c r="M95" i="8"/>
  <c r="J95" i="8"/>
  <c r="G95" i="8"/>
  <c r="D95" i="8"/>
  <c r="P94" i="8"/>
  <c r="M94" i="8"/>
  <c r="J94" i="8"/>
  <c r="G94" i="8"/>
  <c r="D94" i="8"/>
  <c r="P93" i="8"/>
  <c r="M93" i="8"/>
  <c r="J93" i="8"/>
  <c r="G93" i="8"/>
  <c r="D93" i="8"/>
  <c r="P92" i="8"/>
  <c r="M92" i="8"/>
  <c r="J92" i="8"/>
  <c r="G92" i="8"/>
  <c r="D92" i="8"/>
  <c r="P91" i="8"/>
  <c r="M91" i="8"/>
  <c r="J91" i="8"/>
  <c r="G91" i="8"/>
  <c r="D91" i="8"/>
  <c r="P90" i="8"/>
  <c r="M90" i="8"/>
  <c r="J90" i="8"/>
  <c r="G90" i="8"/>
  <c r="D90" i="8"/>
  <c r="P89" i="8"/>
  <c r="M89" i="8"/>
  <c r="J89" i="8"/>
  <c r="G89" i="8"/>
  <c r="D89" i="8"/>
  <c r="P88" i="8"/>
  <c r="M88" i="8"/>
  <c r="J88" i="8"/>
  <c r="G88" i="8"/>
  <c r="D88" i="8"/>
  <c r="P87" i="8"/>
  <c r="M87" i="8"/>
  <c r="J87" i="8"/>
  <c r="G87" i="8"/>
  <c r="D87" i="8"/>
  <c r="P86" i="8"/>
  <c r="M86" i="8"/>
  <c r="J86" i="8"/>
  <c r="G86" i="8"/>
  <c r="D86" i="8"/>
  <c r="P85" i="8"/>
  <c r="M85" i="8"/>
  <c r="J85" i="8"/>
  <c r="G85" i="8"/>
  <c r="D85" i="8"/>
  <c r="P84" i="8"/>
  <c r="M84" i="8"/>
  <c r="J84" i="8"/>
  <c r="G84" i="8"/>
  <c r="D84" i="8"/>
  <c r="P83" i="8"/>
  <c r="M83" i="8"/>
  <c r="J83" i="8"/>
  <c r="G83" i="8"/>
  <c r="D83" i="8"/>
  <c r="P82" i="8"/>
  <c r="M82" i="8"/>
  <c r="J82" i="8"/>
  <c r="G82" i="8"/>
  <c r="D82" i="8"/>
  <c r="P81" i="8"/>
  <c r="M81" i="8"/>
  <c r="J81" i="8"/>
  <c r="G81" i="8"/>
  <c r="D81" i="8"/>
  <c r="P80" i="8"/>
  <c r="M80" i="8"/>
  <c r="J80" i="8"/>
  <c r="G80" i="8"/>
  <c r="D80" i="8"/>
  <c r="P79" i="8"/>
  <c r="M79" i="8"/>
  <c r="J79" i="8"/>
  <c r="G79" i="8"/>
  <c r="D79" i="8"/>
  <c r="P78" i="8"/>
  <c r="M78" i="8"/>
  <c r="J78" i="8"/>
  <c r="G78" i="8"/>
  <c r="D78" i="8"/>
  <c r="P77" i="8"/>
  <c r="M77" i="8"/>
  <c r="J77" i="8"/>
  <c r="G77" i="8"/>
  <c r="D77" i="8"/>
  <c r="P76" i="8"/>
  <c r="M76" i="8"/>
  <c r="J76" i="8"/>
  <c r="G76" i="8"/>
  <c r="D76" i="8"/>
  <c r="P75" i="8"/>
  <c r="M75" i="8"/>
  <c r="J75" i="8"/>
  <c r="G75" i="8"/>
  <c r="D75" i="8"/>
  <c r="P74" i="8"/>
  <c r="M74" i="8"/>
  <c r="J74" i="8"/>
  <c r="G74" i="8"/>
  <c r="D74" i="8"/>
  <c r="P73" i="8"/>
  <c r="M73" i="8"/>
  <c r="J73" i="8"/>
  <c r="G73" i="8"/>
  <c r="D73" i="8"/>
  <c r="P72" i="8"/>
  <c r="M72" i="8"/>
  <c r="J72" i="8"/>
  <c r="G72" i="8"/>
  <c r="D72" i="8"/>
  <c r="P71" i="8"/>
  <c r="M71" i="8"/>
  <c r="J71" i="8"/>
  <c r="G71" i="8"/>
  <c r="D71" i="8"/>
  <c r="P70" i="8"/>
  <c r="M70" i="8"/>
  <c r="J70" i="8"/>
  <c r="G70" i="8"/>
  <c r="D70" i="8"/>
  <c r="P69" i="8"/>
  <c r="M69" i="8"/>
  <c r="J69" i="8"/>
  <c r="G69" i="8"/>
  <c r="D69" i="8"/>
  <c r="P68" i="8"/>
  <c r="M68" i="8"/>
  <c r="J68" i="8"/>
  <c r="G68" i="8"/>
  <c r="D68" i="8"/>
  <c r="P67" i="8"/>
  <c r="M67" i="8"/>
  <c r="J67" i="8"/>
  <c r="G67" i="8"/>
  <c r="D67" i="8"/>
  <c r="P66" i="8"/>
  <c r="M66" i="8"/>
  <c r="J66" i="8"/>
  <c r="G66" i="8"/>
  <c r="D66" i="8"/>
  <c r="P65" i="8"/>
  <c r="M65" i="8"/>
  <c r="J65" i="8"/>
  <c r="G65" i="8"/>
  <c r="D65" i="8"/>
  <c r="P64" i="8"/>
  <c r="M64" i="8"/>
  <c r="J64" i="8"/>
  <c r="G64" i="8"/>
  <c r="D64" i="8"/>
  <c r="P63" i="8"/>
  <c r="M63" i="8"/>
  <c r="J63" i="8"/>
  <c r="G63" i="8"/>
  <c r="D63" i="8"/>
  <c r="P62" i="8"/>
  <c r="M62" i="8"/>
  <c r="J62" i="8"/>
  <c r="G62" i="8"/>
  <c r="D62" i="8"/>
  <c r="P61" i="8"/>
  <c r="M61" i="8"/>
  <c r="J61" i="8"/>
  <c r="G61" i="8"/>
  <c r="D61" i="8"/>
  <c r="P60" i="8"/>
  <c r="M60" i="8"/>
  <c r="J60" i="8"/>
  <c r="G60" i="8"/>
  <c r="D60" i="8"/>
  <c r="P59" i="8"/>
  <c r="M59" i="8"/>
  <c r="J59" i="8"/>
  <c r="G59" i="8"/>
  <c r="D59" i="8"/>
  <c r="P58" i="8"/>
  <c r="M58" i="8"/>
  <c r="J58" i="8"/>
  <c r="G58" i="8"/>
  <c r="D58" i="8"/>
  <c r="P57" i="8"/>
  <c r="M57" i="8"/>
  <c r="J57" i="8"/>
  <c r="G57" i="8"/>
  <c r="D57" i="8"/>
  <c r="P56" i="8"/>
  <c r="M56" i="8"/>
  <c r="J56" i="8"/>
  <c r="G56" i="8"/>
  <c r="D56" i="8"/>
  <c r="P55" i="8"/>
  <c r="M55" i="8"/>
  <c r="J55" i="8"/>
  <c r="G55" i="8"/>
  <c r="D55" i="8"/>
  <c r="P54" i="8"/>
  <c r="M54" i="8"/>
  <c r="J54" i="8"/>
  <c r="G54" i="8"/>
  <c r="D54" i="8"/>
  <c r="P53" i="8"/>
  <c r="M53" i="8"/>
  <c r="J53" i="8"/>
  <c r="G53" i="8"/>
  <c r="D53" i="8"/>
  <c r="P52" i="8"/>
  <c r="M52" i="8"/>
  <c r="J52" i="8"/>
  <c r="G52" i="8"/>
  <c r="D52" i="8"/>
  <c r="P51" i="8"/>
  <c r="M51" i="8"/>
  <c r="J51" i="8"/>
  <c r="G51" i="8"/>
  <c r="D51" i="8"/>
  <c r="P50" i="8"/>
  <c r="M50" i="8"/>
  <c r="J50" i="8"/>
  <c r="G50" i="8"/>
  <c r="D50" i="8"/>
  <c r="P49" i="8"/>
  <c r="M49" i="8"/>
  <c r="J49" i="8"/>
  <c r="G49" i="8"/>
  <c r="D49" i="8"/>
  <c r="P48" i="8"/>
  <c r="M48" i="8"/>
  <c r="J48" i="8"/>
  <c r="G48" i="8"/>
  <c r="D48" i="8"/>
  <c r="P47" i="8"/>
  <c r="M47" i="8"/>
  <c r="J47" i="8"/>
  <c r="G47" i="8"/>
  <c r="D47" i="8"/>
  <c r="P46" i="8"/>
  <c r="M46" i="8"/>
  <c r="J46" i="8"/>
  <c r="G46" i="8"/>
  <c r="D46" i="8"/>
  <c r="P45" i="8"/>
  <c r="M45" i="8"/>
  <c r="J45" i="8"/>
  <c r="G45" i="8"/>
  <c r="D45" i="8"/>
  <c r="P44" i="8"/>
  <c r="M44" i="8"/>
  <c r="J44" i="8"/>
  <c r="G44" i="8"/>
  <c r="D44" i="8"/>
  <c r="P43" i="8"/>
  <c r="M43" i="8"/>
  <c r="J43" i="8"/>
  <c r="G43" i="8"/>
  <c r="D43" i="8"/>
  <c r="P42" i="8"/>
  <c r="M42" i="8"/>
  <c r="J42" i="8"/>
  <c r="G42" i="8"/>
  <c r="D42" i="8"/>
  <c r="P41" i="8"/>
  <c r="M41" i="8"/>
  <c r="J41" i="8"/>
  <c r="G41" i="8"/>
  <c r="D41" i="8"/>
  <c r="P40" i="8"/>
  <c r="M40" i="8"/>
  <c r="J40" i="8"/>
  <c r="G40" i="8"/>
  <c r="D40" i="8"/>
  <c r="P39" i="8"/>
  <c r="M39" i="8"/>
  <c r="J39" i="8"/>
  <c r="G39" i="8"/>
  <c r="D39" i="8"/>
  <c r="P38" i="8"/>
  <c r="M38" i="8"/>
  <c r="J38" i="8"/>
  <c r="G38" i="8"/>
  <c r="D38" i="8"/>
  <c r="P37" i="8"/>
  <c r="M37" i="8"/>
  <c r="J37" i="8"/>
  <c r="G37" i="8"/>
  <c r="D37" i="8"/>
  <c r="P36" i="8"/>
  <c r="M36" i="8"/>
  <c r="J36" i="8"/>
  <c r="G36" i="8"/>
  <c r="D36" i="8"/>
  <c r="P35" i="8"/>
  <c r="M35" i="8"/>
  <c r="J35" i="8"/>
  <c r="G35" i="8"/>
  <c r="D35" i="8"/>
  <c r="P34" i="8"/>
  <c r="M34" i="8"/>
  <c r="J34" i="8"/>
  <c r="G34" i="8"/>
  <c r="D34" i="8"/>
  <c r="P33" i="8"/>
  <c r="M33" i="8"/>
  <c r="J33" i="8"/>
  <c r="G33" i="8"/>
  <c r="D33" i="8"/>
  <c r="P32" i="8"/>
  <c r="M32" i="8"/>
  <c r="J32" i="8"/>
  <c r="G32" i="8"/>
  <c r="D32" i="8"/>
  <c r="P31" i="8"/>
  <c r="M31" i="8"/>
  <c r="J31" i="8"/>
  <c r="G31" i="8"/>
  <c r="D31" i="8"/>
  <c r="P30" i="8"/>
  <c r="M30" i="8"/>
  <c r="J30" i="8"/>
  <c r="G30" i="8"/>
  <c r="D30" i="8"/>
  <c r="P29" i="8"/>
  <c r="M29" i="8"/>
  <c r="J29" i="8"/>
  <c r="G29" i="8"/>
  <c r="D29" i="8"/>
  <c r="P28" i="8"/>
  <c r="M28" i="8"/>
  <c r="J28" i="8"/>
  <c r="G28" i="8"/>
  <c r="D28" i="8"/>
  <c r="P27" i="8"/>
  <c r="M27" i="8"/>
  <c r="J27" i="8"/>
  <c r="G27" i="8"/>
  <c r="D27" i="8"/>
  <c r="P26" i="8"/>
  <c r="M26" i="8"/>
  <c r="J26" i="8"/>
  <c r="G26" i="8"/>
  <c r="D26" i="8"/>
  <c r="P25" i="8"/>
  <c r="M25" i="8"/>
  <c r="J25" i="8"/>
  <c r="G25" i="8"/>
  <c r="D25" i="8"/>
  <c r="P24" i="8"/>
  <c r="M24" i="8"/>
  <c r="J24" i="8"/>
  <c r="G24" i="8"/>
  <c r="D24" i="8"/>
  <c r="P23" i="8"/>
  <c r="M23" i="8"/>
  <c r="J23" i="8"/>
  <c r="G23" i="8"/>
  <c r="D23" i="8"/>
  <c r="P22" i="8"/>
  <c r="M22" i="8"/>
  <c r="J22" i="8"/>
  <c r="G22" i="8"/>
  <c r="D22" i="8"/>
  <c r="P21" i="8"/>
  <c r="M21" i="8"/>
  <c r="J21" i="8"/>
  <c r="G21" i="8"/>
  <c r="D21" i="8"/>
  <c r="A21" i="8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P20" i="8"/>
  <c r="M20" i="8"/>
  <c r="J20" i="8"/>
  <c r="G20" i="8"/>
  <c r="D20" i="8"/>
  <c r="I14" i="8"/>
  <c r="H14" i="8"/>
  <c r="D13" i="8"/>
  <c r="D12" i="8"/>
  <c r="P5" i="8"/>
  <c r="P228" i="7"/>
  <c r="M228" i="7"/>
  <c r="J228" i="7"/>
  <c r="G228" i="7"/>
  <c r="D228" i="7"/>
  <c r="P227" i="7"/>
  <c r="M227" i="7"/>
  <c r="J227" i="7"/>
  <c r="G227" i="7"/>
  <c r="D227" i="7"/>
  <c r="P226" i="7"/>
  <c r="M226" i="7"/>
  <c r="J226" i="7"/>
  <c r="G226" i="7"/>
  <c r="D226" i="7"/>
  <c r="P225" i="7"/>
  <c r="M225" i="7"/>
  <c r="J225" i="7"/>
  <c r="G225" i="7"/>
  <c r="D225" i="7"/>
  <c r="P224" i="7"/>
  <c r="M224" i="7"/>
  <c r="J224" i="7"/>
  <c r="G224" i="7"/>
  <c r="D224" i="7"/>
  <c r="P223" i="7"/>
  <c r="M223" i="7"/>
  <c r="J223" i="7"/>
  <c r="G223" i="7"/>
  <c r="D223" i="7"/>
  <c r="P222" i="7"/>
  <c r="M222" i="7"/>
  <c r="J222" i="7"/>
  <c r="G222" i="7"/>
  <c r="D222" i="7"/>
  <c r="P221" i="7"/>
  <c r="M221" i="7"/>
  <c r="J221" i="7"/>
  <c r="G221" i="7"/>
  <c r="D221" i="7"/>
  <c r="P220" i="7"/>
  <c r="M220" i="7"/>
  <c r="J220" i="7"/>
  <c r="G220" i="7"/>
  <c r="D220" i="7"/>
  <c r="P219" i="7"/>
  <c r="M219" i="7"/>
  <c r="J219" i="7"/>
  <c r="G219" i="7"/>
  <c r="D219" i="7"/>
  <c r="P218" i="7"/>
  <c r="M218" i="7"/>
  <c r="J218" i="7"/>
  <c r="G218" i="7"/>
  <c r="D218" i="7"/>
  <c r="P217" i="7"/>
  <c r="M217" i="7"/>
  <c r="J217" i="7"/>
  <c r="G217" i="7"/>
  <c r="D217" i="7"/>
  <c r="P216" i="7"/>
  <c r="M216" i="7"/>
  <c r="J216" i="7"/>
  <c r="G216" i="7"/>
  <c r="D216" i="7"/>
  <c r="P215" i="7"/>
  <c r="M215" i="7"/>
  <c r="J215" i="7"/>
  <c r="G215" i="7"/>
  <c r="D215" i="7"/>
  <c r="P214" i="7"/>
  <c r="M214" i="7"/>
  <c r="J214" i="7"/>
  <c r="G214" i="7"/>
  <c r="D214" i="7"/>
  <c r="P213" i="7"/>
  <c r="M213" i="7"/>
  <c r="J213" i="7"/>
  <c r="G213" i="7"/>
  <c r="D213" i="7"/>
  <c r="P212" i="7"/>
  <c r="M212" i="7"/>
  <c r="J212" i="7"/>
  <c r="G212" i="7"/>
  <c r="D212" i="7"/>
  <c r="P211" i="7"/>
  <c r="M211" i="7"/>
  <c r="J211" i="7"/>
  <c r="G211" i="7"/>
  <c r="D211" i="7"/>
  <c r="P210" i="7"/>
  <c r="M210" i="7"/>
  <c r="J210" i="7"/>
  <c r="G210" i="7"/>
  <c r="D210" i="7"/>
  <c r="P209" i="7"/>
  <c r="M209" i="7"/>
  <c r="J209" i="7"/>
  <c r="G209" i="7"/>
  <c r="D209" i="7"/>
  <c r="P208" i="7"/>
  <c r="M208" i="7"/>
  <c r="J208" i="7"/>
  <c r="G208" i="7"/>
  <c r="D208" i="7"/>
  <c r="P207" i="7"/>
  <c r="M207" i="7"/>
  <c r="J207" i="7"/>
  <c r="G207" i="7"/>
  <c r="D207" i="7"/>
  <c r="P206" i="7"/>
  <c r="M206" i="7"/>
  <c r="J206" i="7"/>
  <c r="G206" i="7"/>
  <c r="D206" i="7"/>
  <c r="P205" i="7"/>
  <c r="M205" i="7"/>
  <c r="J205" i="7"/>
  <c r="G205" i="7"/>
  <c r="D205" i="7"/>
  <c r="P204" i="7"/>
  <c r="M204" i="7"/>
  <c r="J204" i="7"/>
  <c r="G204" i="7"/>
  <c r="D204" i="7"/>
  <c r="P203" i="7"/>
  <c r="M203" i="7"/>
  <c r="J203" i="7"/>
  <c r="G203" i="7"/>
  <c r="D203" i="7"/>
  <c r="P202" i="7"/>
  <c r="M202" i="7"/>
  <c r="J202" i="7"/>
  <c r="G202" i="7"/>
  <c r="D202" i="7"/>
  <c r="P201" i="7"/>
  <c r="M201" i="7"/>
  <c r="J201" i="7"/>
  <c r="G201" i="7"/>
  <c r="D201" i="7"/>
  <c r="P200" i="7"/>
  <c r="M200" i="7"/>
  <c r="J200" i="7"/>
  <c r="G200" i="7"/>
  <c r="D200" i="7"/>
  <c r="P199" i="7"/>
  <c r="M199" i="7"/>
  <c r="J199" i="7"/>
  <c r="G199" i="7"/>
  <c r="D199" i="7"/>
  <c r="P198" i="7"/>
  <c r="M198" i="7"/>
  <c r="J198" i="7"/>
  <c r="G198" i="7"/>
  <c r="D198" i="7"/>
  <c r="P197" i="7"/>
  <c r="M197" i="7"/>
  <c r="J197" i="7"/>
  <c r="G197" i="7"/>
  <c r="D197" i="7"/>
  <c r="P196" i="7"/>
  <c r="M196" i="7"/>
  <c r="J196" i="7"/>
  <c r="G196" i="7"/>
  <c r="D196" i="7"/>
  <c r="P195" i="7"/>
  <c r="M195" i="7"/>
  <c r="J195" i="7"/>
  <c r="G195" i="7"/>
  <c r="D195" i="7"/>
  <c r="P194" i="7"/>
  <c r="M194" i="7"/>
  <c r="J194" i="7"/>
  <c r="G194" i="7"/>
  <c r="D194" i="7"/>
  <c r="P193" i="7"/>
  <c r="M193" i="7"/>
  <c r="J193" i="7"/>
  <c r="G193" i="7"/>
  <c r="D193" i="7"/>
  <c r="P192" i="7"/>
  <c r="M192" i="7"/>
  <c r="J192" i="7"/>
  <c r="G192" i="7"/>
  <c r="D192" i="7"/>
  <c r="P191" i="7"/>
  <c r="M191" i="7"/>
  <c r="J191" i="7"/>
  <c r="G191" i="7"/>
  <c r="D191" i="7"/>
  <c r="P190" i="7"/>
  <c r="M190" i="7"/>
  <c r="J190" i="7"/>
  <c r="G190" i="7"/>
  <c r="D190" i="7"/>
  <c r="P189" i="7"/>
  <c r="M189" i="7"/>
  <c r="J189" i="7"/>
  <c r="G189" i="7"/>
  <c r="D189" i="7"/>
  <c r="P188" i="7"/>
  <c r="M188" i="7"/>
  <c r="J188" i="7"/>
  <c r="G188" i="7"/>
  <c r="D188" i="7"/>
  <c r="P187" i="7"/>
  <c r="M187" i="7"/>
  <c r="J187" i="7"/>
  <c r="G187" i="7"/>
  <c r="D187" i="7"/>
  <c r="P186" i="7"/>
  <c r="M186" i="7"/>
  <c r="J186" i="7"/>
  <c r="G186" i="7"/>
  <c r="D186" i="7"/>
  <c r="P185" i="7"/>
  <c r="M185" i="7"/>
  <c r="J185" i="7"/>
  <c r="G185" i="7"/>
  <c r="D185" i="7"/>
  <c r="P184" i="7"/>
  <c r="M184" i="7"/>
  <c r="J184" i="7"/>
  <c r="G184" i="7"/>
  <c r="D184" i="7"/>
  <c r="P183" i="7"/>
  <c r="M183" i="7"/>
  <c r="J183" i="7"/>
  <c r="G183" i="7"/>
  <c r="D183" i="7"/>
  <c r="P182" i="7"/>
  <c r="M182" i="7"/>
  <c r="J182" i="7"/>
  <c r="G182" i="7"/>
  <c r="D182" i="7"/>
  <c r="P181" i="7"/>
  <c r="M181" i="7"/>
  <c r="J181" i="7"/>
  <c r="G181" i="7"/>
  <c r="D181" i="7"/>
  <c r="P180" i="7"/>
  <c r="M180" i="7"/>
  <c r="J180" i="7"/>
  <c r="G180" i="7"/>
  <c r="D180" i="7"/>
  <c r="P179" i="7"/>
  <c r="M179" i="7"/>
  <c r="J179" i="7"/>
  <c r="G179" i="7"/>
  <c r="D179" i="7"/>
  <c r="P178" i="7"/>
  <c r="M178" i="7"/>
  <c r="J178" i="7"/>
  <c r="G178" i="7"/>
  <c r="D178" i="7"/>
  <c r="P177" i="7"/>
  <c r="M177" i="7"/>
  <c r="J177" i="7"/>
  <c r="G177" i="7"/>
  <c r="D177" i="7"/>
  <c r="P176" i="7"/>
  <c r="M176" i="7"/>
  <c r="J176" i="7"/>
  <c r="G176" i="7"/>
  <c r="D176" i="7"/>
  <c r="P175" i="7"/>
  <c r="M175" i="7"/>
  <c r="J175" i="7"/>
  <c r="G175" i="7"/>
  <c r="D175" i="7"/>
  <c r="P174" i="7"/>
  <c r="M174" i="7"/>
  <c r="J174" i="7"/>
  <c r="G174" i="7"/>
  <c r="D174" i="7"/>
  <c r="P173" i="7"/>
  <c r="M173" i="7"/>
  <c r="J173" i="7"/>
  <c r="G173" i="7"/>
  <c r="D173" i="7"/>
  <c r="P172" i="7"/>
  <c r="M172" i="7"/>
  <c r="J172" i="7"/>
  <c r="G172" i="7"/>
  <c r="D172" i="7"/>
  <c r="P171" i="7"/>
  <c r="M171" i="7"/>
  <c r="J171" i="7"/>
  <c r="G171" i="7"/>
  <c r="D171" i="7"/>
  <c r="P170" i="7"/>
  <c r="M170" i="7"/>
  <c r="J170" i="7"/>
  <c r="G170" i="7"/>
  <c r="D170" i="7"/>
  <c r="P169" i="7"/>
  <c r="M169" i="7"/>
  <c r="J169" i="7"/>
  <c r="G169" i="7"/>
  <c r="D169" i="7"/>
  <c r="P168" i="7"/>
  <c r="M168" i="7"/>
  <c r="J168" i="7"/>
  <c r="G168" i="7"/>
  <c r="D168" i="7"/>
  <c r="P167" i="7"/>
  <c r="M167" i="7"/>
  <c r="J167" i="7"/>
  <c r="G167" i="7"/>
  <c r="D167" i="7"/>
  <c r="P166" i="7"/>
  <c r="M166" i="7"/>
  <c r="J166" i="7"/>
  <c r="G166" i="7"/>
  <c r="D166" i="7"/>
  <c r="P165" i="7"/>
  <c r="M165" i="7"/>
  <c r="J165" i="7"/>
  <c r="G165" i="7"/>
  <c r="D165" i="7"/>
  <c r="P164" i="7"/>
  <c r="M164" i="7"/>
  <c r="J164" i="7"/>
  <c r="G164" i="7"/>
  <c r="D164" i="7"/>
  <c r="P163" i="7"/>
  <c r="M163" i="7"/>
  <c r="J163" i="7"/>
  <c r="G163" i="7"/>
  <c r="D163" i="7"/>
  <c r="P162" i="7"/>
  <c r="M162" i="7"/>
  <c r="J162" i="7"/>
  <c r="G162" i="7"/>
  <c r="D162" i="7"/>
  <c r="P161" i="7"/>
  <c r="M161" i="7"/>
  <c r="J161" i="7"/>
  <c r="G161" i="7"/>
  <c r="D161" i="7"/>
  <c r="P160" i="7"/>
  <c r="M160" i="7"/>
  <c r="J160" i="7"/>
  <c r="G160" i="7"/>
  <c r="D160" i="7"/>
  <c r="P159" i="7"/>
  <c r="M159" i="7"/>
  <c r="J159" i="7"/>
  <c r="G159" i="7"/>
  <c r="D159" i="7"/>
  <c r="P158" i="7"/>
  <c r="M158" i="7"/>
  <c r="J158" i="7"/>
  <c r="G158" i="7"/>
  <c r="D158" i="7"/>
  <c r="P157" i="7"/>
  <c r="M157" i="7"/>
  <c r="J157" i="7"/>
  <c r="G157" i="7"/>
  <c r="D157" i="7"/>
  <c r="P156" i="7"/>
  <c r="M156" i="7"/>
  <c r="J156" i="7"/>
  <c r="G156" i="7"/>
  <c r="D156" i="7"/>
  <c r="P155" i="7"/>
  <c r="M155" i="7"/>
  <c r="J155" i="7"/>
  <c r="G155" i="7"/>
  <c r="D155" i="7"/>
  <c r="P154" i="7"/>
  <c r="M154" i="7"/>
  <c r="J154" i="7"/>
  <c r="G154" i="7"/>
  <c r="D154" i="7"/>
  <c r="P153" i="7"/>
  <c r="M153" i="7"/>
  <c r="J153" i="7"/>
  <c r="G153" i="7"/>
  <c r="D153" i="7"/>
  <c r="P152" i="7"/>
  <c r="M152" i="7"/>
  <c r="J152" i="7"/>
  <c r="G152" i="7"/>
  <c r="D152" i="7"/>
  <c r="P151" i="7"/>
  <c r="M151" i="7"/>
  <c r="J151" i="7"/>
  <c r="G151" i="7"/>
  <c r="D151" i="7"/>
  <c r="P150" i="7"/>
  <c r="M150" i="7"/>
  <c r="J150" i="7"/>
  <c r="G150" i="7"/>
  <c r="D150" i="7"/>
  <c r="P149" i="7"/>
  <c r="M149" i="7"/>
  <c r="J149" i="7"/>
  <c r="G149" i="7"/>
  <c r="D149" i="7"/>
  <c r="P148" i="7"/>
  <c r="M148" i="7"/>
  <c r="J148" i="7"/>
  <c r="G148" i="7"/>
  <c r="D148" i="7"/>
  <c r="P147" i="7"/>
  <c r="M147" i="7"/>
  <c r="J147" i="7"/>
  <c r="G147" i="7"/>
  <c r="D147" i="7"/>
  <c r="P146" i="7"/>
  <c r="M146" i="7"/>
  <c r="J146" i="7"/>
  <c r="G146" i="7"/>
  <c r="D146" i="7"/>
  <c r="P145" i="7"/>
  <c r="M145" i="7"/>
  <c r="J145" i="7"/>
  <c r="G145" i="7"/>
  <c r="D145" i="7"/>
  <c r="P144" i="7"/>
  <c r="M144" i="7"/>
  <c r="J144" i="7"/>
  <c r="G144" i="7"/>
  <c r="D144" i="7"/>
  <c r="P143" i="7"/>
  <c r="M143" i="7"/>
  <c r="J143" i="7"/>
  <c r="G143" i="7"/>
  <c r="D143" i="7"/>
  <c r="P142" i="7"/>
  <c r="M142" i="7"/>
  <c r="J142" i="7"/>
  <c r="G142" i="7"/>
  <c r="D142" i="7"/>
  <c r="P141" i="7"/>
  <c r="M141" i="7"/>
  <c r="J141" i="7"/>
  <c r="G141" i="7"/>
  <c r="D141" i="7"/>
  <c r="P140" i="7"/>
  <c r="M140" i="7"/>
  <c r="J140" i="7"/>
  <c r="G140" i="7"/>
  <c r="D140" i="7"/>
  <c r="P139" i="7"/>
  <c r="M139" i="7"/>
  <c r="J139" i="7"/>
  <c r="G139" i="7"/>
  <c r="D139" i="7"/>
  <c r="P138" i="7"/>
  <c r="M138" i="7"/>
  <c r="J138" i="7"/>
  <c r="G138" i="7"/>
  <c r="D138" i="7"/>
  <c r="P137" i="7"/>
  <c r="M137" i="7"/>
  <c r="J137" i="7"/>
  <c r="G137" i="7"/>
  <c r="D137" i="7"/>
  <c r="P136" i="7"/>
  <c r="M136" i="7"/>
  <c r="J136" i="7"/>
  <c r="G136" i="7"/>
  <c r="D136" i="7"/>
  <c r="P135" i="7"/>
  <c r="M135" i="7"/>
  <c r="J135" i="7"/>
  <c r="G135" i="7"/>
  <c r="D135" i="7"/>
  <c r="P134" i="7"/>
  <c r="M134" i="7"/>
  <c r="J134" i="7"/>
  <c r="G134" i="7"/>
  <c r="D134" i="7"/>
  <c r="P133" i="7"/>
  <c r="M133" i="7"/>
  <c r="J133" i="7"/>
  <c r="G133" i="7"/>
  <c r="D133" i="7"/>
  <c r="P132" i="7"/>
  <c r="M132" i="7"/>
  <c r="J132" i="7"/>
  <c r="G132" i="7"/>
  <c r="D132" i="7"/>
  <c r="P131" i="7"/>
  <c r="M131" i="7"/>
  <c r="J131" i="7"/>
  <c r="G131" i="7"/>
  <c r="D131" i="7"/>
  <c r="P130" i="7"/>
  <c r="M130" i="7"/>
  <c r="J130" i="7"/>
  <c r="G130" i="7"/>
  <c r="D130" i="7"/>
  <c r="P129" i="7"/>
  <c r="M129" i="7"/>
  <c r="J129" i="7"/>
  <c r="G129" i="7"/>
  <c r="D129" i="7"/>
  <c r="P128" i="7"/>
  <c r="M128" i="7"/>
  <c r="J128" i="7"/>
  <c r="G128" i="7"/>
  <c r="D128" i="7"/>
  <c r="P127" i="7"/>
  <c r="M127" i="7"/>
  <c r="J127" i="7"/>
  <c r="G127" i="7"/>
  <c r="D127" i="7"/>
  <c r="P126" i="7"/>
  <c r="M126" i="7"/>
  <c r="J126" i="7"/>
  <c r="G126" i="7"/>
  <c r="D126" i="7"/>
  <c r="P125" i="7"/>
  <c r="M125" i="7"/>
  <c r="J125" i="7"/>
  <c r="G125" i="7"/>
  <c r="D125" i="7"/>
  <c r="P124" i="7"/>
  <c r="M124" i="7"/>
  <c r="J124" i="7"/>
  <c r="G124" i="7"/>
  <c r="D124" i="7"/>
  <c r="P123" i="7"/>
  <c r="M123" i="7"/>
  <c r="J123" i="7"/>
  <c r="G123" i="7"/>
  <c r="D123" i="7"/>
  <c r="P122" i="7"/>
  <c r="M122" i="7"/>
  <c r="J122" i="7"/>
  <c r="G122" i="7"/>
  <c r="D122" i="7"/>
  <c r="P121" i="7"/>
  <c r="M121" i="7"/>
  <c r="J121" i="7"/>
  <c r="G121" i="7"/>
  <c r="D121" i="7"/>
  <c r="P120" i="7"/>
  <c r="M120" i="7"/>
  <c r="J120" i="7"/>
  <c r="G120" i="7"/>
  <c r="D120" i="7"/>
  <c r="P119" i="7"/>
  <c r="M119" i="7"/>
  <c r="J119" i="7"/>
  <c r="G119" i="7"/>
  <c r="D119" i="7"/>
  <c r="P118" i="7"/>
  <c r="M118" i="7"/>
  <c r="J118" i="7"/>
  <c r="G118" i="7"/>
  <c r="D118" i="7"/>
  <c r="P117" i="7"/>
  <c r="M117" i="7"/>
  <c r="J117" i="7"/>
  <c r="G117" i="7"/>
  <c r="D117" i="7"/>
  <c r="P116" i="7"/>
  <c r="M116" i="7"/>
  <c r="J116" i="7"/>
  <c r="G116" i="7"/>
  <c r="D116" i="7"/>
  <c r="P115" i="7"/>
  <c r="M115" i="7"/>
  <c r="J115" i="7"/>
  <c r="G115" i="7"/>
  <c r="D115" i="7"/>
  <c r="P114" i="7"/>
  <c r="M114" i="7"/>
  <c r="J114" i="7"/>
  <c r="G114" i="7"/>
  <c r="D114" i="7"/>
  <c r="P113" i="7"/>
  <c r="M113" i="7"/>
  <c r="J113" i="7"/>
  <c r="G113" i="7"/>
  <c r="D113" i="7"/>
  <c r="P112" i="7"/>
  <c r="M112" i="7"/>
  <c r="J112" i="7"/>
  <c r="G112" i="7"/>
  <c r="D112" i="7"/>
  <c r="P111" i="7"/>
  <c r="M111" i="7"/>
  <c r="J111" i="7"/>
  <c r="G111" i="7"/>
  <c r="D111" i="7"/>
  <c r="P110" i="7"/>
  <c r="M110" i="7"/>
  <c r="J110" i="7"/>
  <c r="G110" i="7"/>
  <c r="D110" i="7"/>
  <c r="P109" i="7"/>
  <c r="M109" i="7"/>
  <c r="J109" i="7"/>
  <c r="G109" i="7"/>
  <c r="D109" i="7"/>
  <c r="P108" i="7"/>
  <c r="M108" i="7"/>
  <c r="J108" i="7"/>
  <c r="G108" i="7"/>
  <c r="D108" i="7"/>
  <c r="P107" i="7"/>
  <c r="M107" i="7"/>
  <c r="J107" i="7"/>
  <c r="G107" i="7"/>
  <c r="D107" i="7"/>
  <c r="P106" i="7"/>
  <c r="M106" i="7"/>
  <c r="J106" i="7"/>
  <c r="G106" i="7"/>
  <c r="D106" i="7"/>
  <c r="P105" i="7"/>
  <c r="M105" i="7"/>
  <c r="J105" i="7"/>
  <c r="G105" i="7"/>
  <c r="D105" i="7"/>
  <c r="P104" i="7"/>
  <c r="M104" i="7"/>
  <c r="J104" i="7"/>
  <c r="G104" i="7"/>
  <c r="D104" i="7"/>
  <c r="P103" i="7"/>
  <c r="M103" i="7"/>
  <c r="J103" i="7"/>
  <c r="G103" i="7"/>
  <c r="D103" i="7"/>
  <c r="P102" i="7"/>
  <c r="M102" i="7"/>
  <c r="J102" i="7"/>
  <c r="G102" i="7"/>
  <c r="D102" i="7"/>
  <c r="P101" i="7"/>
  <c r="M101" i="7"/>
  <c r="J101" i="7"/>
  <c r="G101" i="7"/>
  <c r="D101" i="7"/>
  <c r="P100" i="7"/>
  <c r="M100" i="7"/>
  <c r="J100" i="7"/>
  <c r="G100" i="7"/>
  <c r="D100" i="7"/>
  <c r="P99" i="7"/>
  <c r="M99" i="7"/>
  <c r="J99" i="7"/>
  <c r="G99" i="7"/>
  <c r="D99" i="7"/>
  <c r="P98" i="7"/>
  <c r="M98" i="7"/>
  <c r="J98" i="7"/>
  <c r="G98" i="7"/>
  <c r="D98" i="7"/>
  <c r="P97" i="7"/>
  <c r="M97" i="7"/>
  <c r="J97" i="7"/>
  <c r="G97" i="7"/>
  <c r="D97" i="7"/>
  <c r="P96" i="7"/>
  <c r="M96" i="7"/>
  <c r="J96" i="7"/>
  <c r="G96" i="7"/>
  <c r="D96" i="7"/>
  <c r="P95" i="7"/>
  <c r="M95" i="7"/>
  <c r="J95" i="7"/>
  <c r="G95" i="7"/>
  <c r="D95" i="7"/>
  <c r="P94" i="7"/>
  <c r="M94" i="7"/>
  <c r="J94" i="7"/>
  <c r="G94" i="7"/>
  <c r="D94" i="7"/>
  <c r="P93" i="7"/>
  <c r="M93" i="7"/>
  <c r="J93" i="7"/>
  <c r="G93" i="7"/>
  <c r="D93" i="7"/>
  <c r="P92" i="7"/>
  <c r="M92" i="7"/>
  <c r="J92" i="7"/>
  <c r="G92" i="7"/>
  <c r="D92" i="7"/>
  <c r="P91" i="7"/>
  <c r="M91" i="7"/>
  <c r="J91" i="7"/>
  <c r="G91" i="7"/>
  <c r="D91" i="7"/>
  <c r="P90" i="7"/>
  <c r="M90" i="7"/>
  <c r="J90" i="7"/>
  <c r="G90" i="7"/>
  <c r="D90" i="7"/>
  <c r="P89" i="7"/>
  <c r="M89" i="7"/>
  <c r="J89" i="7"/>
  <c r="G89" i="7"/>
  <c r="D89" i="7"/>
  <c r="P88" i="7"/>
  <c r="M88" i="7"/>
  <c r="J88" i="7"/>
  <c r="G88" i="7"/>
  <c r="D88" i="7"/>
  <c r="P87" i="7"/>
  <c r="M87" i="7"/>
  <c r="J87" i="7"/>
  <c r="G87" i="7"/>
  <c r="D87" i="7"/>
  <c r="P86" i="7"/>
  <c r="M86" i="7"/>
  <c r="J86" i="7"/>
  <c r="G86" i="7"/>
  <c r="D86" i="7"/>
  <c r="P85" i="7"/>
  <c r="M85" i="7"/>
  <c r="J85" i="7"/>
  <c r="G85" i="7"/>
  <c r="D85" i="7"/>
  <c r="P84" i="7"/>
  <c r="M84" i="7"/>
  <c r="J84" i="7"/>
  <c r="G84" i="7"/>
  <c r="D84" i="7"/>
  <c r="P83" i="7"/>
  <c r="M83" i="7"/>
  <c r="J83" i="7"/>
  <c r="G83" i="7"/>
  <c r="D83" i="7"/>
  <c r="P82" i="7"/>
  <c r="M82" i="7"/>
  <c r="J82" i="7"/>
  <c r="G82" i="7"/>
  <c r="D82" i="7"/>
  <c r="P81" i="7"/>
  <c r="M81" i="7"/>
  <c r="J81" i="7"/>
  <c r="G81" i="7"/>
  <c r="D81" i="7"/>
  <c r="P80" i="7"/>
  <c r="M80" i="7"/>
  <c r="J80" i="7"/>
  <c r="G80" i="7"/>
  <c r="D80" i="7"/>
  <c r="P79" i="7"/>
  <c r="M79" i="7"/>
  <c r="J79" i="7"/>
  <c r="G79" i="7"/>
  <c r="D79" i="7"/>
  <c r="P78" i="7"/>
  <c r="M78" i="7"/>
  <c r="J78" i="7"/>
  <c r="G78" i="7"/>
  <c r="D78" i="7"/>
  <c r="P77" i="7"/>
  <c r="M77" i="7"/>
  <c r="J77" i="7"/>
  <c r="G77" i="7"/>
  <c r="D77" i="7"/>
  <c r="P76" i="7"/>
  <c r="M76" i="7"/>
  <c r="J76" i="7"/>
  <c r="G76" i="7"/>
  <c r="D76" i="7"/>
  <c r="P75" i="7"/>
  <c r="M75" i="7"/>
  <c r="J75" i="7"/>
  <c r="G75" i="7"/>
  <c r="D75" i="7"/>
  <c r="P74" i="7"/>
  <c r="M74" i="7"/>
  <c r="J74" i="7"/>
  <c r="G74" i="7"/>
  <c r="D74" i="7"/>
  <c r="P73" i="7"/>
  <c r="M73" i="7"/>
  <c r="J73" i="7"/>
  <c r="G73" i="7"/>
  <c r="D73" i="7"/>
  <c r="P72" i="7"/>
  <c r="M72" i="7"/>
  <c r="J72" i="7"/>
  <c r="G72" i="7"/>
  <c r="D72" i="7"/>
  <c r="P71" i="7"/>
  <c r="M71" i="7"/>
  <c r="J71" i="7"/>
  <c r="G71" i="7"/>
  <c r="D71" i="7"/>
  <c r="P70" i="7"/>
  <c r="M70" i="7"/>
  <c r="J70" i="7"/>
  <c r="G70" i="7"/>
  <c r="D70" i="7"/>
  <c r="P69" i="7"/>
  <c r="M69" i="7"/>
  <c r="J69" i="7"/>
  <c r="G69" i="7"/>
  <c r="D69" i="7"/>
  <c r="P68" i="7"/>
  <c r="M68" i="7"/>
  <c r="J68" i="7"/>
  <c r="G68" i="7"/>
  <c r="D68" i="7"/>
  <c r="P67" i="7"/>
  <c r="M67" i="7"/>
  <c r="J67" i="7"/>
  <c r="G67" i="7"/>
  <c r="D67" i="7"/>
  <c r="P66" i="7"/>
  <c r="M66" i="7"/>
  <c r="J66" i="7"/>
  <c r="G66" i="7"/>
  <c r="D66" i="7"/>
  <c r="P65" i="7"/>
  <c r="M65" i="7"/>
  <c r="J65" i="7"/>
  <c r="G65" i="7"/>
  <c r="D65" i="7"/>
  <c r="P64" i="7"/>
  <c r="M64" i="7"/>
  <c r="J64" i="7"/>
  <c r="G64" i="7"/>
  <c r="D64" i="7"/>
  <c r="P63" i="7"/>
  <c r="M63" i="7"/>
  <c r="J63" i="7"/>
  <c r="G63" i="7"/>
  <c r="D63" i="7"/>
  <c r="P62" i="7"/>
  <c r="M62" i="7"/>
  <c r="J62" i="7"/>
  <c r="G62" i="7"/>
  <c r="D62" i="7"/>
  <c r="P61" i="7"/>
  <c r="M61" i="7"/>
  <c r="J61" i="7"/>
  <c r="G61" i="7"/>
  <c r="D61" i="7"/>
  <c r="P60" i="7"/>
  <c r="M60" i="7"/>
  <c r="J60" i="7"/>
  <c r="G60" i="7"/>
  <c r="D60" i="7"/>
  <c r="P59" i="7"/>
  <c r="M59" i="7"/>
  <c r="J59" i="7"/>
  <c r="G59" i="7"/>
  <c r="D59" i="7"/>
  <c r="P58" i="7"/>
  <c r="M58" i="7"/>
  <c r="J58" i="7"/>
  <c r="G58" i="7"/>
  <c r="D58" i="7"/>
  <c r="P57" i="7"/>
  <c r="M57" i="7"/>
  <c r="J57" i="7"/>
  <c r="G57" i="7"/>
  <c r="D57" i="7"/>
  <c r="P56" i="7"/>
  <c r="M56" i="7"/>
  <c r="J56" i="7"/>
  <c r="G56" i="7"/>
  <c r="D56" i="7"/>
  <c r="P55" i="7"/>
  <c r="M55" i="7"/>
  <c r="J55" i="7"/>
  <c r="G55" i="7"/>
  <c r="D55" i="7"/>
  <c r="P54" i="7"/>
  <c r="M54" i="7"/>
  <c r="J54" i="7"/>
  <c r="G54" i="7"/>
  <c r="D54" i="7"/>
  <c r="P53" i="7"/>
  <c r="M53" i="7"/>
  <c r="J53" i="7"/>
  <c r="G53" i="7"/>
  <c r="D53" i="7"/>
  <c r="P52" i="7"/>
  <c r="M52" i="7"/>
  <c r="J52" i="7"/>
  <c r="G52" i="7"/>
  <c r="D52" i="7"/>
  <c r="P51" i="7"/>
  <c r="M51" i="7"/>
  <c r="J51" i="7"/>
  <c r="G51" i="7"/>
  <c r="D51" i="7"/>
  <c r="P50" i="7"/>
  <c r="M50" i="7"/>
  <c r="J50" i="7"/>
  <c r="G50" i="7"/>
  <c r="D50" i="7"/>
  <c r="P49" i="7"/>
  <c r="M49" i="7"/>
  <c r="J49" i="7"/>
  <c r="G49" i="7"/>
  <c r="D49" i="7"/>
  <c r="P48" i="7"/>
  <c r="M48" i="7"/>
  <c r="J48" i="7"/>
  <c r="G48" i="7"/>
  <c r="D48" i="7"/>
  <c r="P47" i="7"/>
  <c r="M47" i="7"/>
  <c r="J47" i="7"/>
  <c r="G47" i="7"/>
  <c r="D47" i="7"/>
  <c r="P46" i="7"/>
  <c r="M46" i="7"/>
  <c r="J46" i="7"/>
  <c r="G46" i="7"/>
  <c r="D46" i="7"/>
  <c r="P45" i="7"/>
  <c r="M45" i="7"/>
  <c r="J45" i="7"/>
  <c r="G45" i="7"/>
  <c r="D45" i="7"/>
  <c r="P44" i="7"/>
  <c r="M44" i="7"/>
  <c r="J44" i="7"/>
  <c r="G44" i="7"/>
  <c r="D44" i="7"/>
  <c r="P43" i="7"/>
  <c r="M43" i="7"/>
  <c r="J43" i="7"/>
  <c r="G43" i="7"/>
  <c r="D43" i="7"/>
  <c r="P42" i="7"/>
  <c r="M42" i="7"/>
  <c r="J42" i="7"/>
  <c r="G42" i="7"/>
  <c r="D42" i="7"/>
  <c r="P41" i="7"/>
  <c r="M41" i="7"/>
  <c r="J41" i="7"/>
  <c r="G41" i="7"/>
  <c r="D41" i="7"/>
  <c r="P40" i="7"/>
  <c r="M40" i="7"/>
  <c r="J40" i="7"/>
  <c r="G40" i="7"/>
  <c r="D40" i="7"/>
  <c r="P39" i="7"/>
  <c r="M39" i="7"/>
  <c r="J39" i="7"/>
  <c r="G39" i="7"/>
  <c r="D39" i="7"/>
  <c r="P38" i="7"/>
  <c r="M38" i="7"/>
  <c r="J38" i="7"/>
  <c r="G38" i="7"/>
  <c r="D38" i="7"/>
  <c r="P37" i="7"/>
  <c r="M37" i="7"/>
  <c r="J37" i="7"/>
  <c r="G37" i="7"/>
  <c r="D37" i="7"/>
  <c r="P36" i="7"/>
  <c r="M36" i="7"/>
  <c r="J36" i="7"/>
  <c r="G36" i="7"/>
  <c r="D36" i="7"/>
  <c r="P35" i="7"/>
  <c r="M35" i="7"/>
  <c r="J35" i="7"/>
  <c r="G35" i="7"/>
  <c r="D35" i="7"/>
  <c r="P34" i="7"/>
  <c r="M34" i="7"/>
  <c r="J34" i="7"/>
  <c r="G34" i="7"/>
  <c r="D34" i="7"/>
  <c r="P33" i="7"/>
  <c r="M33" i="7"/>
  <c r="J33" i="7"/>
  <c r="G33" i="7"/>
  <c r="D33" i="7"/>
  <c r="P32" i="7"/>
  <c r="M32" i="7"/>
  <c r="J32" i="7"/>
  <c r="G32" i="7"/>
  <c r="D32" i="7"/>
  <c r="P31" i="7"/>
  <c r="M31" i="7"/>
  <c r="J31" i="7"/>
  <c r="G31" i="7"/>
  <c r="D31" i="7"/>
  <c r="P30" i="7"/>
  <c r="M30" i="7"/>
  <c r="J30" i="7"/>
  <c r="G30" i="7"/>
  <c r="D30" i="7"/>
  <c r="P29" i="7"/>
  <c r="M29" i="7"/>
  <c r="J29" i="7"/>
  <c r="G29" i="7"/>
  <c r="D29" i="7"/>
  <c r="P28" i="7"/>
  <c r="M28" i="7"/>
  <c r="J28" i="7"/>
  <c r="G28" i="7"/>
  <c r="D28" i="7"/>
  <c r="P27" i="7"/>
  <c r="M27" i="7"/>
  <c r="J27" i="7"/>
  <c r="G27" i="7"/>
  <c r="D27" i="7"/>
  <c r="P26" i="7"/>
  <c r="M26" i="7"/>
  <c r="J26" i="7"/>
  <c r="G26" i="7"/>
  <c r="D26" i="7"/>
  <c r="P25" i="7"/>
  <c r="M25" i="7"/>
  <c r="J25" i="7"/>
  <c r="G25" i="7"/>
  <c r="D25" i="7"/>
  <c r="P24" i="7"/>
  <c r="M24" i="7"/>
  <c r="J24" i="7"/>
  <c r="G24" i="7"/>
  <c r="D24" i="7"/>
  <c r="P23" i="7"/>
  <c r="M23" i="7"/>
  <c r="J23" i="7"/>
  <c r="G23" i="7"/>
  <c r="D23" i="7"/>
  <c r="P22" i="7"/>
  <c r="M22" i="7"/>
  <c r="J22" i="7"/>
  <c r="G22" i="7"/>
  <c r="D22" i="7"/>
  <c r="P21" i="7"/>
  <c r="M21" i="7"/>
  <c r="J21" i="7"/>
  <c r="G21" i="7"/>
  <c r="D21" i="7"/>
  <c r="A21" i="7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P20" i="7"/>
  <c r="M20" i="7"/>
  <c r="J20" i="7"/>
  <c r="G20" i="7"/>
  <c r="D20" i="7"/>
  <c r="I14" i="7"/>
  <c r="H14" i="7"/>
  <c r="D13" i="7"/>
  <c r="D12" i="7"/>
  <c r="P5" i="7"/>
  <c r="P228" i="6"/>
  <c r="M228" i="6"/>
  <c r="J228" i="6"/>
  <c r="G228" i="6"/>
  <c r="D228" i="6"/>
  <c r="P227" i="6"/>
  <c r="M227" i="6"/>
  <c r="J227" i="6"/>
  <c r="G227" i="6"/>
  <c r="D227" i="6"/>
  <c r="P226" i="6"/>
  <c r="M226" i="6"/>
  <c r="J226" i="6"/>
  <c r="G226" i="6"/>
  <c r="D226" i="6"/>
  <c r="P225" i="6"/>
  <c r="M225" i="6"/>
  <c r="J225" i="6"/>
  <c r="G225" i="6"/>
  <c r="D225" i="6"/>
  <c r="P224" i="6"/>
  <c r="M224" i="6"/>
  <c r="J224" i="6"/>
  <c r="G224" i="6"/>
  <c r="D224" i="6"/>
  <c r="P223" i="6"/>
  <c r="M223" i="6"/>
  <c r="J223" i="6"/>
  <c r="G223" i="6"/>
  <c r="D223" i="6"/>
  <c r="P222" i="6"/>
  <c r="M222" i="6"/>
  <c r="J222" i="6"/>
  <c r="G222" i="6"/>
  <c r="D222" i="6"/>
  <c r="P221" i="6"/>
  <c r="M221" i="6"/>
  <c r="J221" i="6"/>
  <c r="G221" i="6"/>
  <c r="D221" i="6"/>
  <c r="P220" i="6"/>
  <c r="M220" i="6"/>
  <c r="J220" i="6"/>
  <c r="G220" i="6"/>
  <c r="D220" i="6"/>
  <c r="P219" i="6"/>
  <c r="M219" i="6"/>
  <c r="J219" i="6"/>
  <c r="G219" i="6"/>
  <c r="D219" i="6"/>
  <c r="P218" i="6"/>
  <c r="M218" i="6"/>
  <c r="J218" i="6"/>
  <c r="G218" i="6"/>
  <c r="D218" i="6"/>
  <c r="P217" i="6"/>
  <c r="M217" i="6"/>
  <c r="J217" i="6"/>
  <c r="G217" i="6"/>
  <c r="D217" i="6"/>
  <c r="P216" i="6"/>
  <c r="M216" i="6"/>
  <c r="J216" i="6"/>
  <c r="G216" i="6"/>
  <c r="D216" i="6"/>
  <c r="P215" i="6"/>
  <c r="M215" i="6"/>
  <c r="J215" i="6"/>
  <c r="G215" i="6"/>
  <c r="D215" i="6"/>
  <c r="P214" i="6"/>
  <c r="M214" i="6"/>
  <c r="J214" i="6"/>
  <c r="G214" i="6"/>
  <c r="D214" i="6"/>
  <c r="P213" i="6"/>
  <c r="M213" i="6"/>
  <c r="J213" i="6"/>
  <c r="G213" i="6"/>
  <c r="D213" i="6"/>
  <c r="P212" i="6"/>
  <c r="M212" i="6"/>
  <c r="J212" i="6"/>
  <c r="G212" i="6"/>
  <c r="D212" i="6"/>
  <c r="P211" i="6"/>
  <c r="M211" i="6"/>
  <c r="J211" i="6"/>
  <c r="G211" i="6"/>
  <c r="D211" i="6"/>
  <c r="P210" i="6"/>
  <c r="M210" i="6"/>
  <c r="J210" i="6"/>
  <c r="G210" i="6"/>
  <c r="D210" i="6"/>
  <c r="P209" i="6"/>
  <c r="M209" i="6"/>
  <c r="J209" i="6"/>
  <c r="G209" i="6"/>
  <c r="D209" i="6"/>
  <c r="P208" i="6"/>
  <c r="M208" i="6"/>
  <c r="J208" i="6"/>
  <c r="G208" i="6"/>
  <c r="D208" i="6"/>
  <c r="P207" i="6"/>
  <c r="M207" i="6"/>
  <c r="J207" i="6"/>
  <c r="G207" i="6"/>
  <c r="D207" i="6"/>
  <c r="P206" i="6"/>
  <c r="M206" i="6"/>
  <c r="J206" i="6"/>
  <c r="G206" i="6"/>
  <c r="D206" i="6"/>
  <c r="P205" i="6"/>
  <c r="M205" i="6"/>
  <c r="J205" i="6"/>
  <c r="G205" i="6"/>
  <c r="D205" i="6"/>
  <c r="P204" i="6"/>
  <c r="M204" i="6"/>
  <c r="J204" i="6"/>
  <c r="G204" i="6"/>
  <c r="D204" i="6"/>
  <c r="P203" i="6"/>
  <c r="M203" i="6"/>
  <c r="J203" i="6"/>
  <c r="G203" i="6"/>
  <c r="D203" i="6"/>
  <c r="P202" i="6"/>
  <c r="M202" i="6"/>
  <c r="J202" i="6"/>
  <c r="G202" i="6"/>
  <c r="D202" i="6"/>
  <c r="P201" i="6"/>
  <c r="M201" i="6"/>
  <c r="J201" i="6"/>
  <c r="G201" i="6"/>
  <c r="D201" i="6"/>
  <c r="P200" i="6"/>
  <c r="M200" i="6"/>
  <c r="J200" i="6"/>
  <c r="G200" i="6"/>
  <c r="D200" i="6"/>
  <c r="P199" i="6"/>
  <c r="M199" i="6"/>
  <c r="J199" i="6"/>
  <c r="G199" i="6"/>
  <c r="D199" i="6"/>
  <c r="P198" i="6"/>
  <c r="M198" i="6"/>
  <c r="J198" i="6"/>
  <c r="G198" i="6"/>
  <c r="D198" i="6"/>
  <c r="P197" i="6"/>
  <c r="M197" i="6"/>
  <c r="J197" i="6"/>
  <c r="G197" i="6"/>
  <c r="D197" i="6"/>
  <c r="P196" i="6"/>
  <c r="M196" i="6"/>
  <c r="J196" i="6"/>
  <c r="G196" i="6"/>
  <c r="D196" i="6"/>
  <c r="P195" i="6"/>
  <c r="M195" i="6"/>
  <c r="J195" i="6"/>
  <c r="G195" i="6"/>
  <c r="D195" i="6"/>
  <c r="P194" i="6"/>
  <c r="M194" i="6"/>
  <c r="J194" i="6"/>
  <c r="G194" i="6"/>
  <c r="D194" i="6"/>
  <c r="P193" i="6"/>
  <c r="M193" i="6"/>
  <c r="J193" i="6"/>
  <c r="G193" i="6"/>
  <c r="D193" i="6"/>
  <c r="P192" i="6"/>
  <c r="M192" i="6"/>
  <c r="J192" i="6"/>
  <c r="G192" i="6"/>
  <c r="D192" i="6"/>
  <c r="P191" i="6"/>
  <c r="M191" i="6"/>
  <c r="J191" i="6"/>
  <c r="G191" i="6"/>
  <c r="D191" i="6"/>
  <c r="P190" i="6"/>
  <c r="M190" i="6"/>
  <c r="J190" i="6"/>
  <c r="G190" i="6"/>
  <c r="D190" i="6"/>
  <c r="P189" i="6"/>
  <c r="M189" i="6"/>
  <c r="J189" i="6"/>
  <c r="G189" i="6"/>
  <c r="D189" i="6"/>
  <c r="P188" i="6"/>
  <c r="M188" i="6"/>
  <c r="J188" i="6"/>
  <c r="G188" i="6"/>
  <c r="D188" i="6"/>
  <c r="P187" i="6"/>
  <c r="M187" i="6"/>
  <c r="J187" i="6"/>
  <c r="G187" i="6"/>
  <c r="D187" i="6"/>
  <c r="P186" i="6"/>
  <c r="M186" i="6"/>
  <c r="J186" i="6"/>
  <c r="G186" i="6"/>
  <c r="D186" i="6"/>
  <c r="P185" i="6"/>
  <c r="M185" i="6"/>
  <c r="J185" i="6"/>
  <c r="G185" i="6"/>
  <c r="D185" i="6"/>
  <c r="P184" i="6"/>
  <c r="M184" i="6"/>
  <c r="J184" i="6"/>
  <c r="G184" i="6"/>
  <c r="D184" i="6"/>
  <c r="P183" i="6"/>
  <c r="M183" i="6"/>
  <c r="J183" i="6"/>
  <c r="G183" i="6"/>
  <c r="D183" i="6"/>
  <c r="P182" i="6"/>
  <c r="M182" i="6"/>
  <c r="J182" i="6"/>
  <c r="G182" i="6"/>
  <c r="D182" i="6"/>
  <c r="P181" i="6"/>
  <c r="M181" i="6"/>
  <c r="J181" i="6"/>
  <c r="G181" i="6"/>
  <c r="D181" i="6"/>
  <c r="P180" i="6"/>
  <c r="M180" i="6"/>
  <c r="J180" i="6"/>
  <c r="G180" i="6"/>
  <c r="D180" i="6"/>
  <c r="P179" i="6"/>
  <c r="M179" i="6"/>
  <c r="J179" i="6"/>
  <c r="G179" i="6"/>
  <c r="D179" i="6"/>
  <c r="P178" i="6"/>
  <c r="M178" i="6"/>
  <c r="J178" i="6"/>
  <c r="G178" i="6"/>
  <c r="D178" i="6"/>
  <c r="P177" i="6"/>
  <c r="M177" i="6"/>
  <c r="J177" i="6"/>
  <c r="G177" i="6"/>
  <c r="D177" i="6"/>
  <c r="P176" i="6"/>
  <c r="M176" i="6"/>
  <c r="J176" i="6"/>
  <c r="G176" i="6"/>
  <c r="D176" i="6"/>
  <c r="P175" i="6"/>
  <c r="M175" i="6"/>
  <c r="J175" i="6"/>
  <c r="G175" i="6"/>
  <c r="D175" i="6"/>
  <c r="P174" i="6"/>
  <c r="M174" i="6"/>
  <c r="J174" i="6"/>
  <c r="G174" i="6"/>
  <c r="D174" i="6"/>
  <c r="P173" i="6"/>
  <c r="M173" i="6"/>
  <c r="J173" i="6"/>
  <c r="G173" i="6"/>
  <c r="D173" i="6"/>
  <c r="P172" i="6"/>
  <c r="M172" i="6"/>
  <c r="J172" i="6"/>
  <c r="G172" i="6"/>
  <c r="D172" i="6"/>
  <c r="P171" i="6"/>
  <c r="M171" i="6"/>
  <c r="J171" i="6"/>
  <c r="G171" i="6"/>
  <c r="D171" i="6"/>
  <c r="P170" i="6"/>
  <c r="M170" i="6"/>
  <c r="J170" i="6"/>
  <c r="G170" i="6"/>
  <c r="D170" i="6"/>
  <c r="P169" i="6"/>
  <c r="M169" i="6"/>
  <c r="J169" i="6"/>
  <c r="G169" i="6"/>
  <c r="D169" i="6"/>
  <c r="P168" i="6"/>
  <c r="M168" i="6"/>
  <c r="J168" i="6"/>
  <c r="G168" i="6"/>
  <c r="D168" i="6"/>
  <c r="P167" i="6"/>
  <c r="M167" i="6"/>
  <c r="J167" i="6"/>
  <c r="G167" i="6"/>
  <c r="D167" i="6"/>
  <c r="P166" i="6"/>
  <c r="M166" i="6"/>
  <c r="J166" i="6"/>
  <c r="G166" i="6"/>
  <c r="D166" i="6"/>
  <c r="P165" i="6"/>
  <c r="M165" i="6"/>
  <c r="J165" i="6"/>
  <c r="G165" i="6"/>
  <c r="D165" i="6"/>
  <c r="P164" i="6"/>
  <c r="M164" i="6"/>
  <c r="J164" i="6"/>
  <c r="G164" i="6"/>
  <c r="D164" i="6"/>
  <c r="P163" i="6"/>
  <c r="M163" i="6"/>
  <c r="J163" i="6"/>
  <c r="G163" i="6"/>
  <c r="D163" i="6"/>
  <c r="P162" i="6"/>
  <c r="M162" i="6"/>
  <c r="J162" i="6"/>
  <c r="G162" i="6"/>
  <c r="D162" i="6"/>
  <c r="P161" i="6"/>
  <c r="M161" i="6"/>
  <c r="J161" i="6"/>
  <c r="G161" i="6"/>
  <c r="D161" i="6"/>
  <c r="P160" i="6"/>
  <c r="M160" i="6"/>
  <c r="J160" i="6"/>
  <c r="G160" i="6"/>
  <c r="D160" i="6"/>
  <c r="P159" i="6"/>
  <c r="M159" i="6"/>
  <c r="J159" i="6"/>
  <c r="G159" i="6"/>
  <c r="D159" i="6"/>
  <c r="P158" i="6"/>
  <c r="M158" i="6"/>
  <c r="J158" i="6"/>
  <c r="G158" i="6"/>
  <c r="D158" i="6"/>
  <c r="P157" i="6"/>
  <c r="M157" i="6"/>
  <c r="J157" i="6"/>
  <c r="G157" i="6"/>
  <c r="D157" i="6"/>
  <c r="P156" i="6"/>
  <c r="M156" i="6"/>
  <c r="J156" i="6"/>
  <c r="G156" i="6"/>
  <c r="D156" i="6"/>
  <c r="P155" i="6"/>
  <c r="M155" i="6"/>
  <c r="J155" i="6"/>
  <c r="G155" i="6"/>
  <c r="D155" i="6"/>
  <c r="P154" i="6"/>
  <c r="M154" i="6"/>
  <c r="J154" i="6"/>
  <c r="G154" i="6"/>
  <c r="D154" i="6"/>
  <c r="P153" i="6"/>
  <c r="M153" i="6"/>
  <c r="J153" i="6"/>
  <c r="G153" i="6"/>
  <c r="D153" i="6"/>
  <c r="P152" i="6"/>
  <c r="M152" i="6"/>
  <c r="J152" i="6"/>
  <c r="G152" i="6"/>
  <c r="D152" i="6"/>
  <c r="P151" i="6"/>
  <c r="M151" i="6"/>
  <c r="J151" i="6"/>
  <c r="G151" i="6"/>
  <c r="D151" i="6"/>
  <c r="P150" i="6"/>
  <c r="M150" i="6"/>
  <c r="J150" i="6"/>
  <c r="G150" i="6"/>
  <c r="D150" i="6"/>
  <c r="P149" i="6"/>
  <c r="M149" i="6"/>
  <c r="J149" i="6"/>
  <c r="G149" i="6"/>
  <c r="D149" i="6"/>
  <c r="P148" i="6"/>
  <c r="M148" i="6"/>
  <c r="J148" i="6"/>
  <c r="G148" i="6"/>
  <c r="D148" i="6"/>
  <c r="P147" i="6"/>
  <c r="M147" i="6"/>
  <c r="J147" i="6"/>
  <c r="G147" i="6"/>
  <c r="D147" i="6"/>
  <c r="P146" i="6"/>
  <c r="M146" i="6"/>
  <c r="J146" i="6"/>
  <c r="G146" i="6"/>
  <c r="D146" i="6"/>
  <c r="P145" i="6"/>
  <c r="M145" i="6"/>
  <c r="J145" i="6"/>
  <c r="G145" i="6"/>
  <c r="D145" i="6"/>
  <c r="P144" i="6"/>
  <c r="M144" i="6"/>
  <c r="J144" i="6"/>
  <c r="G144" i="6"/>
  <c r="D144" i="6"/>
  <c r="P143" i="6"/>
  <c r="M143" i="6"/>
  <c r="J143" i="6"/>
  <c r="G143" i="6"/>
  <c r="D143" i="6"/>
  <c r="P142" i="6"/>
  <c r="M142" i="6"/>
  <c r="J142" i="6"/>
  <c r="G142" i="6"/>
  <c r="D142" i="6"/>
  <c r="P141" i="6"/>
  <c r="M141" i="6"/>
  <c r="J141" i="6"/>
  <c r="G141" i="6"/>
  <c r="D141" i="6"/>
  <c r="P140" i="6"/>
  <c r="M140" i="6"/>
  <c r="J140" i="6"/>
  <c r="G140" i="6"/>
  <c r="D140" i="6"/>
  <c r="P139" i="6"/>
  <c r="M139" i="6"/>
  <c r="J139" i="6"/>
  <c r="G139" i="6"/>
  <c r="D139" i="6"/>
  <c r="P138" i="6"/>
  <c r="M138" i="6"/>
  <c r="J138" i="6"/>
  <c r="G138" i="6"/>
  <c r="D138" i="6"/>
  <c r="P137" i="6"/>
  <c r="M137" i="6"/>
  <c r="J137" i="6"/>
  <c r="G137" i="6"/>
  <c r="D137" i="6"/>
  <c r="P136" i="6"/>
  <c r="M136" i="6"/>
  <c r="J136" i="6"/>
  <c r="G136" i="6"/>
  <c r="D136" i="6"/>
  <c r="P135" i="6"/>
  <c r="M135" i="6"/>
  <c r="J135" i="6"/>
  <c r="G135" i="6"/>
  <c r="D135" i="6"/>
  <c r="P134" i="6"/>
  <c r="M134" i="6"/>
  <c r="J134" i="6"/>
  <c r="G134" i="6"/>
  <c r="D134" i="6"/>
  <c r="P133" i="6"/>
  <c r="M133" i="6"/>
  <c r="J133" i="6"/>
  <c r="G133" i="6"/>
  <c r="D133" i="6"/>
  <c r="P132" i="6"/>
  <c r="M132" i="6"/>
  <c r="J132" i="6"/>
  <c r="G132" i="6"/>
  <c r="D132" i="6"/>
  <c r="P131" i="6"/>
  <c r="M131" i="6"/>
  <c r="J131" i="6"/>
  <c r="G131" i="6"/>
  <c r="D131" i="6"/>
  <c r="P130" i="6"/>
  <c r="M130" i="6"/>
  <c r="J130" i="6"/>
  <c r="G130" i="6"/>
  <c r="D130" i="6"/>
  <c r="P129" i="6"/>
  <c r="M129" i="6"/>
  <c r="J129" i="6"/>
  <c r="G129" i="6"/>
  <c r="D129" i="6"/>
  <c r="P128" i="6"/>
  <c r="M128" i="6"/>
  <c r="J128" i="6"/>
  <c r="G128" i="6"/>
  <c r="D128" i="6"/>
  <c r="P127" i="6"/>
  <c r="M127" i="6"/>
  <c r="J127" i="6"/>
  <c r="G127" i="6"/>
  <c r="D127" i="6"/>
  <c r="P126" i="6"/>
  <c r="M126" i="6"/>
  <c r="J126" i="6"/>
  <c r="G126" i="6"/>
  <c r="D126" i="6"/>
  <c r="P125" i="6"/>
  <c r="M125" i="6"/>
  <c r="J125" i="6"/>
  <c r="G125" i="6"/>
  <c r="D125" i="6"/>
  <c r="P124" i="6"/>
  <c r="M124" i="6"/>
  <c r="J124" i="6"/>
  <c r="G124" i="6"/>
  <c r="D124" i="6"/>
  <c r="P123" i="6"/>
  <c r="M123" i="6"/>
  <c r="J123" i="6"/>
  <c r="G123" i="6"/>
  <c r="D123" i="6"/>
  <c r="P122" i="6"/>
  <c r="M122" i="6"/>
  <c r="J122" i="6"/>
  <c r="G122" i="6"/>
  <c r="D122" i="6"/>
  <c r="P121" i="6"/>
  <c r="M121" i="6"/>
  <c r="J121" i="6"/>
  <c r="G121" i="6"/>
  <c r="D121" i="6"/>
  <c r="P120" i="6"/>
  <c r="M120" i="6"/>
  <c r="J120" i="6"/>
  <c r="G120" i="6"/>
  <c r="D120" i="6"/>
  <c r="P119" i="6"/>
  <c r="M119" i="6"/>
  <c r="J119" i="6"/>
  <c r="G119" i="6"/>
  <c r="D119" i="6"/>
  <c r="P118" i="6"/>
  <c r="M118" i="6"/>
  <c r="J118" i="6"/>
  <c r="G118" i="6"/>
  <c r="D118" i="6"/>
  <c r="P117" i="6"/>
  <c r="M117" i="6"/>
  <c r="J117" i="6"/>
  <c r="G117" i="6"/>
  <c r="D117" i="6"/>
  <c r="P116" i="6"/>
  <c r="M116" i="6"/>
  <c r="J116" i="6"/>
  <c r="G116" i="6"/>
  <c r="D116" i="6"/>
  <c r="P115" i="6"/>
  <c r="M115" i="6"/>
  <c r="J115" i="6"/>
  <c r="G115" i="6"/>
  <c r="D115" i="6"/>
  <c r="P114" i="6"/>
  <c r="M114" i="6"/>
  <c r="J114" i="6"/>
  <c r="G114" i="6"/>
  <c r="D114" i="6"/>
  <c r="P113" i="6"/>
  <c r="M113" i="6"/>
  <c r="J113" i="6"/>
  <c r="G113" i="6"/>
  <c r="D113" i="6"/>
  <c r="P112" i="6"/>
  <c r="M112" i="6"/>
  <c r="J112" i="6"/>
  <c r="G112" i="6"/>
  <c r="D112" i="6"/>
  <c r="P111" i="6"/>
  <c r="M111" i="6"/>
  <c r="J111" i="6"/>
  <c r="G111" i="6"/>
  <c r="D111" i="6"/>
  <c r="P110" i="6"/>
  <c r="M110" i="6"/>
  <c r="J110" i="6"/>
  <c r="G110" i="6"/>
  <c r="D110" i="6"/>
  <c r="P109" i="6"/>
  <c r="M109" i="6"/>
  <c r="J109" i="6"/>
  <c r="G109" i="6"/>
  <c r="D109" i="6"/>
  <c r="P108" i="6"/>
  <c r="M108" i="6"/>
  <c r="J108" i="6"/>
  <c r="G108" i="6"/>
  <c r="D108" i="6"/>
  <c r="P107" i="6"/>
  <c r="M107" i="6"/>
  <c r="J107" i="6"/>
  <c r="G107" i="6"/>
  <c r="D107" i="6"/>
  <c r="P106" i="6"/>
  <c r="M106" i="6"/>
  <c r="J106" i="6"/>
  <c r="G106" i="6"/>
  <c r="D106" i="6"/>
  <c r="P105" i="6"/>
  <c r="M105" i="6"/>
  <c r="J105" i="6"/>
  <c r="G105" i="6"/>
  <c r="D105" i="6"/>
  <c r="P104" i="6"/>
  <c r="M104" i="6"/>
  <c r="J104" i="6"/>
  <c r="G104" i="6"/>
  <c r="D104" i="6"/>
  <c r="P103" i="6"/>
  <c r="M103" i="6"/>
  <c r="J103" i="6"/>
  <c r="G103" i="6"/>
  <c r="D103" i="6"/>
  <c r="P102" i="6"/>
  <c r="M102" i="6"/>
  <c r="J102" i="6"/>
  <c r="G102" i="6"/>
  <c r="D102" i="6"/>
  <c r="P101" i="6"/>
  <c r="M101" i="6"/>
  <c r="J101" i="6"/>
  <c r="G101" i="6"/>
  <c r="D101" i="6"/>
  <c r="P100" i="6"/>
  <c r="M100" i="6"/>
  <c r="J100" i="6"/>
  <c r="G100" i="6"/>
  <c r="D100" i="6"/>
  <c r="P99" i="6"/>
  <c r="M99" i="6"/>
  <c r="J99" i="6"/>
  <c r="G99" i="6"/>
  <c r="D99" i="6"/>
  <c r="P98" i="6"/>
  <c r="M98" i="6"/>
  <c r="J98" i="6"/>
  <c r="G98" i="6"/>
  <c r="D98" i="6"/>
  <c r="P97" i="6"/>
  <c r="M97" i="6"/>
  <c r="J97" i="6"/>
  <c r="G97" i="6"/>
  <c r="D97" i="6"/>
  <c r="P96" i="6"/>
  <c r="M96" i="6"/>
  <c r="J96" i="6"/>
  <c r="G96" i="6"/>
  <c r="D96" i="6"/>
  <c r="P95" i="6"/>
  <c r="M95" i="6"/>
  <c r="J95" i="6"/>
  <c r="G95" i="6"/>
  <c r="D95" i="6"/>
  <c r="P94" i="6"/>
  <c r="M94" i="6"/>
  <c r="J94" i="6"/>
  <c r="G94" i="6"/>
  <c r="D94" i="6"/>
  <c r="P93" i="6"/>
  <c r="M93" i="6"/>
  <c r="J93" i="6"/>
  <c r="G93" i="6"/>
  <c r="D93" i="6"/>
  <c r="P92" i="6"/>
  <c r="M92" i="6"/>
  <c r="J92" i="6"/>
  <c r="G92" i="6"/>
  <c r="D92" i="6"/>
  <c r="P91" i="6"/>
  <c r="M91" i="6"/>
  <c r="J91" i="6"/>
  <c r="G91" i="6"/>
  <c r="D91" i="6"/>
  <c r="P90" i="6"/>
  <c r="M90" i="6"/>
  <c r="J90" i="6"/>
  <c r="G90" i="6"/>
  <c r="D90" i="6"/>
  <c r="P89" i="6"/>
  <c r="M89" i="6"/>
  <c r="J89" i="6"/>
  <c r="G89" i="6"/>
  <c r="D89" i="6"/>
  <c r="P88" i="6"/>
  <c r="M88" i="6"/>
  <c r="J88" i="6"/>
  <c r="G88" i="6"/>
  <c r="D88" i="6"/>
  <c r="P87" i="6"/>
  <c r="M87" i="6"/>
  <c r="J87" i="6"/>
  <c r="G87" i="6"/>
  <c r="D87" i="6"/>
  <c r="P86" i="6"/>
  <c r="M86" i="6"/>
  <c r="J86" i="6"/>
  <c r="G86" i="6"/>
  <c r="D86" i="6"/>
  <c r="P85" i="6"/>
  <c r="M85" i="6"/>
  <c r="J85" i="6"/>
  <c r="G85" i="6"/>
  <c r="D85" i="6"/>
  <c r="P84" i="6"/>
  <c r="M84" i="6"/>
  <c r="J84" i="6"/>
  <c r="G84" i="6"/>
  <c r="D84" i="6"/>
  <c r="P83" i="6"/>
  <c r="M83" i="6"/>
  <c r="J83" i="6"/>
  <c r="G83" i="6"/>
  <c r="D83" i="6"/>
  <c r="P82" i="6"/>
  <c r="M82" i="6"/>
  <c r="J82" i="6"/>
  <c r="G82" i="6"/>
  <c r="D82" i="6"/>
  <c r="P81" i="6"/>
  <c r="M81" i="6"/>
  <c r="J81" i="6"/>
  <c r="G81" i="6"/>
  <c r="D81" i="6"/>
  <c r="P80" i="6"/>
  <c r="M80" i="6"/>
  <c r="J80" i="6"/>
  <c r="G80" i="6"/>
  <c r="D80" i="6"/>
  <c r="P79" i="6"/>
  <c r="M79" i="6"/>
  <c r="J79" i="6"/>
  <c r="G79" i="6"/>
  <c r="D79" i="6"/>
  <c r="P78" i="6"/>
  <c r="M78" i="6"/>
  <c r="J78" i="6"/>
  <c r="G78" i="6"/>
  <c r="D78" i="6"/>
  <c r="P77" i="6"/>
  <c r="M77" i="6"/>
  <c r="J77" i="6"/>
  <c r="G77" i="6"/>
  <c r="D77" i="6"/>
  <c r="P76" i="6"/>
  <c r="M76" i="6"/>
  <c r="J76" i="6"/>
  <c r="G76" i="6"/>
  <c r="D76" i="6"/>
  <c r="P75" i="6"/>
  <c r="M75" i="6"/>
  <c r="J75" i="6"/>
  <c r="G75" i="6"/>
  <c r="D75" i="6"/>
  <c r="P74" i="6"/>
  <c r="M74" i="6"/>
  <c r="J74" i="6"/>
  <c r="G74" i="6"/>
  <c r="D74" i="6"/>
  <c r="P73" i="6"/>
  <c r="M73" i="6"/>
  <c r="J73" i="6"/>
  <c r="G73" i="6"/>
  <c r="D73" i="6"/>
  <c r="P72" i="6"/>
  <c r="M72" i="6"/>
  <c r="J72" i="6"/>
  <c r="G72" i="6"/>
  <c r="D72" i="6"/>
  <c r="P71" i="6"/>
  <c r="M71" i="6"/>
  <c r="J71" i="6"/>
  <c r="G71" i="6"/>
  <c r="D71" i="6"/>
  <c r="P70" i="6"/>
  <c r="M70" i="6"/>
  <c r="J70" i="6"/>
  <c r="G70" i="6"/>
  <c r="D70" i="6"/>
  <c r="P69" i="6"/>
  <c r="M69" i="6"/>
  <c r="J69" i="6"/>
  <c r="G69" i="6"/>
  <c r="D69" i="6"/>
  <c r="P68" i="6"/>
  <c r="M68" i="6"/>
  <c r="J68" i="6"/>
  <c r="G68" i="6"/>
  <c r="D68" i="6"/>
  <c r="P67" i="6"/>
  <c r="M67" i="6"/>
  <c r="J67" i="6"/>
  <c r="G67" i="6"/>
  <c r="D67" i="6"/>
  <c r="P66" i="6"/>
  <c r="M66" i="6"/>
  <c r="J66" i="6"/>
  <c r="G66" i="6"/>
  <c r="D66" i="6"/>
  <c r="P65" i="6"/>
  <c r="M65" i="6"/>
  <c r="J65" i="6"/>
  <c r="G65" i="6"/>
  <c r="D65" i="6"/>
  <c r="P64" i="6"/>
  <c r="M64" i="6"/>
  <c r="J64" i="6"/>
  <c r="G64" i="6"/>
  <c r="D64" i="6"/>
  <c r="P63" i="6"/>
  <c r="M63" i="6"/>
  <c r="J63" i="6"/>
  <c r="G63" i="6"/>
  <c r="D63" i="6"/>
  <c r="P62" i="6"/>
  <c r="M62" i="6"/>
  <c r="J62" i="6"/>
  <c r="G62" i="6"/>
  <c r="D62" i="6"/>
  <c r="P61" i="6"/>
  <c r="M61" i="6"/>
  <c r="J61" i="6"/>
  <c r="G61" i="6"/>
  <c r="D61" i="6"/>
  <c r="P60" i="6"/>
  <c r="M60" i="6"/>
  <c r="J60" i="6"/>
  <c r="G60" i="6"/>
  <c r="D60" i="6"/>
  <c r="P59" i="6"/>
  <c r="M59" i="6"/>
  <c r="J59" i="6"/>
  <c r="G59" i="6"/>
  <c r="D59" i="6"/>
  <c r="P58" i="6"/>
  <c r="M58" i="6"/>
  <c r="J58" i="6"/>
  <c r="G58" i="6"/>
  <c r="D58" i="6"/>
  <c r="P57" i="6"/>
  <c r="M57" i="6"/>
  <c r="J57" i="6"/>
  <c r="G57" i="6"/>
  <c r="D57" i="6"/>
  <c r="P56" i="6"/>
  <c r="M56" i="6"/>
  <c r="J56" i="6"/>
  <c r="G56" i="6"/>
  <c r="D56" i="6"/>
  <c r="P55" i="6"/>
  <c r="M55" i="6"/>
  <c r="J55" i="6"/>
  <c r="G55" i="6"/>
  <c r="D55" i="6"/>
  <c r="P54" i="6"/>
  <c r="M54" i="6"/>
  <c r="J54" i="6"/>
  <c r="G54" i="6"/>
  <c r="D54" i="6"/>
  <c r="P53" i="6"/>
  <c r="M53" i="6"/>
  <c r="J53" i="6"/>
  <c r="G53" i="6"/>
  <c r="D53" i="6"/>
  <c r="P52" i="6"/>
  <c r="M52" i="6"/>
  <c r="J52" i="6"/>
  <c r="G52" i="6"/>
  <c r="D52" i="6"/>
  <c r="P51" i="6"/>
  <c r="M51" i="6"/>
  <c r="J51" i="6"/>
  <c r="G51" i="6"/>
  <c r="D51" i="6"/>
  <c r="P50" i="6"/>
  <c r="M50" i="6"/>
  <c r="J50" i="6"/>
  <c r="G50" i="6"/>
  <c r="D50" i="6"/>
  <c r="P49" i="6"/>
  <c r="M49" i="6"/>
  <c r="J49" i="6"/>
  <c r="G49" i="6"/>
  <c r="D49" i="6"/>
  <c r="P48" i="6"/>
  <c r="M48" i="6"/>
  <c r="J48" i="6"/>
  <c r="G48" i="6"/>
  <c r="D48" i="6"/>
  <c r="P47" i="6"/>
  <c r="M47" i="6"/>
  <c r="J47" i="6"/>
  <c r="G47" i="6"/>
  <c r="D47" i="6"/>
  <c r="P46" i="6"/>
  <c r="M46" i="6"/>
  <c r="J46" i="6"/>
  <c r="G46" i="6"/>
  <c r="D46" i="6"/>
  <c r="P45" i="6"/>
  <c r="M45" i="6"/>
  <c r="J45" i="6"/>
  <c r="G45" i="6"/>
  <c r="D45" i="6"/>
  <c r="P44" i="6"/>
  <c r="M44" i="6"/>
  <c r="J44" i="6"/>
  <c r="G44" i="6"/>
  <c r="D44" i="6"/>
  <c r="P43" i="6"/>
  <c r="M43" i="6"/>
  <c r="J43" i="6"/>
  <c r="G43" i="6"/>
  <c r="D43" i="6"/>
  <c r="P42" i="6"/>
  <c r="M42" i="6"/>
  <c r="J42" i="6"/>
  <c r="G42" i="6"/>
  <c r="D42" i="6"/>
  <c r="P41" i="6"/>
  <c r="M41" i="6"/>
  <c r="J41" i="6"/>
  <c r="G41" i="6"/>
  <c r="D41" i="6"/>
  <c r="P40" i="6"/>
  <c r="M40" i="6"/>
  <c r="J40" i="6"/>
  <c r="G40" i="6"/>
  <c r="D40" i="6"/>
  <c r="P39" i="6"/>
  <c r="M39" i="6"/>
  <c r="J39" i="6"/>
  <c r="G39" i="6"/>
  <c r="D39" i="6"/>
  <c r="P38" i="6"/>
  <c r="M38" i="6"/>
  <c r="J38" i="6"/>
  <c r="G38" i="6"/>
  <c r="D38" i="6"/>
  <c r="P37" i="6"/>
  <c r="M37" i="6"/>
  <c r="J37" i="6"/>
  <c r="G37" i="6"/>
  <c r="D37" i="6"/>
  <c r="P36" i="6"/>
  <c r="M36" i="6"/>
  <c r="J36" i="6"/>
  <c r="G36" i="6"/>
  <c r="D36" i="6"/>
  <c r="P35" i="6"/>
  <c r="M35" i="6"/>
  <c r="J35" i="6"/>
  <c r="G35" i="6"/>
  <c r="D35" i="6"/>
  <c r="P34" i="6"/>
  <c r="M34" i="6"/>
  <c r="J34" i="6"/>
  <c r="G34" i="6"/>
  <c r="D34" i="6"/>
  <c r="P33" i="6"/>
  <c r="M33" i="6"/>
  <c r="J33" i="6"/>
  <c r="G33" i="6"/>
  <c r="D33" i="6"/>
  <c r="P32" i="6"/>
  <c r="M32" i="6"/>
  <c r="J32" i="6"/>
  <c r="G32" i="6"/>
  <c r="D32" i="6"/>
  <c r="A32" i="6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P31" i="6"/>
  <c r="M31" i="6"/>
  <c r="J31" i="6"/>
  <c r="G31" i="6"/>
  <c r="D31" i="6"/>
  <c r="P30" i="6"/>
  <c r="M30" i="6"/>
  <c r="J30" i="6"/>
  <c r="G30" i="6"/>
  <c r="D30" i="6"/>
  <c r="P29" i="6"/>
  <c r="M29" i="6"/>
  <c r="J29" i="6"/>
  <c r="G29" i="6"/>
  <c r="D29" i="6"/>
  <c r="P28" i="6"/>
  <c r="M28" i="6"/>
  <c r="J28" i="6"/>
  <c r="G28" i="6"/>
  <c r="D28" i="6"/>
  <c r="P27" i="6"/>
  <c r="M27" i="6"/>
  <c r="J27" i="6"/>
  <c r="G27" i="6"/>
  <c r="D27" i="6"/>
  <c r="P26" i="6"/>
  <c r="M26" i="6"/>
  <c r="J26" i="6"/>
  <c r="G26" i="6"/>
  <c r="D26" i="6"/>
  <c r="P25" i="6"/>
  <c r="M25" i="6"/>
  <c r="J25" i="6"/>
  <c r="G25" i="6"/>
  <c r="D25" i="6"/>
  <c r="A25" i="6"/>
  <c r="A26" i="6" s="1"/>
  <c r="A27" i="6" s="1"/>
  <c r="A28" i="6" s="1"/>
  <c r="A29" i="6" s="1"/>
  <c r="A30" i="6" s="1"/>
  <c r="A31" i="6" s="1"/>
  <c r="P24" i="6"/>
  <c r="M24" i="6"/>
  <c r="J24" i="6"/>
  <c r="G24" i="6"/>
  <c r="D24" i="6"/>
  <c r="P23" i="6"/>
  <c r="M23" i="6"/>
  <c r="J23" i="6"/>
  <c r="G23" i="6"/>
  <c r="D23" i="6"/>
  <c r="P22" i="6"/>
  <c r="M22" i="6"/>
  <c r="J22" i="6"/>
  <c r="G22" i="6"/>
  <c r="D22" i="6"/>
  <c r="P21" i="6"/>
  <c r="M21" i="6"/>
  <c r="J21" i="6"/>
  <c r="G21" i="6"/>
  <c r="D21" i="6"/>
  <c r="A21" i="6"/>
  <c r="A22" i="6" s="1"/>
  <c r="A23" i="6" s="1"/>
  <c r="A24" i="6" s="1"/>
  <c r="P20" i="6"/>
  <c r="M20" i="6"/>
  <c r="J20" i="6"/>
  <c r="G20" i="6"/>
  <c r="D20" i="6"/>
  <c r="I14" i="6"/>
  <c r="H14" i="6"/>
  <c r="D13" i="6"/>
  <c r="D12" i="6"/>
  <c r="P5" i="6"/>
  <c r="P228" i="5"/>
  <c r="M228" i="5"/>
  <c r="J228" i="5"/>
  <c r="G228" i="5"/>
  <c r="D228" i="5"/>
  <c r="P227" i="5"/>
  <c r="M227" i="5"/>
  <c r="J227" i="5"/>
  <c r="G227" i="5"/>
  <c r="D227" i="5"/>
  <c r="P226" i="5"/>
  <c r="M226" i="5"/>
  <c r="J226" i="5"/>
  <c r="G226" i="5"/>
  <c r="D226" i="5"/>
  <c r="P225" i="5"/>
  <c r="M225" i="5"/>
  <c r="J225" i="5"/>
  <c r="G225" i="5"/>
  <c r="D225" i="5"/>
  <c r="P224" i="5"/>
  <c r="M224" i="5"/>
  <c r="J224" i="5"/>
  <c r="G224" i="5"/>
  <c r="D224" i="5"/>
  <c r="P223" i="5"/>
  <c r="M223" i="5"/>
  <c r="J223" i="5"/>
  <c r="G223" i="5"/>
  <c r="D223" i="5"/>
  <c r="P222" i="5"/>
  <c r="M222" i="5"/>
  <c r="J222" i="5"/>
  <c r="G222" i="5"/>
  <c r="D222" i="5"/>
  <c r="P221" i="5"/>
  <c r="M221" i="5"/>
  <c r="J221" i="5"/>
  <c r="G221" i="5"/>
  <c r="D221" i="5"/>
  <c r="P220" i="5"/>
  <c r="M220" i="5"/>
  <c r="J220" i="5"/>
  <c r="G220" i="5"/>
  <c r="D220" i="5"/>
  <c r="P219" i="5"/>
  <c r="M219" i="5"/>
  <c r="J219" i="5"/>
  <c r="G219" i="5"/>
  <c r="D219" i="5"/>
  <c r="P218" i="5"/>
  <c r="M218" i="5"/>
  <c r="J218" i="5"/>
  <c r="G218" i="5"/>
  <c r="D218" i="5"/>
  <c r="P217" i="5"/>
  <c r="M217" i="5"/>
  <c r="J217" i="5"/>
  <c r="G217" i="5"/>
  <c r="D217" i="5"/>
  <c r="P216" i="5"/>
  <c r="M216" i="5"/>
  <c r="J216" i="5"/>
  <c r="G216" i="5"/>
  <c r="D216" i="5"/>
  <c r="P215" i="5"/>
  <c r="M215" i="5"/>
  <c r="J215" i="5"/>
  <c r="G215" i="5"/>
  <c r="D215" i="5"/>
  <c r="P214" i="5"/>
  <c r="M214" i="5"/>
  <c r="J214" i="5"/>
  <c r="G214" i="5"/>
  <c r="D214" i="5"/>
  <c r="P213" i="5"/>
  <c r="M213" i="5"/>
  <c r="J213" i="5"/>
  <c r="G213" i="5"/>
  <c r="D213" i="5"/>
  <c r="P212" i="5"/>
  <c r="M212" i="5"/>
  <c r="J212" i="5"/>
  <c r="G212" i="5"/>
  <c r="D212" i="5"/>
  <c r="P211" i="5"/>
  <c r="M211" i="5"/>
  <c r="J211" i="5"/>
  <c r="G211" i="5"/>
  <c r="D211" i="5"/>
  <c r="P210" i="5"/>
  <c r="M210" i="5"/>
  <c r="J210" i="5"/>
  <c r="G210" i="5"/>
  <c r="D210" i="5"/>
  <c r="P209" i="5"/>
  <c r="M209" i="5"/>
  <c r="J209" i="5"/>
  <c r="G209" i="5"/>
  <c r="D209" i="5"/>
  <c r="P208" i="5"/>
  <c r="M208" i="5"/>
  <c r="J208" i="5"/>
  <c r="G208" i="5"/>
  <c r="D208" i="5"/>
  <c r="P207" i="5"/>
  <c r="M207" i="5"/>
  <c r="J207" i="5"/>
  <c r="G207" i="5"/>
  <c r="D207" i="5"/>
  <c r="P206" i="5"/>
  <c r="M206" i="5"/>
  <c r="J206" i="5"/>
  <c r="G206" i="5"/>
  <c r="D206" i="5"/>
  <c r="P205" i="5"/>
  <c r="M205" i="5"/>
  <c r="J205" i="5"/>
  <c r="G205" i="5"/>
  <c r="D205" i="5"/>
  <c r="P204" i="5"/>
  <c r="M204" i="5"/>
  <c r="J204" i="5"/>
  <c r="G204" i="5"/>
  <c r="D204" i="5"/>
  <c r="P203" i="5"/>
  <c r="M203" i="5"/>
  <c r="J203" i="5"/>
  <c r="G203" i="5"/>
  <c r="D203" i="5"/>
  <c r="P202" i="5"/>
  <c r="M202" i="5"/>
  <c r="J202" i="5"/>
  <c r="G202" i="5"/>
  <c r="D202" i="5"/>
  <c r="P201" i="5"/>
  <c r="M201" i="5"/>
  <c r="J201" i="5"/>
  <c r="G201" i="5"/>
  <c r="D201" i="5"/>
  <c r="P200" i="5"/>
  <c r="M200" i="5"/>
  <c r="J200" i="5"/>
  <c r="G200" i="5"/>
  <c r="D200" i="5"/>
  <c r="P199" i="5"/>
  <c r="M199" i="5"/>
  <c r="J199" i="5"/>
  <c r="G199" i="5"/>
  <c r="D199" i="5"/>
  <c r="P198" i="5"/>
  <c r="M198" i="5"/>
  <c r="J198" i="5"/>
  <c r="G198" i="5"/>
  <c r="D198" i="5"/>
  <c r="P197" i="5"/>
  <c r="M197" i="5"/>
  <c r="J197" i="5"/>
  <c r="G197" i="5"/>
  <c r="D197" i="5"/>
  <c r="P196" i="5"/>
  <c r="M196" i="5"/>
  <c r="J196" i="5"/>
  <c r="G196" i="5"/>
  <c r="D196" i="5"/>
  <c r="P195" i="5"/>
  <c r="M195" i="5"/>
  <c r="J195" i="5"/>
  <c r="G195" i="5"/>
  <c r="D195" i="5"/>
  <c r="P194" i="5"/>
  <c r="M194" i="5"/>
  <c r="J194" i="5"/>
  <c r="G194" i="5"/>
  <c r="D194" i="5"/>
  <c r="P193" i="5"/>
  <c r="M193" i="5"/>
  <c r="J193" i="5"/>
  <c r="G193" i="5"/>
  <c r="D193" i="5"/>
  <c r="P192" i="5"/>
  <c r="M192" i="5"/>
  <c r="J192" i="5"/>
  <c r="G192" i="5"/>
  <c r="D192" i="5"/>
  <c r="P191" i="5"/>
  <c r="M191" i="5"/>
  <c r="J191" i="5"/>
  <c r="G191" i="5"/>
  <c r="D191" i="5"/>
  <c r="P190" i="5"/>
  <c r="M190" i="5"/>
  <c r="J190" i="5"/>
  <c r="G190" i="5"/>
  <c r="D190" i="5"/>
  <c r="P189" i="5"/>
  <c r="M189" i="5"/>
  <c r="J189" i="5"/>
  <c r="G189" i="5"/>
  <c r="D189" i="5"/>
  <c r="P188" i="5"/>
  <c r="M188" i="5"/>
  <c r="J188" i="5"/>
  <c r="G188" i="5"/>
  <c r="D188" i="5"/>
  <c r="P187" i="5"/>
  <c r="M187" i="5"/>
  <c r="J187" i="5"/>
  <c r="G187" i="5"/>
  <c r="D187" i="5"/>
  <c r="P186" i="5"/>
  <c r="M186" i="5"/>
  <c r="J186" i="5"/>
  <c r="G186" i="5"/>
  <c r="D186" i="5"/>
  <c r="P185" i="5"/>
  <c r="M185" i="5"/>
  <c r="J185" i="5"/>
  <c r="G185" i="5"/>
  <c r="D185" i="5"/>
  <c r="P184" i="5"/>
  <c r="M184" i="5"/>
  <c r="J184" i="5"/>
  <c r="G184" i="5"/>
  <c r="D184" i="5"/>
  <c r="P183" i="5"/>
  <c r="M183" i="5"/>
  <c r="J183" i="5"/>
  <c r="G183" i="5"/>
  <c r="D183" i="5"/>
  <c r="P182" i="5"/>
  <c r="M182" i="5"/>
  <c r="J182" i="5"/>
  <c r="G182" i="5"/>
  <c r="D182" i="5"/>
  <c r="P181" i="5"/>
  <c r="M181" i="5"/>
  <c r="J181" i="5"/>
  <c r="G181" i="5"/>
  <c r="D181" i="5"/>
  <c r="P180" i="5"/>
  <c r="M180" i="5"/>
  <c r="J180" i="5"/>
  <c r="G180" i="5"/>
  <c r="D180" i="5"/>
  <c r="P179" i="5"/>
  <c r="M179" i="5"/>
  <c r="J179" i="5"/>
  <c r="G179" i="5"/>
  <c r="D179" i="5"/>
  <c r="P178" i="5"/>
  <c r="M178" i="5"/>
  <c r="J178" i="5"/>
  <c r="G178" i="5"/>
  <c r="D178" i="5"/>
  <c r="P177" i="5"/>
  <c r="M177" i="5"/>
  <c r="J177" i="5"/>
  <c r="G177" i="5"/>
  <c r="D177" i="5"/>
  <c r="P176" i="5"/>
  <c r="M176" i="5"/>
  <c r="J176" i="5"/>
  <c r="G176" i="5"/>
  <c r="D176" i="5"/>
  <c r="P175" i="5"/>
  <c r="M175" i="5"/>
  <c r="J175" i="5"/>
  <c r="G175" i="5"/>
  <c r="D175" i="5"/>
  <c r="P174" i="5"/>
  <c r="M174" i="5"/>
  <c r="J174" i="5"/>
  <c r="G174" i="5"/>
  <c r="D174" i="5"/>
  <c r="P173" i="5"/>
  <c r="M173" i="5"/>
  <c r="J173" i="5"/>
  <c r="G173" i="5"/>
  <c r="D173" i="5"/>
  <c r="P172" i="5"/>
  <c r="M172" i="5"/>
  <c r="J172" i="5"/>
  <c r="G172" i="5"/>
  <c r="D172" i="5"/>
  <c r="P171" i="5"/>
  <c r="M171" i="5"/>
  <c r="J171" i="5"/>
  <c r="G171" i="5"/>
  <c r="D171" i="5"/>
  <c r="P170" i="5"/>
  <c r="M170" i="5"/>
  <c r="J170" i="5"/>
  <c r="G170" i="5"/>
  <c r="D170" i="5"/>
  <c r="P169" i="5"/>
  <c r="M169" i="5"/>
  <c r="J169" i="5"/>
  <c r="G169" i="5"/>
  <c r="D169" i="5"/>
  <c r="P168" i="5"/>
  <c r="M168" i="5"/>
  <c r="J168" i="5"/>
  <c r="G168" i="5"/>
  <c r="D168" i="5"/>
  <c r="P167" i="5"/>
  <c r="M167" i="5"/>
  <c r="J167" i="5"/>
  <c r="G167" i="5"/>
  <c r="D167" i="5"/>
  <c r="P166" i="5"/>
  <c r="M166" i="5"/>
  <c r="J166" i="5"/>
  <c r="G166" i="5"/>
  <c r="D166" i="5"/>
  <c r="P165" i="5"/>
  <c r="M165" i="5"/>
  <c r="J165" i="5"/>
  <c r="G165" i="5"/>
  <c r="D165" i="5"/>
  <c r="P164" i="5"/>
  <c r="M164" i="5"/>
  <c r="J164" i="5"/>
  <c r="G164" i="5"/>
  <c r="D164" i="5"/>
  <c r="P163" i="5"/>
  <c r="M163" i="5"/>
  <c r="J163" i="5"/>
  <c r="G163" i="5"/>
  <c r="D163" i="5"/>
  <c r="P162" i="5"/>
  <c r="M162" i="5"/>
  <c r="J162" i="5"/>
  <c r="G162" i="5"/>
  <c r="D162" i="5"/>
  <c r="P161" i="5"/>
  <c r="M161" i="5"/>
  <c r="J161" i="5"/>
  <c r="G161" i="5"/>
  <c r="D161" i="5"/>
  <c r="P160" i="5"/>
  <c r="M160" i="5"/>
  <c r="J160" i="5"/>
  <c r="G160" i="5"/>
  <c r="D160" i="5"/>
  <c r="P159" i="5"/>
  <c r="M159" i="5"/>
  <c r="J159" i="5"/>
  <c r="G159" i="5"/>
  <c r="D159" i="5"/>
  <c r="P158" i="5"/>
  <c r="M158" i="5"/>
  <c r="J158" i="5"/>
  <c r="G158" i="5"/>
  <c r="D158" i="5"/>
  <c r="P157" i="5"/>
  <c r="M157" i="5"/>
  <c r="J157" i="5"/>
  <c r="G157" i="5"/>
  <c r="D157" i="5"/>
  <c r="P156" i="5"/>
  <c r="M156" i="5"/>
  <c r="J156" i="5"/>
  <c r="G156" i="5"/>
  <c r="D156" i="5"/>
  <c r="P155" i="5"/>
  <c r="M155" i="5"/>
  <c r="J155" i="5"/>
  <c r="G155" i="5"/>
  <c r="D155" i="5"/>
  <c r="P154" i="5"/>
  <c r="M154" i="5"/>
  <c r="J154" i="5"/>
  <c r="G154" i="5"/>
  <c r="D154" i="5"/>
  <c r="P153" i="5"/>
  <c r="M153" i="5"/>
  <c r="J153" i="5"/>
  <c r="G153" i="5"/>
  <c r="D153" i="5"/>
  <c r="P152" i="5"/>
  <c r="M152" i="5"/>
  <c r="J152" i="5"/>
  <c r="G152" i="5"/>
  <c r="D152" i="5"/>
  <c r="P151" i="5"/>
  <c r="M151" i="5"/>
  <c r="J151" i="5"/>
  <c r="G151" i="5"/>
  <c r="D151" i="5"/>
  <c r="P150" i="5"/>
  <c r="M150" i="5"/>
  <c r="J150" i="5"/>
  <c r="G150" i="5"/>
  <c r="D150" i="5"/>
  <c r="P149" i="5"/>
  <c r="M149" i="5"/>
  <c r="J149" i="5"/>
  <c r="G149" i="5"/>
  <c r="D149" i="5"/>
  <c r="P148" i="5"/>
  <c r="M148" i="5"/>
  <c r="J148" i="5"/>
  <c r="G148" i="5"/>
  <c r="D148" i="5"/>
  <c r="P147" i="5"/>
  <c r="M147" i="5"/>
  <c r="J147" i="5"/>
  <c r="G147" i="5"/>
  <c r="D147" i="5"/>
  <c r="P146" i="5"/>
  <c r="M146" i="5"/>
  <c r="J146" i="5"/>
  <c r="G146" i="5"/>
  <c r="D146" i="5"/>
  <c r="P145" i="5"/>
  <c r="M145" i="5"/>
  <c r="J145" i="5"/>
  <c r="G145" i="5"/>
  <c r="D145" i="5"/>
  <c r="P144" i="5"/>
  <c r="M144" i="5"/>
  <c r="J144" i="5"/>
  <c r="G144" i="5"/>
  <c r="D144" i="5"/>
  <c r="P143" i="5"/>
  <c r="M143" i="5"/>
  <c r="J143" i="5"/>
  <c r="G143" i="5"/>
  <c r="D143" i="5"/>
  <c r="P142" i="5"/>
  <c r="M142" i="5"/>
  <c r="J142" i="5"/>
  <c r="G142" i="5"/>
  <c r="D142" i="5"/>
  <c r="P141" i="5"/>
  <c r="M141" i="5"/>
  <c r="J141" i="5"/>
  <c r="G141" i="5"/>
  <c r="D141" i="5"/>
  <c r="P140" i="5"/>
  <c r="M140" i="5"/>
  <c r="J140" i="5"/>
  <c r="G140" i="5"/>
  <c r="D140" i="5"/>
  <c r="P139" i="5"/>
  <c r="M139" i="5"/>
  <c r="J139" i="5"/>
  <c r="G139" i="5"/>
  <c r="D139" i="5"/>
  <c r="P138" i="5"/>
  <c r="M138" i="5"/>
  <c r="J138" i="5"/>
  <c r="G138" i="5"/>
  <c r="D138" i="5"/>
  <c r="P137" i="5"/>
  <c r="M137" i="5"/>
  <c r="J137" i="5"/>
  <c r="G137" i="5"/>
  <c r="D137" i="5"/>
  <c r="P136" i="5"/>
  <c r="M136" i="5"/>
  <c r="J136" i="5"/>
  <c r="G136" i="5"/>
  <c r="D136" i="5"/>
  <c r="P135" i="5"/>
  <c r="M135" i="5"/>
  <c r="J135" i="5"/>
  <c r="G135" i="5"/>
  <c r="D135" i="5"/>
  <c r="P134" i="5"/>
  <c r="M134" i="5"/>
  <c r="J134" i="5"/>
  <c r="G134" i="5"/>
  <c r="D134" i="5"/>
  <c r="P133" i="5"/>
  <c r="M133" i="5"/>
  <c r="J133" i="5"/>
  <c r="G133" i="5"/>
  <c r="D133" i="5"/>
  <c r="P132" i="5"/>
  <c r="M132" i="5"/>
  <c r="J132" i="5"/>
  <c r="G132" i="5"/>
  <c r="D132" i="5"/>
  <c r="P131" i="5"/>
  <c r="M131" i="5"/>
  <c r="J131" i="5"/>
  <c r="G131" i="5"/>
  <c r="D131" i="5"/>
  <c r="P130" i="5"/>
  <c r="M130" i="5"/>
  <c r="J130" i="5"/>
  <c r="G130" i="5"/>
  <c r="D130" i="5"/>
  <c r="P129" i="5"/>
  <c r="M129" i="5"/>
  <c r="J129" i="5"/>
  <c r="G129" i="5"/>
  <c r="D129" i="5"/>
  <c r="P128" i="5"/>
  <c r="M128" i="5"/>
  <c r="J128" i="5"/>
  <c r="G128" i="5"/>
  <c r="D128" i="5"/>
  <c r="P127" i="5"/>
  <c r="M127" i="5"/>
  <c r="J127" i="5"/>
  <c r="G127" i="5"/>
  <c r="D127" i="5"/>
  <c r="P126" i="5"/>
  <c r="M126" i="5"/>
  <c r="J126" i="5"/>
  <c r="G126" i="5"/>
  <c r="D126" i="5"/>
  <c r="P125" i="5"/>
  <c r="M125" i="5"/>
  <c r="J125" i="5"/>
  <c r="G125" i="5"/>
  <c r="D125" i="5"/>
  <c r="P124" i="5"/>
  <c r="M124" i="5"/>
  <c r="J124" i="5"/>
  <c r="G124" i="5"/>
  <c r="D124" i="5"/>
  <c r="P123" i="5"/>
  <c r="M123" i="5"/>
  <c r="J123" i="5"/>
  <c r="G123" i="5"/>
  <c r="D123" i="5"/>
  <c r="P122" i="5"/>
  <c r="M122" i="5"/>
  <c r="J122" i="5"/>
  <c r="G122" i="5"/>
  <c r="D122" i="5"/>
  <c r="P121" i="5"/>
  <c r="M121" i="5"/>
  <c r="J121" i="5"/>
  <c r="G121" i="5"/>
  <c r="D121" i="5"/>
  <c r="P120" i="5"/>
  <c r="M120" i="5"/>
  <c r="J120" i="5"/>
  <c r="G120" i="5"/>
  <c r="D120" i="5"/>
  <c r="P119" i="5"/>
  <c r="M119" i="5"/>
  <c r="J119" i="5"/>
  <c r="G119" i="5"/>
  <c r="D119" i="5"/>
  <c r="P118" i="5"/>
  <c r="M118" i="5"/>
  <c r="J118" i="5"/>
  <c r="G118" i="5"/>
  <c r="D118" i="5"/>
  <c r="P117" i="5"/>
  <c r="M117" i="5"/>
  <c r="J117" i="5"/>
  <c r="G117" i="5"/>
  <c r="D117" i="5"/>
  <c r="P116" i="5"/>
  <c r="M116" i="5"/>
  <c r="J116" i="5"/>
  <c r="G116" i="5"/>
  <c r="D116" i="5"/>
  <c r="P115" i="5"/>
  <c r="M115" i="5"/>
  <c r="J115" i="5"/>
  <c r="G115" i="5"/>
  <c r="D115" i="5"/>
  <c r="P114" i="5"/>
  <c r="M114" i="5"/>
  <c r="J114" i="5"/>
  <c r="G114" i="5"/>
  <c r="D114" i="5"/>
  <c r="P113" i="5"/>
  <c r="M113" i="5"/>
  <c r="J113" i="5"/>
  <c r="G113" i="5"/>
  <c r="D113" i="5"/>
  <c r="P112" i="5"/>
  <c r="M112" i="5"/>
  <c r="J112" i="5"/>
  <c r="G112" i="5"/>
  <c r="D112" i="5"/>
  <c r="P111" i="5"/>
  <c r="M111" i="5"/>
  <c r="J111" i="5"/>
  <c r="G111" i="5"/>
  <c r="D111" i="5"/>
  <c r="P110" i="5"/>
  <c r="M110" i="5"/>
  <c r="J110" i="5"/>
  <c r="G110" i="5"/>
  <c r="D110" i="5"/>
  <c r="P109" i="5"/>
  <c r="M109" i="5"/>
  <c r="J109" i="5"/>
  <c r="G109" i="5"/>
  <c r="D109" i="5"/>
  <c r="P108" i="5"/>
  <c r="M108" i="5"/>
  <c r="J108" i="5"/>
  <c r="G108" i="5"/>
  <c r="D108" i="5"/>
  <c r="P107" i="5"/>
  <c r="M107" i="5"/>
  <c r="J107" i="5"/>
  <c r="G107" i="5"/>
  <c r="D107" i="5"/>
  <c r="P106" i="5"/>
  <c r="M106" i="5"/>
  <c r="J106" i="5"/>
  <c r="G106" i="5"/>
  <c r="D106" i="5"/>
  <c r="P105" i="5"/>
  <c r="M105" i="5"/>
  <c r="J105" i="5"/>
  <c r="G105" i="5"/>
  <c r="D105" i="5"/>
  <c r="P104" i="5"/>
  <c r="M104" i="5"/>
  <c r="J104" i="5"/>
  <c r="G104" i="5"/>
  <c r="D104" i="5"/>
  <c r="P103" i="5"/>
  <c r="M103" i="5"/>
  <c r="J103" i="5"/>
  <c r="G103" i="5"/>
  <c r="D103" i="5"/>
  <c r="P102" i="5"/>
  <c r="M102" i="5"/>
  <c r="J102" i="5"/>
  <c r="G102" i="5"/>
  <c r="D102" i="5"/>
  <c r="P101" i="5"/>
  <c r="M101" i="5"/>
  <c r="J101" i="5"/>
  <c r="G101" i="5"/>
  <c r="D101" i="5"/>
  <c r="P100" i="5"/>
  <c r="M100" i="5"/>
  <c r="J100" i="5"/>
  <c r="G100" i="5"/>
  <c r="D100" i="5"/>
  <c r="P99" i="5"/>
  <c r="M99" i="5"/>
  <c r="J99" i="5"/>
  <c r="G99" i="5"/>
  <c r="D99" i="5"/>
  <c r="P98" i="5"/>
  <c r="M98" i="5"/>
  <c r="J98" i="5"/>
  <c r="G98" i="5"/>
  <c r="D98" i="5"/>
  <c r="P97" i="5"/>
  <c r="M97" i="5"/>
  <c r="J97" i="5"/>
  <c r="G97" i="5"/>
  <c r="D97" i="5"/>
  <c r="P96" i="5"/>
  <c r="M96" i="5"/>
  <c r="J96" i="5"/>
  <c r="G96" i="5"/>
  <c r="D96" i="5"/>
  <c r="P95" i="5"/>
  <c r="M95" i="5"/>
  <c r="J95" i="5"/>
  <c r="G95" i="5"/>
  <c r="D95" i="5"/>
  <c r="P94" i="5"/>
  <c r="M94" i="5"/>
  <c r="J94" i="5"/>
  <c r="G94" i="5"/>
  <c r="D94" i="5"/>
  <c r="P93" i="5"/>
  <c r="M93" i="5"/>
  <c r="J93" i="5"/>
  <c r="G93" i="5"/>
  <c r="D93" i="5"/>
  <c r="P92" i="5"/>
  <c r="M92" i="5"/>
  <c r="J92" i="5"/>
  <c r="G92" i="5"/>
  <c r="D92" i="5"/>
  <c r="P91" i="5"/>
  <c r="M91" i="5"/>
  <c r="J91" i="5"/>
  <c r="G91" i="5"/>
  <c r="D91" i="5"/>
  <c r="P90" i="5"/>
  <c r="M90" i="5"/>
  <c r="J90" i="5"/>
  <c r="G90" i="5"/>
  <c r="D90" i="5"/>
  <c r="P89" i="5"/>
  <c r="M89" i="5"/>
  <c r="J89" i="5"/>
  <c r="G89" i="5"/>
  <c r="D89" i="5"/>
  <c r="P88" i="5"/>
  <c r="M88" i="5"/>
  <c r="J88" i="5"/>
  <c r="G88" i="5"/>
  <c r="D88" i="5"/>
  <c r="P87" i="5"/>
  <c r="M87" i="5"/>
  <c r="J87" i="5"/>
  <c r="G87" i="5"/>
  <c r="D87" i="5"/>
  <c r="P86" i="5"/>
  <c r="M86" i="5"/>
  <c r="J86" i="5"/>
  <c r="G86" i="5"/>
  <c r="D86" i="5"/>
  <c r="P85" i="5"/>
  <c r="M85" i="5"/>
  <c r="J85" i="5"/>
  <c r="G85" i="5"/>
  <c r="D85" i="5"/>
  <c r="P84" i="5"/>
  <c r="M84" i="5"/>
  <c r="J84" i="5"/>
  <c r="G84" i="5"/>
  <c r="D84" i="5"/>
  <c r="P83" i="5"/>
  <c r="M83" i="5"/>
  <c r="J83" i="5"/>
  <c r="G83" i="5"/>
  <c r="D83" i="5"/>
  <c r="P82" i="5"/>
  <c r="M82" i="5"/>
  <c r="J82" i="5"/>
  <c r="G82" i="5"/>
  <c r="D82" i="5"/>
  <c r="P81" i="5"/>
  <c r="M81" i="5"/>
  <c r="J81" i="5"/>
  <c r="G81" i="5"/>
  <c r="D81" i="5"/>
  <c r="P80" i="5"/>
  <c r="M80" i="5"/>
  <c r="J80" i="5"/>
  <c r="G80" i="5"/>
  <c r="D80" i="5"/>
  <c r="P79" i="5"/>
  <c r="M79" i="5"/>
  <c r="J79" i="5"/>
  <c r="G79" i="5"/>
  <c r="D79" i="5"/>
  <c r="P78" i="5"/>
  <c r="M78" i="5"/>
  <c r="J78" i="5"/>
  <c r="G78" i="5"/>
  <c r="D78" i="5"/>
  <c r="P77" i="5"/>
  <c r="M77" i="5"/>
  <c r="J77" i="5"/>
  <c r="G77" i="5"/>
  <c r="D77" i="5"/>
  <c r="P76" i="5"/>
  <c r="M76" i="5"/>
  <c r="J76" i="5"/>
  <c r="G76" i="5"/>
  <c r="D76" i="5"/>
  <c r="P75" i="5"/>
  <c r="M75" i="5"/>
  <c r="J75" i="5"/>
  <c r="G75" i="5"/>
  <c r="D75" i="5"/>
  <c r="P74" i="5"/>
  <c r="M74" i="5"/>
  <c r="J74" i="5"/>
  <c r="G74" i="5"/>
  <c r="D74" i="5"/>
  <c r="P73" i="5"/>
  <c r="M73" i="5"/>
  <c r="J73" i="5"/>
  <c r="G73" i="5"/>
  <c r="D73" i="5"/>
  <c r="P72" i="5"/>
  <c r="M72" i="5"/>
  <c r="J72" i="5"/>
  <c r="G72" i="5"/>
  <c r="D72" i="5"/>
  <c r="P71" i="5"/>
  <c r="M71" i="5"/>
  <c r="J71" i="5"/>
  <c r="G71" i="5"/>
  <c r="D71" i="5"/>
  <c r="P70" i="5"/>
  <c r="M70" i="5"/>
  <c r="J70" i="5"/>
  <c r="G70" i="5"/>
  <c r="D70" i="5"/>
  <c r="P69" i="5"/>
  <c r="M69" i="5"/>
  <c r="J69" i="5"/>
  <c r="G69" i="5"/>
  <c r="D69" i="5"/>
  <c r="P68" i="5"/>
  <c r="M68" i="5"/>
  <c r="J68" i="5"/>
  <c r="G68" i="5"/>
  <c r="D68" i="5"/>
  <c r="P67" i="5"/>
  <c r="M67" i="5"/>
  <c r="J67" i="5"/>
  <c r="G67" i="5"/>
  <c r="D67" i="5"/>
  <c r="P66" i="5"/>
  <c r="M66" i="5"/>
  <c r="J66" i="5"/>
  <c r="G66" i="5"/>
  <c r="D66" i="5"/>
  <c r="P65" i="5"/>
  <c r="M65" i="5"/>
  <c r="J65" i="5"/>
  <c r="G65" i="5"/>
  <c r="D65" i="5"/>
  <c r="P64" i="5"/>
  <c r="M64" i="5"/>
  <c r="J64" i="5"/>
  <c r="G64" i="5"/>
  <c r="D64" i="5"/>
  <c r="P63" i="5"/>
  <c r="M63" i="5"/>
  <c r="J63" i="5"/>
  <c r="G63" i="5"/>
  <c r="D63" i="5"/>
  <c r="P62" i="5"/>
  <c r="M62" i="5"/>
  <c r="J62" i="5"/>
  <c r="G62" i="5"/>
  <c r="D62" i="5"/>
  <c r="P61" i="5"/>
  <c r="M61" i="5"/>
  <c r="J61" i="5"/>
  <c r="G61" i="5"/>
  <c r="D61" i="5"/>
  <c r="P60" i="5"/>
  <c r="M60" i="5"/>
  <c r="J60" i="5"/>
  <c r="G60" i="5"/>
  <c r="D60" i="5"/>
  <c r="P59" i="5"/>
  <c r="M59" i="5"/>
  <c r="J59" i="5"/>
  <c r="G59" i="5"/>
  <c r="D59" i="5"/>
  <c r="P58" i="5"/>
  <c r="M58" i="5"/>
  <c r="J58" i="5"/>
  <c r="G58" i="5"/>
  <c r="D58" i="5"/>
  <c r="P57" i="5"/>
  <c r="M57" i="5"/>
  <c r="J57" i="5"/>
  <c r="G57" i="5"/>
  <c r="D57" i="5"/>
  <c r="P56" i="5"/>
  <c r="M56" i="5"/>
  <c r="J56" i="5"/>
  <c r="G56" i="5"/>
  <c r="D56" i="5"/>
  <c r="P55" i="5"/>
  <c r="M55" i="5"/>
  <c r="J55" i="5"/>
  <c r="G55" i="5"/>
  <c r="D55" i="5"/>
  <c r="P54" i="5"/>
  <c r="M54" i="5"/>
  <c r="J54" i="5"/>
  <c r="G54" i="5"/>
  <c r="D54" i="5"/>
  <c r="P53" i="5"/>
  <c r="M53" i="5"/>
  <c r="J53" i="5"/>
  <c r="G53" i="5"/>
  <c r="D53" i="5"/>
  <c r="P52" i="5"/>
  <c r="M52" i="5"/>
  <c r="J52" i="5"/>
  <c r="G52" i="5"/>
  <c r="D52" i="5"/>
  <c r="P51" i="5"/>
  <c r="M51" i="5"/>
  <c r="J51" i="5"/>
  <c r="G51" i="5"/>
  <c r="D51" i="5"/>
  <c r="P50" i="5"/>
  <c r="M50" i="5"/>
  <c r="J50" i="5"/>
  <c r="G50" i="5"/>
  <c r="D50" i="5"/>
  <c r="P49" i="5"/>
  <c r="M49" i="5"/>
  <c r="J49" i="5"/>
  <c r="G49" i="5"/>
  <c r="D49" i="5"/>
  <c r="P48" i="5"/>
  <c r="M48" i="5"/>
  <c r="J48" i="5"/>
  <c r="G48" i="5"/>
  <c r="D48" i="5"/>
  <c r="P47" i="5"/>
  <c r="M47" i="5"/>
  <c r="J47" i="5"/>
  <c r="G47" i="5"/>
  <c r="D47" i="5"/>
  <c r="P46" i="5"/>
  <c r="M46" i="5"/>
  <c r="J46" i="5"/>
  <c r="G46" i="5"/>
  <c r="D46" i="5"/>
  <c r="P45" i="5"/>
  <c r="M45" i="5"/>
  <c r="J45" i="5"/>
  <c r="G45" i="5"/>
  <c r="D45" i="5"/>
  <c r="P44" i="5"/>
  <c r="M44" i="5"/>
  <c r="J44" i="5"/>
  <c r="G44" i="5"/>
  <c r="D44" i="5"/>
  <c r="P43" i="5"/>
  <c r="M43" i="5"/>
  <c r="J43" i="5"/>
  <c r="G43" i="5"/>
  <c r="D43" i="5"/>
  <c r="P42" i="5"/>
  <c r="M42" i="5"/>
  <c r="J42" i="5"/>
  <c r="G42" i="5"/>
  <c r="D42" i="5"/>
  <c r="P41" i="5"/>
  <c r="M41" i="5"/>
  <c r="J41" i="5"/>
  <c r="G41" i="5"/>
  <c r="D41" i="5"/>
  <c r="P40" i="5"/>
  <c r="M40" i="5"/>
  <c r="J40" i="5"/>
  <c r="G40" i="5"/>
  <c r="D40" i="5"/>
  <c r="P39" i="5"/>
  <c r="M39" i="5"/>
  <c r="J39" i="5"/>
  <c r="G39" i="5"/>
  <c r="D39" i="5"/>
  <c r="P38" i="5"/>
  <c r="M38" i="5"/>
  <c r="J38" i="5"/>
  <c r="G38" i="5"/>
  <c r="D38" i="5"/>
  <c r="P37" i="5"/>
  <c r="M37" i="5"/>
  <c r="J37" i="5"/>
  <c r="G37" i="5"/>
  <c r="D37" i="5"/>
  <c r="P36" i="5"/>
  <c r="M36" i="5"/>
  <c r="J36" i="5"/>
  <c r="G36" i="5"/>
  <c r="D36" i="5"/>
  <c r="P35" i="5"/>
  <c r="M35" i="5"/>
  <c r="J35" i="5"/>
  <c r="G35" i="5"/>
  <c r="D35" i="5"/>
  <c r="P34" i="5"/>
  <c r="M34" i="5"/>
  <c r="J34" i="5"/>
  <c r="G34" i="5"/>
  <c r="D34" i="5"/>
  <c r="P33" i="5"/>
  <c r="M33" i="5"/>
  <c r="J33" i="5"/>
  <c r="G33" i="5"/>
  <c r="D33" i="5"/>
  <c r="P32" i="5"/>
  <c r="M32" i="5"/>
  <c r="J32" i="5"/>
  <c r="G32" i="5"/>
  <c r="D32" i="5"/>
  <c r="P31" i="5"/>
  <c r="M31" i="5"/>
  <c r="J31" i="5"/>
  <c r="G31" i="5"/>
  <c r="D31" i="5"/>
  <c r="P30" i="5"/>
  <c r="M30" i="5"/>
  <c r="J30" i="5"/>
  <c r="G30" i="5"/>
  <c r="D30" i="5"/>
  <c r="P29" i="5"/>
  <c r="M29" i="5"/>
  <c r="J29" i="5"/>
  <c r="G29" i="5"/>
  <c r="D29" i="5"/>
  <c r="P28" i="5"/>
  <c r="M28" i="5"/>
  <c r="J28" i="5"/>
  <c r="G28" i="5"/>
  <c r="D28" i="5"/>
  <c r="P27" i="5"/>
  <c r="M27" i="5"/>
  <c r="J27" i="5"/>
  <c r="G27" i="5"/>
  <c r="D27" i="5"/>
  <c r="P26" i="5"/>
  <c r="M26" i="5"/>
  <c r="J26" i="5"/>
  <c r="G26" i="5"/>
  <c r="D26" i="5"/>
  <c r="P25" i="5"/>
  <c r="M25" i="5"/>
  <c r="J25" i="5"/>
  <c r="G25" i="5"/>
  <c r="D25" i="5"/>
  <c r="P24" i="5"/>
  <c r="M24" i="5"/>
  <c r="J24" i="5"/>
  <c r="G24" i="5"/>
  <c r="D24" i="5"/>
  <c r="P23" i="5"/>
  <c r="M23" i="5"/>
  <c r="J23" i="5"/>
  <c r="G23" i="5"/>
  <c r="D23" i="5"/>
  <c r="P22" i="5"/>
  <c r="M22" i="5"/>
  <c r="J22" i="5"/>
  <c r="G22" i="5"/>
  <c r="D22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P21" i="5"/>
  <c r="M21" i="5"/>
  <c r="J21" i="5"/>
  <c r="G21" i="5"/>
  <c r="D21" i="5"/>
  <c r="A21" i="5"/>
  <c r="P20" i="5"/>
  <c r="M20" i="5"/>
  <c r="J20" i="5"/>
  <c r="G20" i="5"/>
  <c r="D20" i="5"/>
  <c r="I14" i="5"/>
  <c r="H14" i="5"/>
  <c r="D13" i="5"/>
  <c r="D12" i="5"/>
  <c r="P5" i="5"/>
  <c r="P228" i="4"/>
  <c r="M228" i="4"/>
  <c r="J228" i="4"/>
  <c r="G228" i="4"/>
  <c r="D228" i="4"/>
  <c r="P227" i="4"/>
  <c r="M227" i="4"/>
  <c r="J227" i="4"/>
  <c r="G227" i="4"/>
  <c r="D227" i="4"/>
  <c r="P226" i="4"/>
  <c r="M226" i="4"/>
  <c r="J226" i="4"/>
  <c r="G226" i="4"/>
  <c r="D226" i="4"/>
  <c r="P225" i="4"/>
  <c r="M225" i="4"/>
  <c r="J225" i="4"/>
  <c r="G225" i="4"/>
  <c r="D225" i="4"/>
  <c r="P224" i="4"/>
  <c r="M224" i="4"/>
  <c r="J224" i="4"/>
  <c r="G224" i="4"/>
  <c r="D224" i="4"/>
  <c r="P223" i="4"/>
  <c r="M223" i="4"/>
  <c r="J223" i="4"/>
  <c r="G223" i="4"/>
  <c r="D223" i="4"/>
  <c r="P222" i="4"/>
  <c r="M222" i="4"/>
  <c r="J222" i="4"/>
  <c r="G222" i="4"/>
  <c r="D222" i="4"/>
  <c r="P221" i="4"/>
  <c r="M221" i="4"/>
  <c r="J221" i="4"/>
  <c r="G221" i="4"/>
  <c r="D221" i="4"/>
  <c r="P220" i="4"/>
  <c r="M220" i="4"/>
  <c r="J220" i="4"/>
  <c r="G220" i="4"/>
  <c r="D220" i="4"/>
  <c r="P219" i="4"/>
  <c r="M219" i="4"/>
  <c r="J219" i="4"/>
  <c r="G219" i="4"/>
  <c r="D219" i="4"/>
  <c r="P218" i="4"/>
  <c r="M218" i="4"/>
  <c r="J218" i="4"/>
  <c r="G218" i="4"/>
  <c r="D218" i="4"/>
  <c r="P217" i="4"/>
  <c r="M217" i="4"/>
  <c r="J217" i="4"/>
  <c r="G217" i="4"/>
  <c r="D217" i="4"/>
  <c r="P216" i="4"/>
  <c r="M216" i="4"/>
  <c r="J216" i="4"/>
  <c r="G216" i="4"/>
  <c r="D216" i="4"/>
  <c r="P215" i="4"/>
  <c r="M215" i="4"/>
  <c r="J215" i="4"/>
  <c r="G215" i="4"/>
  <c r="D215" i="4"/>
  <c r="P214" i="4"/>
  <c r="M214" i="4"/>
  <c r="J214" i="4"/>
  <c r="G214" i="4"/>
  <c r="D214" i="4"/>
  <c r="P213" i="4"/>
  <c r="M213" i="4"/>
  <c r="J213" i="4"/>
  <c r="G213" i="4"/>
  <c r="D213" i="4"/>
  <c r="P212" i="4"/>
  <c r="M212" i="4"/>
  <c r="J212" i="4"/>
  <c r="G212" i="4"/>
  <c r="D212" i="4"/>
  <c r="P211" i="4"/>
  <c r="M211" i="4"/>
  <c r="J211" i="4"/>
  <c r="G211" i="4"/>
  <c r="D211" i="4"/>
  <c r="P210" i="4"/>
  <c r="M210" i="4"/>
  <c r="J210" i="4"/>
  <c r="G210" i="4"/>
  <c r="D210" i="4"/>
  <c r="P209" i="4"/>
  <c r="M209" i="4"/>
  <c r="J209" i="4"/>
  <c r="G209" i="4"/>
  <c r="D209" i="4"/>
  <c r="P208" i="4"/>
  <c r="M208" i="4"/>
  <c r="J208" i="4"/>
  <c r="G208" i="4"/>
  <c r="D208" i="4"/>
  <c r="P207" i="4"/>
  <c r="M207" i="4"/>
  <c r="J207" i="4"/>
  <c r="G207" i="4"/>
  <c r="D207" i="4"/>
  <c r="P206" i="4"/>
  <c r="M206" i="4"/>
  <c r="J206" i="4"/>
  <c r="G206" i="4"/>
  <c r="D206" i="4"/>
  <c r="P205" i="4"/>
  <c r="M205" i="4"/>
  <c r="J205" i="4"/>
  <c r="G205" i="4"/>
  <c r="D205" i="4"/>
  <c r="P204" i="4"/>
  <c r="M204" i="4"/>
  <c r="J204" i="4"/>
  <c r="G204" i="4"/>
  <c r="D204" i="4"/>
  <c r="P203" i="4"/>
  <c r="M203" i="4"/>
  <c r="J203" i="4"/>
  <c r="G203" i="4"/>
  <c r="D203" i="4"/>
  <c r="P202" i="4"/>
  <c r="M202" i="4"/>
  <c r="J202" i="4"/>
  <c r="G202" i="4"/>
  <c r="D202" i="4"/>
  <c r="P201" i="4"/>
  <c r="M201" i="4"/>
  <c r="J201" i="4"/>
  <c r="G201" i="4"/>
  <c r="D201" i="4"/>
  <c r="P200" i="4"/>
  <c r="M200" i="4"/>
  <c r="J200" i="4"/>
  <c r="G200" i="4"/>
  <c r="D200" i="4"/>
  <c r="P199" i="4"/>
  <c r="M199" i="4"/>
  <c r="J199" i="4"/>
  <c r="G199" i="4"/>
  <c r="D199" i="4"/>
  <c r="P198" i="4"/>
  <c r="M198" i="4"/>
  <c r="J198" i="4"/>
  <c r="G198" i="4"/>
  <c r="D198" i="4"/>
  <c r="P197" i="4"/>
  <c r="M197" i="4"/>
  <c r="J197" i="4"/>
  <c r="G197" i="4"/>
  <c r="D197" i="4"/>
  <c r="P196" i="4"/>
  <c r="M196" i="4"/>
  <c r="J196" i="4"/>
  <c r="G196" i="4"/>
  <c r="D196" i="4"/>
  <c r="P195" i="4"/>
  <c r="M195" i="4"/>
  <c r="J195" i="4"/>
  <c r="G195" i="4"/>
  <c r="D195" i="4"/>
  <c r="P194" i="4"/>
  <c r="M194" i="4"/>
  <c r="J194" i="4"/>
  <c r="G194" i="4"/>
  <c r="D194" i="4"/>
  <c r="P193" i="4"/>
  <c r="M193" i="4"/>
  <c r="J193" i="4"/>
  <c r="G193" i="4"/>
  <c r="D193" i="4"/>
  <c r="P192" i="4"/>
  <c r="M192" i="4"/>
  <c r="J192" i="4"/>
  <c r="G192" i="4"/>
  <c r="D192" i="4"/>
  <c r="P191" i="4"/>
  <c r="M191" i="4"/>
  <c r="J191" i="4"/>
  <c r="G191" i="4"/>
  <c r="D191" i="4"/>
  <c r="P190" i="4"/>
  <c r="M190" i="4"/>
  <c r="J190" i="4"/>
  <c r="G190" i="4"/>
  <c r="D190" i="4"/>
  <c r="P189" i="4"/>
  <c r="M189" i="4"/>
  <c r="J189" i="4"/>
  <c r="G189" i="4"/>
  <c r="D189" i="4"/>
  <c r="P188" i="4"/>
  <c r="M188" i="4"/>
  <c r="J188" i="4"/>
  <c r="G188" i="4"/>
  <c r="D188" i="4"/>
  <c r="P187" i="4"/>
  <c r="M187" i="4"/>
  <c r="J187" i="4"/>
  <c r="G187" i="4"/>
  <c r="D187" i="4"/>
  <c r="P186" i="4"/>
  <c r="M186" i="4"/>
  <c r="J186" i="4"/>
  <c r="G186" i="4"/>
  <c r="D186" i="4"/>
  <c r="P185" i="4"/>
  <c r="M185" i="4"/>
  <c r="J185" i="4"/>
  <c r="G185" i="4"/>
  <c r="D185" i="4"/>
  <c r="P184" i="4"/>
  <c r="M184" i="4"/>
  <c r="J184" i="4"/>
  <c r="G184" i="4"/>
  <c r="D184" i="4"/>
  <c r="P183" i="4"/>
  <c r="M183" i="4"/>
  <c r="J183" i="4"/>
  <c r="G183" i="4"/>
  <c r="D183" i="4"/>
  <c r="P182" i="4"/>
  <c r="M182" i="4"/>
  <c r="J182" i="4"/>
  <c r="G182" i="4"/>
  <c r="D182" i="4"/>
  <c r="P181" i="4"/>
  <c r="M181" i="4"/>
  <c r="J181" i="4"/>
  <c r="G181" i="4"/>
  <c r="D181" i="4"/>
  <c r="P180" i="4"/>
  <c r="M180" i="4"/>
  <c r="J180" i="4"/>
  <c r="G180" i="4"/>
  <c r="D180" i="4"/>
  <c r="P179" i="4"/>
  <c r="M179" i="4"/>
  <c r="J179" i="4"/>
  <c r="G179" i="4"/>
  <c r="D179" i="4"/>
  <c r="P178" i="4"/>
  <c r="M178" i="4"/>
  <c r="J178" i="4"/>
  <c r="G178" i="4"/>
  <c r="D178" i="4"/>
  <c r="P177" i="4"/>
  <c r="M177" i="4"/>
  <c r="J177" i="4"/>
  <c r="G177" i="4"/>
  <c r="D177" i="4"/>
  <c r="P176" i="4"/>
  <c r="M176" i="4"/>
  <c r="J176" i="4"/>
  <c r="G176" i="4"/>
  <c r="D176" i="4"/>
  <c r="P175" i="4"/>
  <c r="M175" i="4"/>
  <c r="J175" i="4"/>
  <c r="G175" i="4"/>
  <c r="D175" i="4"/>
  <c r="P174" i="4"/>
  <c r="M174" i="4"/>
  <c r="J174" i="4"/>
  <c r="G174" i="4"/>
  <c r="D174" i="4"/>
  <c r="P173" i="4"/>
  <c r="M173" i="4"/>
  <c r="J173" i="4"/>
  <c r="G173" i="4"/>
  <c r="D173" i="4"/>
  <c r="P172" i="4"/>
  <c r="M172" i="4"/>
  <c r="J172" i="4"/>
  <c r="G172" i="4"/>
  <c r="D172" i="4"/>
  <c r="P171" i="4"/>
  <c r="M171" i="4"/>
  <c r="J171" i="4"/>
  <c r="G171" i="4"/>
  <c r="D171" i="4"/>
  <c r="P170" i="4"/>
  <c r="M170" i="4"/>
  <c r="J170" i="4"/>
  <c r="G170" i="4"/>
  <c r="D170" i="4"/>
  <c r="P169" i="4"/>
  <c r="M169" i="4"/>
  <c r="J169" i="4"/>
  <c r="G169" i="4"/>
  <c r="D169" i="4"/>
  <c r="P168" i="4"/>
  <c r="M168" i="4"/>
  <c r="J168" i="4"/>
  <c r="G168" i="4"/>
  <c r="D168" i="4"/>
  <c r="P167" i="4"/>
  <c r="M167" i="4"/>
  <c r="J167" i="4"/>
  <c r="G167" i="4"/>
  <c r="D167" i="4"/>
  <c r="P166" i="4"/>
  <c r="M166" i="4"/>
  <c r="J166" i="4"/>
  <c r="G166" i="4"/>
  <c r="D166" i="4"/>
  <c r="P165" i="4"/>
  <c r="M165" i="4"/>
  <c r="J165" i="4"/>
  <c r="G165" i="4"/>
  <c r="D165" i="4"/>
  <c r="P164" i="4"/>
  <c r="M164" i="4"/>
  <c r="J164" i="4"/>
  <c r="G164" i="4"/>
  <c r="D164" i="4"/>
  <c r="P163" i="4"/>
  <c r="M163" i="4"/>
  <c r="J163" i="4"/>
  <c r="G163" i="4"/>
  <c r="D163" i="4"/>
  <c r="P162" i="4"/>
  <c r="M162" i="4"/>
  <c r="J162" i="4"/>
  <c r="G162" i="4"/>
  <c r="D162" i="4"/>
  <c r="P161" i="4"/>
  <c r="M161" i="4"/>
  <c r="J161" i="4"/>
  <c r="G161" i="4"/>
  <c r="D161" i="4"/>
  <c r="P160" i="4"/>
  <c r="M160" i="4"/>
  <c r="J160" i="4"/>
  <c r="G160" i="4"/>
  <c r="D160" i="4"/>
  <c r="P159" i="4"/>
  <c r="M159" i="4"/>
  <c r="J159" i="4"/>
  <c r="G159" i="4"/>
  <c r="D159" i="4"/>
  <c r="P158" i="4"/>
  <c r="M158" i="4"/>
  <c r="J158" i="4"/>
  <c r="G158" i="4"/>
  <c r="D158" i="4"/>
  <c r="P157" i="4"/>
  <c r="M157" i="4"/>
  <c r="J157" i="4"/>
  <c r="G157" i="4"/>
  <c r="D157" i="4"/>
  <c r="P156" i="4"/>
  <c r="M156" i="4"/>
  <c r="J156" i="4"/>
  <c r="G156" i="4"/>
  <c r="D156" i="4"/>
  <c r="P155" i="4"/>
  <c r="M155" i="4"/>
  <c r="J155" i="4"/>
  <c r="G155" i="4"/>
  <c r="D155" i="4"/>
  <c r="P154" i="4"/>
  <c r="M154" i="4"/>
  <c r="J154" i="4"/>
  <c r="G154" i="4"/>
  <c r="D154" i="4"/>
  <c r="P153" i="4"/>
  <c r="M153" i="4"/>
  <c r="J153" i="4"/>
  <c r="G153" i="4"/>
  <c r="D153" i="4"/>
  <c r="P152" i="4"/>
  <c r="M152" i="4"/>
  <c r="J152" i="4"/>
  <c r="G152" i="4"/>
  <c r="D152" i="4"/>
  <c r="P151" i="4"/>
  <c r="M151" i="4"/>
  <c r="J151" i="4"/>
  <c r="G151" i="4"/>
  <c r="D151" i="4"/>
  <c r="P150" i="4"/>
  <c r="M150" i="4"/>
  <c r="J150" i="4"/>
  <c r="G150" i="4"/>
  <c r="D150" i="4"/>
  <c r="P149" i="4"/>
  <c r="M149" i="4"/>
  <c r="J149" i="4"/>
  <c r="G149" i="4"/>
  <c r="D149" i="4"/>
  <c r="P148" i="4"/>
  <c r="M148" i="4"/>
  <c r="J148" i="4"/>
  <c r="G148" i="4"/>
  <c r="D148" i="4"/>
  <c r="P147" i="4"/>
  <c r="M147" i="4"/>
  <c r="J147" i="4"/>
  <c r="G147" i="4"/>
  <c r="D147" i="4"/>
  <c r="P146" i="4"/>
  <c r="M146" i="4"/>
  <c r="J146" i="4"/>
  <c r="G146" i="4"/>
  <c r="D146" i="4"/>
  <c r="P145" i="4"/>
  <c r="M145" i="4"/>
  <c r="J145" i="4"/>
  <c r="G145" i="4"/>
  <c r="D145" i="4"/>
  <c r="P144" i="4"/>
  <c r="M144" i="4"/>
  <c r="J144" i="4"/>
  <c r="G144" i="4"/>
  <c r="D144" i="4"/>
  <c r="P143" i="4"/>
  <c r="M143" i="4"/>
  <c r="J143" i="4"/>
  <c r="G143" i="4"/>
  <c r="D143" i="4"/>
  <c r="P142" i="4"/>
  <c r="M142" i="4"/>
  <c r="J142" i="4"/>
  <c r="G142" i="4"/>
  <c r="D142" i="4"/>
  <c r="P141" i="4"/>
  <c r="M141" i="4"/>
  <c r="J141" i="4"/>
  <c r="G141" i="4"/>
  <c r="D141" i="4"/>
  <c r="P140" i="4"/>
  <c r="M140" i="4"/>
  <c r="J140" i="4"/>
  <c r="G140" i="4"/>
  <c r="D140" i="4"/>
  <c r="P139" i="4"/>
  <c r="M139" i="4"/>
  <c r="J139" i="4"/>
  <c r="G139" i="4"/>
  <c r="D139" i="4"/>
  <c r="P138" i="4"/>
  <c r="M138" i="4"/>
  <c r="J138" i="4"/>
  <c r="G138" i="4"/>
  <c r="D138" i="4"/>
  <c r="P137" i="4"/>
  <c r="M137" i="4"/>
  <c r="J137" i="4"/>
  <c r="G137" i="4"/>
  <c r="D137" i="4"/>
  <c r="P136" i="4"/>
  <c r="M136" i="4"/>
  <c r="J136" i="4"/>
  <c r="G136" i="4"/>
  <c r="D136" i="4"/>
  <c r="P135" i="4"/>
  <c r="M135" i="4"/>
  <c r="J135" i="4"/>
  <c r="G135" i="4"/>
  <c r="D135" i="4"/>
  <c r="P134" i="4"/>
  <c r="M134" i="4"/>
  <c r="J134" i="4"/>
  <c r="G134" i="4"/>
  <c r="D134" i="4"/>
  <c r="P133" i="4"/>
  <c r="M133" i="4"/>
  <c r="J133" i="4"/>
  <c r="G133" i="4"/>
  <c r="D133" i="4"/>
  <c r="P132" i="4"/>
  <c r="M132" i="4"/>
  <c r="J132" i="4"/>
  <c r="G132" i="4"/>
  <c r="D132" i="4"/>
  <c r="P131" i="4"/>
  <c r="M131" i="4"/>
  <c r="J131" i="4"/>
  <c r="G131" i="4"/>
  <c r="D131" i="4"/>
  <c r="P130" i="4"/>
  <c r="M130" i="4"/>
  <c r="J130" i="4"/>
  <c r="G130" i="4"/>
  <c r="D130" i="4"/>
  <c r="P129" i="4"/>
  <c r="M129" i="4"/>
  <c r="J129" i="4"/>
  <c r="G129" i="4"/>
  <c r="D129" i="4"/>
  <c r="P128" i="4"/>
  <c r="M128" i="4"/>
  <c r="J128" i="4"/>
  <c r="G128" i="4"/>
  <c r="D128" i="4"/>
  <c r="P127" i="4"/>
  <c r="M127" i="4"/>
  <c r="J127" i="4"/>
  <c r="G127" i="4"/>
  <c r="D127" i="4"/>
  <c r="P126" i="4"/>
  <c r="M126" i="4"/>
  <c r="J126" i="4"/>
  <c r="G126" i="4"/>
  <c r="D126" i="4"/>
  <c r="P125" i="4"/>
  <c r="M125" i="4"/>
  <c r="J125" i="4"/>
  <c r="G125" i="4"/>
  <c r="D125" i="4"/>
  <c r="P124" i="4"/>
  <c r="M124" i="4"/>
  <c r="J124" i="4"/>
  <c r="G124" i="4"/>
  <c r="D124" i="4"/>
  <c r="P123" i="4"/>
  <c r="M123" i="4"/>
  <c r="J123" i="4"/>
  <c r="G123" i="4"/>
  <c r="D123" i="4"/>
  <c r="P122" i="4"/>
  <c r="M122" i="4"/>
  <c r="J122" i="4"/>
  <c r="G122" i="4"/>
  <c r="D122" i="4"/>
  <c r="P121" i="4"/>
  <c r="M121" i="4"/>
  <c r="J121" i="4"/>
  <c r="G121" i="4"/>
  <c r="D121" i="4"/>
  <c r="P120" i="4"/>
  <c r="M120" i="4"/>
  <c r="J120" i="4"/>
  <c r="G120" i="4"/>
  <c r="D120" i="4"/>
  <c r="P119" i="4"/>
  <c r="M119" i="4"/>
  <c r="J119" i="4"/>
  <c r="G119" i="4"/>
  <c r="D119" i="4"/>
  <c r="P118" i="4"/>
  <c r="M118" i="4"/>
  <c r="J118" i="4"/>
  <c r="G118" i="4"/>
  <c r="D118" i="4"/>
  <c r="P117" i="4"/>
  <c r="M117" i="4"/>
  <c r="J117" i="4"/>
  <c r="G117" i="4"/>
  <c r="D117" i="4"/>
  <c r="P116" i="4"/>
  <c r="M116" i="4"/>
  <c r="J116" i="4"/>
  <c r="G116" i="4"/>
  <c r="D116" i="4"/>
  <c r="P115" i="4"/>
  <c r="M115" i="4"/>
  <c r="J115" i="4"/>
  <c r="G115" i="4"/>
  <c r="D115" i="4"/>
  <c r="P114" i="4"/>
  <c r="M114" i="4"/>
  <c r="J114" i="4"/>
  <c r="G114" i="4"/>
  <c r="D114" i="4"/>
  <c r="P113" i="4"/>
  <c r="M113" i="4"/>
  <c r="J113" i="4"/>
  <c r="G113" i="4"/>
  <c r="D113" i="4"/>
  <c r="P112" i="4"/>
  <c r="M112" i="4"/>
  <c r="J112" i="4"/>
  <c r="G112" i="4"/>
  <c r="D112" i="4"/>
  <c r="P111" i="4"/>
  <c r="M111" i="4"/>
  <c r="J111" i="4"/>
  <c r="G111" i="4"/>
  <c r="D111" i="4"/>
  <c r="P110" i="4"/>
  <c r="M110" i="4"/>
  <c r="J110" i="4"/>
  <c r="G110" i="4"/>
  <c r="D110" i="4"/>
  <c r="P109" i="4"/>
  <c r="M109" i="4"/>
  <c r="J109" i="4"/>
  <c r="G109" i="4"/>
  <c r="D109" i="4"/>
  <c r="P108" i="4"/>
  <c r="M108" i="4"/>
  <c r="J108" i="4"/>
  <c r="G108" i="4"/>
  <c r="D108" i="4"/>
  <c r="P107" i="4"/>
  <c r="M107" i="4"/>
  <c r="J107" i="4"/>
  <c r="G107" i="4"/>
  <c r="D107" i="4"/>
  <c r="P106" i="4"/>
  <c r="M106" i="4"/>
  <c r="J106" i="4"/>
  <c r="G106" i="4"/>
  <c r="D106" i="4"/>
  <c r="P105" i="4"/>
  <c r="M105" i="4"/>
  <c r="J105" i="4"/>
  <c r="G105" i="4"/>
  <c r="D105" i="4"/>
  <c r="P104" i="4"/>
  <c r="M104" i="4"/>
  <c r="J104" i="4"/>
  <c r="G104" i="4"/>
  <c r="D104" i="4"/>
  <c r="P103" i="4"/>
  <c r="M103" i="4"/>
  <c r="J103" i="4"/>
  <c r="G103" i="4"/>
  <c r="D103" i="4"/>
  <c r="P102" i="4"/>
  <c r="M102" i="4"/>
  <c r="J102" i="4"/>
  <c r="G102" i="4"/>
  <c r="D102" i="4"/>
  <c r="P101" i="4"/>
  <c r="M101" i="4"/>
  <c r="J101" i="4"/>
  <c r="G101" i="4"/>
  <c r="D101" i="4"/>
  <c r="P100" i="4"/>
  <c r="M100" i="4"/>
  <c r="J100" i="4"/>
  <c r="G100" i="4"/>
  <c r="D100" i="4"/>
  <c r="P99" i="4"/>
  <c r="M99" i="4"/>
  <c r="J99" i="4"/>
  <c r="G99" i="4"/>
  <c r="D99" i="4"/>
  <c r="P98" i="4"/>
  <c r="M98" i="4"/>
  <c r="J98" i="4"/>
  <c r="G98" i="4"/>
  <c r="D98" i="4"/>
  <c r="P97" i="4"/>
  <c r="M97" i="4"/>
  <c r="J97" i="4"/>
  <c r="G97" i="4"/>
  <c r="D97" i="4"/>
  <c r="P96" i="4"/>
  <c r="M96" i="4"/>
  <c r="J96" i="4"/>
  <c r="G96" i="4"/>
  <c r="D96" i="4"/>
  <c r="P95" i="4"/>
  <c r="M95" i="4"/>
  <c r="J95" i="4"/>
  <c r="G95" i="4"/>
  <c r="D95" i="4"/>
  <c r="P94" i="4"/>
  <c r="M94" i="4"/>
  <c r="J94" i="4"/>
  <c r="G94" i="4"/>
  <c r="D94" i="4"/>
  <c r="P93" i="4"/>
  <c r="M93" i="4"/>
  <c r="J93" i="4"/>
  <c r="G93" i="4"/>
  <c r="D93" i="4"/>
  <c r="P92" i="4"/>
  <c r="M92" i="4"/>
  <c r="J92" i="4"/>
  <c r="G92" i="4"/>
  <c r="D92" i="4"/>
  <c r="P91" i="4"/>
  <c r="M91" i="4"/>
  <c r="J91" i="4"/>
  <c r="G91" i="4"/>
  <c r="D91" i="4"/>
  <c r="P90" i="4"/>
  <c r="M90" i="4"/>
  <c r="J90" i="4"/>
  <c r="G90" i="4"/>
  <c r="D90" i="4"/>
  <c r="P89" i="4"/>
  <c r="M89" i="4"/>
  <c r="J89" i="4"/>
  <c r="G89" i="4"/>
  <c r="D89" i="4"/>
  <c r="P88" i="4"/>
  <c r="M88" i="4"/>
  <c r="J88" i="4"/>
  <c r="G88" i="4"/>
  <c r="D88" i="4"/>
  <c r="P87" i="4"/>
  <c r="M87" i="4"/>
  <c r="J87" i="4"/>
  <c r="G87" i="4"/>
  <c r="D87" i="4"/>
  <c r="P86" i="4"/>
  <c r="M86" i="4"/>
  <c r="J86" i="4"/>
  <c r="G86" i="4"/>
  <c r="D86" i="4"/>
  <c r="P85" i="4"/>
  <c r="M85" i="4"/>
  <c r="J85" i="4"/>
  <c r="G85" i="4"/>
  <c r="D85" i="4"/>
  <c r="P84" i="4"/>
  <c r="M84" i="4"/>
  <c r="J84" i="4"/>
  <c r="G84" i="4"/>
  <c r="D84" i="4"/>
  <c r="P83" i="4"/>
  <c r="M83" i="4"/>
  <c r="J83" i="4"/>
  <c r="G83" i="4"/>
  <c r="D83" i="4"/>
  <c r="P82" i="4"/>
  <c r="M82" i="4"/>
  <c r="J82" i="4"/>
  <c r="G82" i="4"/>
  <c r="D82" i="4"/>
  <c r="P81" i="4"/>
  <c r="M81" i="4"/>
  <c r="J81" i="4"/>
  <c r="G81" i="4"/>
  <c r="D81" i="4"/>
  <c r="P80" i="4"/>
  <c r="M80" i="4"/>
  <c r="J80" i="4"/>
  <c r="G80" i="4"/>
  <c r="D80" i="4"/>
  <c r="P79" i="4"/>
  <c r="M79" i="4"/>
  <c r="J79" i="4"/>
  <c r="G79" i="4"/>
  <c r="D79" i="4"/>
  <c r="P78" i="4"/>
  <c r="M78" i="4"/>
  <c r="J78" i="4"/>
  <c r="G78" i="4"/>
  <c r="D78" i="4"/>
  <c r="P77" i="4"/>
  <c r="M77" i="4"/>
  <c r="J77" i="4"/>
  <c r="G77" i="4"/>
  <c r="D77" i="4"/>
  <c r="P76" i="4"/>
  <c r="M76" i="4"/>
  <c r="J76" i="4"/>
  <c r="G76" i="4"/>
  <c r="D76" i="4"/>
  <c r="P75" i="4"/>
  <c r="M75" i="4"/>
  <c r="J75" i="4"/>
  <c r="G75" i="4"/>
  <c r="D75" i="4"/>
  <c r="P74" i="4"/>
  <c r="M74" i="4"/>
  <c r="J74" i="4"/>
  <c r="G74" i="4"/>
  <c r="D74" i="4"/>
  <c r="P73" i="4"/>
  <c r="M73" i="4"/>
  <c r="J73" i="4"/>
  <c r="G73" i="4"/>
  <c r="D73" i="4"/>
  <c r="P72" i="4"/>
  <c r="M72" i="4"/>
  <c r="J72" i="4"/>
  <c r="G72" i="4"/>
  <c r="D72" i="4"/>
  <c r="P71" i="4"/>
  <c r="M71" i="4"/>
  <c r="J71" i="4"/>
  <c r="G71" i="4"/>
  <c r="D71" i="4"/>
  <c r="P70" i="4"/>
  <c r="M70" i="4"/>
  <c r="J70" i="4"/>
  <c r="G70" i="4"/>
  <c r="D70" i="4"/>
  <c r="P69" i="4"/>
  <c r="M69" i="4"/>
  <c r="J69" i="4"/>
  <c r="G69" i="4"/>
  <c r="D69" i="4"/>
  <c r="P68" i="4"/>
  <c r="M68" i="4"/>
  <c r="J68" i="4"/>
  <c r="G68" i="4"/>
  <c r="D68" i="4"/>
  <c r="P67" i="4"/>
  <c r="M67" i="4"/>
  <c r="J67" i="4"/>
  <c r="G67" i="4"/>
  <c r="D67" i="4"/>
  <c r="P66" i="4"/>
  <c r="M66" i="4"/>
  <c r="J66" i="4"/>
  <c r="G66" i="4"/>
  <c r="D66" i="4"/>
  <c r="P65" i="4"/>
  <c r="M65" i="4"/>
  <c r="J65" i="4"/>
  <c r="G65" i="4"/>
  <c r="D65" i="4"/>
  <c r="P64" i="4"/>
  <c r="M64" i="4"/>
  <c r="J64" i="4"/>
  <c r="G64" i="4"/>
  <c r="D64" i="4"/>
  <c r="P63" i="4"/>
  <c r="M63" i="4"/>
  <c r="J63" i="4"/>
  <c r="G63" i="4"/>
  <c r="D63" i="4"/>
  <c r="P62" i="4"/>
  <c r="M62" i="4"/>
  <c r="J62" i="4"/>
  <c r="G62" i="4"/>
  <c r="D62" i="4"/>
  <c r="P61" i="4"/>
  <c r="M61" i="4"/>
  <c r="J61" i="4"/>
  <c r="G61" i="4"/>
  <c r="D61" i="4"/>
  <c r="P60" i="4"/>
  <c r="M60" i="4"/>
  <c r="J60" i="4"/>
  <c r="G60" i="4"/>
  <c r="D60" i="4"/>
  <c r="P59" i="4"/>
  <c r="M59" i="4"/>
  <c r="J59" i="4"/>
  <c r="G59" i="4"/>
  <c r="D59" i="4"/>
  <c r="P58" i="4"/>
  <c r="M58" i="4"/>
  <c r="J58" i="4"/>
  <c r="G58" i="4"/>
  <c r="D58" i="4"/>
  <c r="P57" i="4"/>
  <c r="M57" i="4"/>
  <c r="J57" i="4"/>
  <c r="G57" i="4"/>
  <c r="D57" i="4"/>
  <c r="P56" i="4"/>
  <c r="M56" i="4"/>
  <c r="J56" i="4"/>
  <c r="G56" i="4"/>
  <c r="D56" i="4"/>
  <c r="P55" i="4"/>
  <c r="M55" i="4"/>
  <c r="J55" i="4"/>
  <c r="G55" i="4"/>
  <c r="D55" i="4"/>
  <c r="P54" i="4"/>
  <c r="M54" i="4"/>
  <c r="J54" i="4"/>
  <c r="G54" i="4"/>
  <c r="D54" i="4"/>
  <c r="P53" i="4"/>
  <c r="M53" i="4"/>
  <c r="J53" i="4"/>
  <c r="G53" i="4"/>
  <c r="D53" i="4"/>
  <c r="P52" i="4"/>
  <c r="M52" i="4"/>
  <c r="J52" i="4"/>
  <c r="G52" i="4"/>
  <c r="D52" i="4"/>
  <c r="P51" i="4"/>
  <c r="M51" i="4"/>
  <c r="J51" i="4"/>
  <c r="G51" i="4"/>
  <c r="D51" i="4"/>
  <c r="P50" i="4"/>
  <c r="M50" i="4"/>
  <c r="J50" i="4"/>
  <c r="G50" i="4"/>
  <c r="D50" i="4"/>
  <c r="P49" i="4"/>
  <c r="M49" i="4"/>
  <c r="J49" i="4"/>
  <c r="G49" i="4"/>
  <c r="D49" i="4"/>
  <c r="P48" i="4"/>
  <c r="M48" i="4"/>
  <c r="J48" i="4"/>
  <c r="G48" i="4"/>
  <c r="D48" i="4"/>
  <c r="P47" i="4"/>
  <c r="M47" i="4"/>
  <c r="J47" i="4"/>
  <c r="G47" i="4"/>
  <c r="D47" i="4"/>
  <c r="P46" i="4"/>
  <c r="M46" i="4"/>
  <c r="J46" i="4"/>
  <c r="G46" i="4"/>
  <c r="D46" i="4"/>
  <c r="P45" i="4"/>
  <c r="M45" i="4"/>
  <c r="J45" i="4"/>
  <c r="G45" i="4"/>
  <c r="D45" i="4"/>
  <c r="P44" i="4"/>
  <c r="M44" i="4"/>
  <c r="J44" i="4"/>
  <c r="G44" i="4"/>
  <c r="D44" i="4"/>
  <c r="P43" i="4"/>
  <c r="M43" i="4"/>
  <c r="J43" i="4"/>
  <c r="G43" i="4"/>
  <c r="D43" i="4"/>
  <c r="P42" i="4"/>
  <c r="M42" i="4"/>
  <c r="J42" i="4"/>
  <c r="G42" i="4"/>
  <c r="D42" i="4"/>
  <c r="P41" i="4"/>
  <c r="M41" i="4"/>
  <c r="J41" i="4"/>
  <c r="G41" i="4"/>
  <c r="D41" i="4"/>
  <c r="P40" i="4"/>
  <c r="M40" i="4"/>
  <c r="J40" i="4"/>
  <c r="G40" i="4"/>
  <c r="D40" i="4"/>
  <c r="P39" i="4"/>
  <c r="M39" i="4"/>
  <c r="J39" i="4"/>
  <c r="G39" i="4"/>
  <c r="D39" i="4"/>
  <c r="P38" i="4"/>
  <c r="M38" i="4"/>
  <c r="J38" i="4"/>
  <c r="G38" i="4"/>
  <c r="D38" i="4"/>
  <c r="P37" i="4"/>
  <c r="M37" i="4"/>
  <c r="J37" i="4"/>
  <c r="G37" i="4"/>
  <c r="D37" i="4"/>
  <c r="P36" i="4"/>
  <c r="M36" i="4"/>
  <c r="J36" i="4"/>
  <c r="G36" i="4"/>
  <c r="D36" i="4"/>
  <c r="P35" i="4"/>
  <c r="M35" i="4"/>
  <c r="J35" i="4"/>
  <c r="G35" i="4"/>
  <c r="D35" i="4"/>
  <c r="P34" i="4"/>
  <c r="M34" i="4"/>
  <c r="J34" i="4"/>
  <c r="G34" i="4"/>
  <c r="D34" i="4"/>
  <c r="P33" i="4"/>
  <c r="M33" i="4"/>
  <c r="J33" i="4"/>
  <c r="G33" i="4"/>
  <c r="D33" i="4"/>
  <c r="P32" i="4"/>
  <c r="M32" i="4"/>
  <c r="J32" i="4"/>
  <c r="G32" i="4"/>
  <c r="D32" i="4"/>
  <c r="P31" i="4"/>
  <c r="M31" i="4"/>
  <c r="J31" i="4"/>
  <c r="G31" i="4"/>
  <c r="D31" i="4"/>
  <c r="P30" i="4"/>
  <c r="M30" i="4"/>
  <c r="J30" i="4"/>
  <c r="G30" i="4"/>
  <c r="D30" i="4"/>
  <c r="P29" i="4"/>
  <c r="M29" i="4"/>
  <c r="J29" i="4"/>
  <c r="G29" i="4"/>
  <c r="D29" i="4"/>
  <c r="P28" i="4"/>
  <c r="M28" i="4"/>
  <c r="J28" i="4"/>
  <c r="G28" i="4"/>
  <c r="D28" i="4"/>
  <c r="P27" i="4"/>
  <c r="M27" i="4"/>
  <c r="J27" i="4"/>
  <c r="G27" i="4"/>
  <c r="D27" i="4"/>
  <c r="P26" i="4"/>
  <c r="M26" i="4"/>
  <c r="J26" i="4"/>
  <c r="G26" i="4"/>
  <c r="D26" i="4"/>
  <c r="P25" i="4"/>
  <c r="M25" i="4"/>
  <c r="J25" i="4"/>
  <c r="G25" i="4"/>
  <c r="D25" i="4"/>
  <c r="P24" i="4"/>
  <c r="M24" i="4"/>
  <c r="J24" i="4"/>
  <c r="G24" i="4"/>
  <c r="D24" i="4"/>
  <c r="P23" i="4"/>
  <c r="M23" i="4"/>
  <c r="J23" i="4"/>
  <c r="G23" i="4"/>
  <c r="D23" i="4"/>
  <c r="P22" i="4"/>
  <c r="M22" i="4"/>
  <c r="J22" i="4"/>
  <c r="G22" i="4"/>
  <c r="D22" i="4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P21" i="4"/>
  <c r="M21" i="4"/>
  <c r="J21" i="4"/>
  <c r="G21" i="4"/>
  <c r="D21" i="4"/>
  <c r="A21" i="4"/>
  <c r="P20" i="4"/>
  <c r="M20" i="4"/>
  <c r="J20" i="4"/>
  <c r="G20" i="4"/>
  <c r="D20" i="4"/>
  <c r="I14" i="4"/>
  <c r="H14" i="4"/>
  <c r="D13" i="4"/>
  <c r="D12" i="4"/>
  <c r="P5" i="4"/>
  <c r="P228" i="3"/>
  <c r="M228" i="3"/>
  <c r="J228" i="3"/>
  <c r="G228" i="3"/>
  <c r="D228" i="3"/>
  <c r="P227" i="3"/>
  <c r="M227" i="3"/>
  <c r="J227" i="3"/>
  <c r="G227" i="3"/>
  <c r="D227" i="3"/>
  <c r="P226" i="3"/>
  <c r="M226" i="3"/>
  <c r="J226" i="3"/>
  <c r="G226" i="3"/>
  <c r="D226" i="3"/>
  <c r="P225" i="3"/>
  <c r="M225" i="3"/>
  <c r="J225" i="3"/>
  <c r="G225" i="3"/>
  <c r="D225" i="3"/>
  <c r="P224" i="3"/>
  <c r="M224" i="3"/>
  <c r="J224" i="3"/>
  <c r="G224" i="3"/>
  <c r="D224" i="3"/>
  <c r="P223" i="3"/>
  <c r="M223" i="3"/>
  <c r="J223" i="3"/>
  <c r="G223" i="3"/>
  <c r="D223" i="3"/>
  <c r="P222" i="3"/>
  <c r="M222" i="3"/>
  <c r="J222" i="3"/>
  <c r="G222" i="3"/>
  <c r="D222" i="3"/>
  <c r="P221" i="3"/>
  <c r="M221" i="3"/>
  <c r="J221" i="3"/>
  <c r="G221" i="3"/>
  <c r="D221" i="3"/>
  <c r="P220" i="3"/>
  <c r="M220" i="3"/>
  <c r="J220" i="3"/>
  <c r="G220" i="3"/>
  <c r="D220" i="3"/>
  <c r="P219" i="3"/>
  <c r="M219" i="3"/>
  <c r="J219" i="3"/>
  <c r="G219" i="3"/>
  <c r="D219" i="3"/>
  <c r="P218" i="3"/>
  <c r="M218" i="3"/>
  <c r="J218" i="3"/>
  <c r="G218" i="3"/>
  <c r="D218" i="3"/>
  <c r="P217" i="3"/>
  <c r="M217" i="3"/>
  <c r="J217" i="3"/>
  <c r="G217" i="3"/>
  <c r="D217" i="3"/>
  <c r="P216" i="3"/>
  <c r="M216" i="3"/>
  <c r="J216" i="3"/>
  <c r="G216" i="3"/>
  <c r="D216" i="3"/>
  <c r="P215" i="3"/>
  <c r="M215" i="3"/>
  <c r="J215" i="3"/>
  <c r="G215" i="3"/>
  <c r="D215" i="3"/>
  <c r="P214" i="3"/>
  <c r="M214" i="3"/>
  <c r="J214" i="3"/>
  <c r="G214" i="3"/>
  <c r="D214" i="3"/>
  <c r="P213" i="3"/>
  <c r="M213" i="3"/>
  <c r="J213" i="3"/>
  <c r="G213" i="3"/>
  <c r="D213" i="3"/>
  <c r="P212" i="3"/>
  <c r="M212" i="3"/>
  <c r="J212" i="3"/>
  <c r="G212" i="3"/>
  <c r="D212" i="3"/>
  <c r="P211" i="3"/>
  <c r="M211" i="3"/>
  <c r="J211" i="3"/>
  <c r="G211" i="3"/>
  <c r="D211" i="3"/>
  <c r="P210" i="3"/>
  <c r="M210" i="3"/>
  <c r="J210" i="3"/>
  <c r="G210" i="3"/>
  <c r="D210" i="3"/>
  <c r="P209" i="3"/>
  <c r="M209" i="3"/>
  <c r="J209" i="3"/>
  <c r="G209" i="3"/>
  <c r="D209" i="3"/>
  <c r="P208" i="3"/>
  <c r="M208" i="3"/>
  <c r="J208" i="3"/>
  <c r="G208" i="3"/>
  <c r="D208" i="3"/>
  <c r="P207" i="3"/>
  <c r="M207" i="3"/>
  <c r="J207" i="3"/>
  <c r="G207" i="3"/>
  <c r="D207" i="3"/>
  <c r="P206" i="3"/>
  <c r="M206" i="3"/>
  <c r="J206" i="3"/>
  <c r="G206" i="3"/>
  <c r="D206" i="3"/>
  <c r="P205" i="3"/>
  <c r="M205" i="3"/>
  <c r="J205" i="3"/>
  <c r="G205" i="3"/>
  <c r="D205" i="3"/>
  <c r="P204" i="3"/>
  <c r="M204" i="3"/>
  <c r="J204" i="3"/>
  <c r="G204" i="3"/>
  <c r="D204" i="3"/>
  <c r="P203" i="3"/>
  <c r="M203" i="3"/>
  <c r="J203" i="3"/>
  <c r="G203" i="3"/>
  <c r="D203" i="3"/>
  <c r="P202" i="3"/>
  <c r="M202" i="3"/>
  <c r="J202" i="3"/>
  <c r="G202" i="3"/>
  <c r="D202" i="3"/>
  <c r="P201" i="3"/>
  <c r="M201" i="3"/>
  <c r="J201" i="3"/>
  <c r="G201" i="3"/>
  <c r="D201" i="3"/>
  <c r="P200" i="3"/>
  <c r="M200" i="3"/>
  <c r="J200" i="3"/>
  <c r="G200" i="3"/>
  <c r="D200" i="3"/>
  <c r="P199" i="3"/>
  <c r="M199" i="3"/>
  <c r="J199" i="3"/>
  <c r="G199" i="3"/>
  <c r="D199" i="3"/>
  <c r="P198" i="3"/>
  <c r="M198" i="3"/>
  <c r="J198" i="3"/>
  <c r="G198" i="3"/>
  <c r="D198" i="3"/>
  <c r="P197" i="3"/>
  <c r="M197" i="3"/>
  <c r="J197" i="3"/>
  <c r="G197" i="3"/>
  <c r="D197" i="3"/>
  <c r="P196" i="3"/>
  <c r="M196" i="3"/>
  <c r="J196" i="3"/>
  <c r="G196" i="3"/>
  <c r="D196" i="3"/>
  <c r="P195" i="3"/>
  <c r="M195" i="3"/>
  <c r="J195" i="3"/>
  <c r="G195" i="3"/>
  <c r="D195" i="3"/>
  <c r="P194" i="3"/>
  <c r="M194" i="3"/>
  <c r="J194" i="3"/>
  <c r="G194" i="3"/>
  <c r="D194" i="3"/>
  <c r="P193" i="3"/>
  <c r="M193" i="3"/>
  <c r="J193" i="3"/>
  <c r="G193" i="3"/>
  <c r="D193" i="3"/>
  <c r="P192" i="3"/>
  <c r="M192" i="3"/>
  <c r="J192" i="3"/>
  <c r="G192" i="3"/>
  <c r="D192" i="3"/>
  <c r="P191" i="3"/>
  <c r="M191" i="3"/>
  <c r="J191" i="3"/>
  <c r="G191" i="3"/>
  <c r="D191" i="3"/>
  <c r="P190" i="3"/>
  <c r="M190" i="3"/>
  <c r="J190" i="3"/>
  <c r="G190" i="3"/>
  <c r="D190" i="3"/>
  <c r="P189" i="3"/>
  <c r="M189" i="3"/>
  <c r="J189" i="3"/>
  <c r="G189" i="3"/>
  <c r="D189" i="3"/>
  <c r="P188" i="3"/>
  <c r="M188" i="3"/>
  <c r="J188" i="3"/>
  <c r="G188" i="3"/>
  <c r="D188" i="3"/>
  <c r="P187" i="3"/>
  <c r="M187" i="3"/>
  <c r="J187" i="3"/>
  <c r="G187" i="3"/>
  <c r="D187" i="3"/>
  <c r="P186" i="3"/>
  <c r="M186" i="3"/>
  <c r="J186" i="3"/>
  <c r="G186" i="3"/>
  <c r="D186" i="3"/>
  <c r="P185" i="3"/>
  <c r="M185" i="3"/>
  <c r="J185" i="3"/>
  <c r="G185" i="3"/>
  <c r="D185" i="3"/>
  <c r="P184" i="3"/>
  <c r="M184" i="3"/>
  <c r="J184" i="3"/>
  <c r="G184" i="3"/>
  <c r="D184" i="3"/>
  <c r="P183" i="3"/>
  <c r="M183" i="3"/>
  <c r="J183" i="3"/>
  <c r="G183" i="3"/>
  <c r="D183" i="3"/>
  <c r="P182" i="3"/>
  <c r="M182" i="3"/>
  <c r="J182" i="3"/>
  <c r="G182" i="3"/>
  <c r="D182" i="3"/>
  <c r="P181" i="3"/>
  <c r="M181" i="3"/>
  <c r="J181" i="3"/>
  <c r="G181" i="3"/>
  <c r="D181" i="3"/>
  <c r="P180" i="3"/>
  <c r="M180" i="3"/>
  <c r="J180" i="3"/>
  <c r="G180" i="3"/>
  <c r="D180" i="3"/>
  <c r="P179" i="3"/>
  <c r="M179" i="3"/>
  <c r="J179" i="3"/>
  <c r="G179" i="3"/>
  <c r="D179" i="3"/>
  <c r="P178" i="3"/>
  <c r="M178" i="3"/>
  <c r="J178" i="3"/>
  <c r="G178" i="3"/>
  <c r="D178" i="3"/>
  <c r="P177" i="3"/>
  <c r="M177" i="3"/>
  <c r="J177" i="3"/>
  <c r="G177" i="3"/>
  <c r="D177" i="3"/>
  <c r="P176" i="3"/>
  <c r="M176" i="3"/>
  <c r="J176" i="3"/>
  <c r="G176" i="3"/>
  <c r="D176" i="3"/>
  <c r="P175" i="3"/>
  <c r="M175" i="3"/>
  <c r="J175" i="3"/>
  <c r="G175" i="3"/>
  <c r="D175" i="3"/>
  <c r="P174" i="3"/>
  <c r="M174" i="3"/>
  <c r="J174" i="3"/>
  <c r="G174" i="3"/>
  <c r="D174" i="3"/>
  <c r="P173" i="3"/>
  <c r="M173" i="3"/>
  <c r="J173" i="3"/>
  <c r="G173" i="3"/>
  <c r="D173" i="3"/>
  <c r="P172" i="3"/>
  <c r="M172" i="3"/>
  <c r="J172" i="3"/>
  <c r="G172" i="3"/>
  <c r="D172" i="3"/>
  <c r="P171" i="3"/>
  <c r="M171" i="3"/>
  <c r="J171" i="3"/>
  <c r="G171" i="3"/>
  <c r="D171" i="3"/>
  <c r="P170" i="3"/>
  <c r="M170" i="3"/>
  <c r="J170" i="3"/>
  <c r="G170" i="3"/>
  <c r="D170" i="3"/>
  <c r="P169" i="3"/>
  <c r="M169" i="3"/>
  <c r="J169" i="3"/>
  <c r="G169" i="3"/>
  <c r="D169" i="3"/>
  <c r="P168" i="3"/>
  <c r="M168" i="3"/>
  <c r="J168" i="3"/>
  <c r="G168" i="3"/>
  <c r="D168" i="3"/>
  <c r="P167" i="3"/>
  <c r="M167" i="3"/>
  <c r="J167" i="3"/>
  <c r="G167" i="3"/>
  <c r="D167" i="3"/>
  <c r="P166" i="3"/>
  <c r="M166" i="3"/>
  <c r="J166" i="3"/>
  <c r="G166" i="3"/>
  <c r="D166" i="3"/>
  <c r="P165" i="3"/>
  <c r="M165" i="3"/>
  <c r="J165" i="3"/>
  <c r="G165" i="3"/>
  <c r="D165" i="3"/>
  <c r="P164" i="3"/>
  <c r="M164" i="3"/>
  <c r="J164" i="3"/>
  <c r="G164" i="3"/>
  <c r="D164" i="3"/>
  <c r="P163" i="3"/>
  <c r="M163" i="3"/>
  <c r="J163" i="3"/>
  <c r="G163" i="3"/>
  <c r="D163" i="3"/>
  <c r="P162" i="3"/>
  <c r="M162" i="3"/>
  <c r="J162" i="3"/>
  <c r="G162" i="3"/>
  <c r="D162" i="3"/>
  <c r="P161" i="3"/>
  <c r="M161" i="3"/>
  <c r="J161" i="3"/>
  <c r="G161" i="3"/>
  <c r="D161" i="3"/>
  <c r="P160" i="3"/>
  <c r="M160" i="3"/>
  <c r="J160" i="3"/>
  <c r="G160" i="3"/>
  <c r="D160" i="3"/>
  <c r="P159" i="3"/>
  <c r="M159" i="3"/>
  <c r="J159" i="3"/>
  <c r="G159" i="3"/>
  <c r="D159" i="3"/>
  <c r="P158" i="3"/>
  <c r="M158" i="3"/>
  <c r="J158" i="3"/>
  <c r="G158" i="3"/>
  <c r="D158" i="3"/>
  <c r="P157" i="3"/>
  <c r="M157" i="3"/>
  <c r="J157" i="3"/>
  <c r="G157" i="3"/>
  <c r="D157" i="3"/>
  <c r="P156" i="3"/>
  <c r="M156" i="3"/>
  <c r="J156" i="3"/>
  <c r="G156" i="3"/>
  <c r="D156" i="3"/>
  <c r="P155" i="3"/>
  <c r="M155" i="3"/>
  <c r="J155" i="3"/>
  <c r="G155" i="3"/>
  <c r="D155" i="3"/>
  <c r="P154" i="3"/>
  <c r="M154" i="3"/>
  <c r="J154" i="3"/>
  <c r="G154" i="3"/>
  <c r="D154" i="3"/>
  <c r="P153" i="3"/>
  <c r="M153" i="3"/>
  <c r="J153" i="3"/>
  <c r="G153" i="3"/>
  <c r="D153" i="3"/>
  <c r="P152" i="3"/>
  <c r="M152" i="3"/>
  <c r="J152" i="3"/>
  <c r="G152" i="3"/>
  <c r="D152" i="3"/>
  <c r="P151" i="3"/>
  <c r="M151" i="3"/>
  <c r="J151" i="3"/>
  <c r="G151" i="3"/>
  <c r="D151" i="3"/>
  <c r="P150" i="3"/>
  <c r="M150" i="3"/>
  <c r="J150" i="3"/>
  <c r="G150" i="3"/>
  <c r="D150" i="3"/>
  <c r="P149" i="3"/>
  <c r="M149" i="3"/>
  <c r="J149" i="3"/>
  <c r="G149" i="3"/>
  <c r="D149" i="3"/>
  <c r="P148" i="3"/>
  <c r="M148" i="3"/>
  <c r="J148" i="3"/>
  <c r="G148" i="3"/>
  <c r="D148" i="3"/>
  <c r="P147" i="3"/>
  <c r="M147" i="3"/>
  <c r="J147" i="3"/>
  <c r="G147" i="3"/>
  <c r="D147" i="3"/>
  <c r="P146" i="3"/>
  <c r="M146" i="3"/>
  <c r="J146" i="3"/>
  <c r="G146" i="3"/>
  <c r="D146" i="3"/>
  <c r="P145" i="3"/>
  <c r="M145" i="3"/>
  <c r="J145" i="3"/>
  <c r="G145" i="3"/>
  <c r="D145" i="3"/>
  <c r="P144" i="3"/>
  <c r="M144" i="3"/>
  <c r="J144" i="3"/>
  <c r="G144" i="3"/>
  <c r="D144" i="3"/>
  <c r="P143" i="3"/>
  <c r="M143" i="3"/>
  <c r="J143" i="3"/>
  <c r="G143" i="3"/>
  <c r="D143" i="3"/>
  <c r="P142" i="3"/>
  <c r="M142" i="3"/>
  <c r="J142" i="3"/>
  <c r="G142" i="3"/>
  <c r="D142" i="3"/>
  <c r="P141" i="3"/>
  <c r="M141" i="3"/>
  <c r="J141" i="3"/>
  <c r="G141" i="3"/>
  <c r="D141" i="3"/>
  <c r="P140" i="3"/>
  <c r="M140" i="3"/>
  <c r="J140" i="3"/>
  <c r="G140" i="3"/>
  <c r="D140" i="3"/>
  <c r="P139" i="3"/>
  <c r="M139" i="3"/>
  <c r="J139" i="3"/>
  <c r="G139" i="3"/>
  <c r="D139" i="3"/>
  <c r="P138" i="3"/>
  <c r="M138" i="3"/>
  <c r="J138" i="3"/>
  <c r="G138" i="3"/>
  <c r="D138" i="3"/>
  <c r="P137" i="3"/>
  <c r="M137" i="3"/>
  <c r="J137" i="3"/>
  <c r="G137" i="3"/>
  <c r="D137" i="3"/>
  <c r="P136" i="3"/>
  <c r="M136" i="3"/>
  <c r="J136" i="3"/>
  <c r="G136" i="3"/>
  <c r="D136" i="3"/>
  <c r="P135" i="3"/>
  <c r="M135" i="3"/>
  <c r="J135" i="3"/>
  <c r="G135" i="3"/>
  <c r="D135" i="3"/>
  <c r="P134" i="3"/>
  <c r="M134" i="3"/>
  <c r="J134" i="3"/>
  <c r="G134" i="3"/>
  <c r="D134" i="3"/>
  <c r="P133" i="3"/>
  <c r="M133" i="3"/>
  <c r="J133" i="3"/>
  <c r="G133" i="3"/>
  <c r="D133" i="3"/>
  <c r="P132" i="3"/>
  <c r="M132" i="3"/>
  <c r="J132" i="3"/>
  <c r="G132" i="3"/>
  <c r="D132" i="3"/>
  <c r="P131" i="3"/>
  <c r="M131" i="3"/>
  <c r="J131" i="3"/>
  <c r="G131" i="3"/>
  <c r="D131" i="3"/>
  <c r="P130" i="3"/>
  <c r="M130" i="3"/>
  <c r="J130" i="3"/>
  <c r="G130" i="3"/>
  <c r="D130" i="3"/>
  <c r="P129" i="3"/>
  <c r="M129" i="3"/>
  <c r="J129" i="3"/>
  <c r="G129" i="3"/>
  <c r="D129" i="3"/>
  <c r="P128" i="3"/>
  <c r="M128" i="3"/>
  <c r="J128" i="3"/>
  <c r="G128" i="3"/>
  <c r="D128" i="3"/>
  <c r="P127" i="3"/>
  <c r="M127" i="3"/>
  <c r="J127" i="3"/>
  <c r="G127" i="3"/>
  <c r="D127" i="3"/>
  <c r="P126" i="3"/>
  <c r="M126" i="3"/>
  <c r="J126" i="3"/>
  <c r="G126" i="3"/>
  <c r="D126" i="3"/>
  <c r="P125" i="3"/>
  <c r="M125" i="3"/>
  <c r="J125" i="3"/>
  <c r="G125" i="3"/>
  <c r="D125" i="3"/>
  <c r="P124" i="3"/>
  <c r="M124" i="3"/>
  <c r="J124" i="3"/>
  <c r="G124" i="3"/>
  <c r="D124" i="3"/>
  <c r="P123" i="3"/>
  <c r="M123" i="3"/>
  <c r="J123" i="3"/>
  <c r="G123" i="3"/>
  <c r="D123" i="3"/>
  <c r="P122" i="3"/>
  <c r="M122" i="3"/>
  <c r="J122" i="3"/>
  <c r="G122" i="3"/>
  <c r="D122" i="3"/>
  <c r="P121" i="3"/>
  <c r="M121" i="3"/>
  <c r="J121" i="3"/>
  <c r="G121" i="3"/>
  <c r="D121" i="3"/>
  <c r="P120" i="3"/>
  <c r="M120" i="3"/>
  <c r="J120" i="3"/>
  <c r="G120" i="3"/>
  <c r="D120" i="3"/>
  <c r="P119" i="3"/>
  <c r="M119" i="3"/>
  <c r="J119" i="3"/>
  <c r="G119" i="3"/>
  <c r="D119" i="3"/>
  <c r="P118" i="3"/>
  <c r="M118" i="3"/>
  <c r="J118" i="3"/>
  <c r="G118" i="3"/>
  <c r="D118" i="3"/>
  <c r="P117" i="3"/>
  <c r="M117" i="3"/>
  <c r="J117" i="3"/>
  <c r="G117" i="3"/>
  <c r="D117" i="3"/>
  <c r="P116" i="3"/>
  <c r="M116" i="3"/>
  <c r="J116" i="3"/>
  <c r="G116" i="3"/>
  <c r="D116" i="3"/>
  <c r="P115" i="3"/>
  <c r="M115" i="3"/>
  <c r="J115" i="3"/>
  <c r="G115" i="3"/>
  <c r="D115" i="3"/>
  <c r="P114" i="3"/>
  <c r="M114" i="3"/>
  <c r="J114" i="3"/>
  <c r="G114" i="3"/>
  <c r="D114" i="3"/>
  <c r="P113" i="3"/>
  <c r="M113" i="3"/>
  <c r="J113" i="3"/>
  <c r="G113" i="3"/>
  <c r="D113" i="3"/>
  <c r="P112" i="3"/>
  <c r="M112" i="3"/>
  <c r="J112" i="3"/>
  <c r="G112" i="3"/>
  <c r="D112" i="3"/>
  <c r="P111" i="3"/>
  <c r="M111" i="3"/>
  <c r="J111" i="3"/>
  <c r="G111" i="3"/>
  <c r="D111" i="3"/>
  <c r="P110" i="3"/>
  <c r="M110" i="3"/>
  <c r="J110" i="3"/>
  <c r="G110" i="3"/>
  <c r="D110" i="3"/>
  <c r="P109" i="3"/>
  <c r="M109" i="3"/>
  <c r="J109" i="3"/>
  <c r="G109" i="3"/>
  <c r="D109" i="3"/>
  <c r="P108" i="3"/>
  <c r="M108" i="3"/>
  <c r="J108" i="3"/>
  <c r="G108" i="3"/>
  <c r="D108" i="3"/>
  <c r="P107" i="3"/>
  <c r="M107" i="3"/>
  <c r="J107" i="3"/>
  <c r="G107" i="3"/>
  <c r="D107" i="3"/>
  <c r="P106" i="3"/>
  <c r="M106" i="3"/>
  <c r="J106" i="3"/>
  <c r="G106" i="3"/>
  <c r="D106" i="3"/>
  <c r="P105" i="3"/>
  <c r="M105" i="3"/>
  <c r="J105" i="3"/>
  <c r="G105" i="3"/>
  <c r="D105" i="3"/>
  <c r="P104" i="3"/>
  <c r="M104" i="3"/>
  <c r="J104" i="3"/>
  <c r="G104" i="3"/>
  <c r="D104" i="3"/>
  <c r="P103" i="3"/>
  <c r="M103" i="3"/>
  <c r="J103" i="3"/>
  <c r="G103" i="3"/>
  <c r="D103" i="3"/>
  <c r="P102" i="3"/>
  <c r="M102" i="3"/>
  <c r="J102" i="3"/>
  <c r="G102" i="3"/>
  <c r="D102" i="3"/>
  <c r="P101" i="3"/>
  <c r="M101" i="3"/>
  <c r="J101" i="3"/>
  <c r="G101" i="3"/>
  <c r="D101" i="3"/>
  <c r="P100" i="3"/>
  <c r="M100" i="3"/>
  <c r="J100" i="3"/>
  <c r="G100" i="3"/>
  <c r="D100" i="3"/>
  <c r="P99" i="3"/>
  <c r="M99" i="3"/>
  <c r="J99" i="3"/>
  <c r="G99" i="3"/>
  <c r="D99" i="3"/>
  <c r="P98" i="3"/>
  <c r="M98" i="3"/>
  <c r="J98" i="3"/>
  <c r="G98" i="3"/>
  <c r="D98" i="3"/>
  <c r="P97" i="3"/>
  <c r="M97" i="3"/>
  <c r="J97" i="3"/>
  <c r="G97" i="3"/>
  <c r="D97" i="3"/>
  <c r="P96" i="3"/>
  <c r="M96" i="3"/>
  <c r="J96" i="3"/>
  <c r="G96" i="3"/>
  <c r="D96" i="3"/>
  <c r="P95" i="3"/>
  <c r="M95" i="3"/>
  <c r="J95" i="3"/>
  <c r="G95" i="3"/>
  <c r="D95" i="3"/>
  <c r="P94" i="3"/>
  <c r="M94" i="3"/>
  <c r="J94" i="3"/>
  <c r="G94" i="3"/>
  <c r="D94" i="3"/>
  <c r="P93" i="3"/>
  <c r="M93" i="3"/>
  <c r="J93" i="3"/>
  <c r="G93" i="3"/>
  <c r="D93" i="3"/>
  <c r="P92" i="3"/>
  <c r="M92" i="3"/>
  <c r="J92" i="3"/>
  <c r="G92" i="3"/>
  <c r="D92" i="3"/>
  <c r="P91" i="3"/>
  <c r="M91" i="3"/>
  <c r="J91" i="3"/>
  <c r="G91" i="3"/>
  <c r="D91" i="3"/>
  <c r="P90" i="3"/>
  <c r="M90" i="3"/>
  <c r="J90" i="3"/>
  <c r="G90" i="3"/>
  <c r="D90" i="3"/>
  <c r="P89" i="3"/>
  <c r="M89" i="3"/>
  <c r="J89" i="3"/>
  <c r="G89" i="3"/>
  <c r="D89" i="3"/>
  <c r="P88" i="3"/>
  <c r="M88" i="3"/>
  <c r="J88" i="3"/>
  <c r="G88" i="3"/>
  <c r="D88" i="3"/>
  <c r="P87" i="3"/>
  <c r="M87" i="3"/>
  <c r="J87" i="3"/>
  <c r="G87" i="3"/>
  <c r="D87" i="3"/>
  <c r="P86" i="3"/>
  <c r="M86" i="3"/>
  <c r="J86" i="3"/>
  <c r="G86" i="3"/>
  <c r="D86" i="3"/>
  <c r="P85" i="3"/>
  <c r="M85" i="3"/>
  <c r="J85" i="3"/>
  <c r="G85" i="3"/>
  <c r="D85" i="3"/>
  <c r="P84" i="3"/>
  <c r="M84" i="3"/>
  <c r="J84" i="3"/>
  <c r="G84" i="3"/>
  <c r="D84" i="3"/>
  <c r="P83" i="3"/>
  <c r="M83" i="3"/>
  <c r="J83" i="3"/>
  <c r="G83" i="3"/>
  <c r="D83" i="3"/>
  <c r="P82" i="3"/>
  <c r="M82" i="3"/>
  <c r="J82" i="3"/>
  <c r="G82" i="3"/>
  <c r="D82" i="3"/>
  <c r="P81" i="3"/>
  <c r="M81" i="3"/>
  <c r="J81" i="3"/>
  <c r="G81" i="3"/>
  <c r="D81" i="3"/>
  <c r="P80" i="3"/>
  <c r="M80" i="3"/>
  <c r="J80" i="3"/>
  <c r="G80" i="3"/>
  <c r="D80" i="3"/>
  <c r="P79" i="3"/>
  <c r="M79" i="3"/>
  <c r="J79" i="3"/>
  <c r="G79" i="3"/>
  <c r="D79" i="3"/>
  <c r="P78" i="3"/>
  <c r="M78" i="3"/>
  <c r="J78" i="3"/>
  <c r="G78" i="3"/>
  <c r="D78" i="3"/>
  <c r="P77" i="3"/>
  <c r="M77" i="3"/>
  <c r="J77" i="3"/>
  <c r="G77" i="3"/>
  <c r="D77" i="3"/>
  <c r="P76" i="3"/>
  <c r="M76" i="3"/>
  <c r="J76" i="3"/>
  <c r="G76" i="3"/>
  <c r="D76" i="3"/>
  <c r="P75" i="3"/>
  <c r="M75" i="3"/>
  <c r="J75" i="3"/>
  <c r="G75" i="3"/>
  <c r="D75" i="3"/>
  <c r="P74" i="3"/>
  <c r="M74" i="3"/>
  <c r="J74" i="3"/>
  <c r="G74" i="3"/>
  <c r="D74" i="3"/>
  <c r="P73" i="3"/>
  <c r="M73" i="3"/>
  <c r="J73" i="3"/>
  <c r="G73" i="3"/>
  <c r="D73" i="3"/>
  <c r="P72" i="3"/>
  <c r="M72" i="3"/>
  <c r="J72" i="3"/>
  <c r="G72" i="3"/>
  <c r="D72" i="3"/>
  <c r="P71" i="3"/>
  <c r="M71" i="3"/>
  <c r="J71" i="3"/>
  <c r="G71" i="3"/>
  <c r="D71" i="3"/>
  <c r="P70" i="3"/>
  <c r="M70" i="3"/>
  <c r="J70" i="3"/>
  <c r="G70" i="3"/>
  <c r="D70" i="3"/>
  <c r="P69" i="3"/>
  <c r="M69" i="3"/>
  <c r="J69" i="3"/>
  <c r="G69" i="3"/>
  <c r="D69" i="3"/>
  <c r="P68" i="3"/>
  <c r="M68" i="3"/>
  <c r="J68" i="3"/>
  <c r="G68" i="3"/>
  <c r="D68" i="3"/>
  <c r="P67" i="3"/>
  <c r="M67" i="3"/>
  <c r="J67" i="3"/>
  <c r="G67" i="3"/>
  <c r="D67" i="3"/>
  <c r="P66" i="3"/>
  <c r="M66" i="3"/>
  <c r="J66" i="3"/>
  <c r="G66" i="3"/>
  <c r="D66" i="3"/>
  <c r="P65" i="3"/>
  <c r="M65" i="3"/>
  <c r="J65" i="3"/>
  <c r="G65" i="3"/>
  <c r="D65" i="3"/>
  <c r="P64" i="3"/>
  <c r="M64" i="3"/>
  <c r="J64" i="3"/>
  <c r="G64" i="3"/>
  <c r="D64" i="3"/>
  <c r="P63" i="3"/>
  <c r="M63" i="3"/>
  <c r="J63" i="3"/>
  <c r="G63" i="3"/>
  <c r="D63" i="3"/>
  <c r="P62" i="3"/>
  <c r="M62" i="3"/>
  <c r="J62" i="3"/>
  <c r="G62" i="3"/>
  <c r="D62" i="3"/>
  <c r="P61" i="3"/>
  <c r="M61" i="3"/>
  <c r="J61" i="3"/>
  <c r="G61" i="3"/>
  <c r="D61" i="3"/>
  <c r="P60" i="3"/>
  <c r="M60" i="3"/>
  <c r="J60" i="3"/>
  <c r="G60" i="3"/>
  <c r="D60" i="3"/>
  <c r="P59" i="3"/>
  <c r="M59" i="3"/>
  <c r="J59" i="3"/>
  <c r="G59" i="3"/>
  <c r="D59" i="3"/>
  <c r="P58" i="3"/>
  <c r="M58" i="3"/>
  <c r="J58" i="3"/>
  <c r="G58" i="3"/>
  <c r="D58" i="3"/>
  <c r="P57" i="3"/>
  <c r="M57" i="3"/>
  <c r="J57" i="3"/>
  <c r="G57" i="3"/>
  <c r="D57" i="3"/>
  <c r="P56" i="3"/>
  <c r="M56" i="3"/>
  <c r="J56" i="3"/>
  <c r="G56" i="3"/>
  <c r="D56" i="3"/>
  <c r="P55" i="3"/>
  <c r="M55" i="3"/>
  <c r="J55" i="3"/>
  <c r="G55" i="3"/>
  <c r="D55" i="3"/>
  <c r="P54" i="3"/>
  <c r="M54" i="3"/>
  <c r="J54" i="3"/>
  <c r="G54" i="3"/>
  <c r="D54" i="3"/>
  <c r="P53" i="3"/>
  <c r="M53" i="3"/>
  <c r="J53" i="3"/>
  <c r="G53" i="3"/>
  <c r="D53" i="3"/>
  <c r="P52" i="3"/>
  <c r="M52" i="3"/>
  <c r="J52" i="3"/>
  <c r="G52" i="3"/>
  <c r="D52" i="3"/>
  <c r="P51" i="3"/>
  <c r="M51" i="3"/>
  <c r="J51" i="3"/>
  <c r="G51" i="3"/>
  <c r="D51" i="3"/>
  <c r="P50" i="3"/>
  <c r="M50" i="3"/>
  <c r="J50" i="3"/>
  <c r="G50" i="3"/>
  <c r="D50" i="3"/>
  <c r="P49" i="3"/>
  <c r="M49" i="3"/>
  <c r="J49" i="3"/>
  <c r="G49" i="3"/>
  <c r="D49" i="3"/>
  <c r="P48" i="3"/>
  <c r="M48" i="3"/>
  <c r="J48" i="3"/>
  <c r="G48" i="3"/>
  <c r="D48" i="3"/>
  <c r="P47" i="3"/>
  <c r="M47" i="3"/>
  <c r="J47" i="3"/>
  <c r="G47" i="3"/>
  <c r="D47" i="3"/>
  <c r="P46" i="3"/>
  <c r="M46" i="3"/>
  <c r="J46" i="3"/>
  <c r="G46" i="3"/>
  <c r="D46" i="3"/>
  <c r="P45" i="3"/>
  <c r="M45" i="3"/>
  <c r="J45" i="3"/>
  <c r="G45" i="3"/>
  <c r="D45" i="3"/>
  <c r="P44" i="3"/>
  <c r="M44" i="3"/>
  <c r="J44" i="3"/>
  <c r="G44" i="3"/>
  <c r="D44" i="3"/>
  <c r="P43" i="3"/>
  <c r="M43" i="3"/>
  <c r="J43" i="3"/>
  <c r="G43" i="3"/>
  <c r="D43" i="3"/>
  <c r="P42" i="3"/>
  <c r="M42" i="3"/>
  <c r="J42" i="3"/>
  <c r="G42" i="3"/>
  <c r="D42" i="3"/>
  <c r="P41" i="3"/>
  <c r="M41" i="3"/>
  <c r="J41" i="3"/>
  <c r="G41" i="3"/>
  <c r="D41" i="3"/>
  <c r="P40" i="3"/>
  <c r="M40" i="3"/>
  <c r="J40" i="3"/>
  <c r="G40" i="3"/>
  <c r="D40" i="3"/>
  <c r="P39" i="3"/>
  <c r="M39" i="3"/>
  <c r="J39" i="3"/>
  <c r="G39" i="3"/>
  <c r="D39" i="3"/>
  <c r="P38" i="3"/>
  <c r="M38" i="3"/>
  <c r="J38" i="3"/>
  <c r="G38" i="3"/>
  <c r="D38" i="3"/>
  <c r="P37" i="3"/>
  <c r="M37" i="3"/>
  <c r="J37" i="3"/>
  <c r="G37" i="3"/>
  <c r="D37" i="3"/>
  <c r="P36" i="3"/>
  <c r="M36" i="3"/>
  <c r="J36" i="3"/>
  <c r="G36" i="3"/>
  <c r="D36" i="3"/>
  <c r="P35" i="3"/>
  <c r="M35" i="3"/>
  <c r="J35" i="3"/>
  <c r="G35" i="3"/>
  <c r="D35" i="3"/>
  <c r="P34" i="3"/>
  <c r="M34" i="3"/>
  <c r="J34" i="3"/>
  <c r="G34" i="3"/>
  <c r="D34" i="3"/>
  <c r="P33" i="3"/>
  <c r="M33" i="3"/>
  <c r="J33" i="3"/>
  <c r="G33" i="3"/>
  <c r="D33" i="3"/>
  <c r="P32" i="3"/>
  <c r="M32" i="3"/>
  <c r="J32" i="3"/>
  <c r="G32" i="3"/>
  <c r="D32" i="3"/>
  <c r="P31" i="3"/>
  <c r="M31" i="3"/>
  <c r="J31" i="3"/>
  <c r="G31" i="3"/>
  <c r="D31" i="3"/>
  <c r="P30" i="3"/>
  <c r="M30" i="3"/>
  <c r="J30" i="3"/>
  <c r="G30" i="3"/>
  <c r="D30" i="3"/>
  <c r="P29" i="3"/>
  <c r="M29" i="3"/>
  <c r="J29" i="3"/>
  <c r="G29" i="3"/>
  <c r="D29" i="3"/>
  <c r="P28" i="3"/>
  <c r="M28" i="3"/>
  <c r="J28" i="3"/>
  <c r="G28" i="3"/>
  <c r="D28" i="3"/>
  <c r="P27" i="3"/>
  <c r="M27" i="3"/>
  <c r="J27" i="3"/>
  <c r="G27" i="3"/>
  <c r="D27" i="3"/>
  <c r="P26" i="3"/>
  <c r="M26" i="3"/>
  <c r="J26" i="3"/>
  <c r="G26" i="3"/>
  <c r="D26" i="3"/>
  <c r="P25" i="3"/>
  <c r="M25" i="3"/>
  <c r="J25" i="3"/>
  <c r="G25" i="3"/>
  <c r="D25" i="3"/>
  <c r="P24" i="3"/>
  <c r="M24" i="3"/>
  <c r="J24" i="3"/>
  <c r="G24" i="3"/>
  <c r="D24" i="3"/>
  <c r="P23" i="3"/>
  <c r="M23" i="3"/>
  <c r="J23" i="3"/>
  <c r="G23" i="3"/>
  <c r="D23" i="3"/>
  <c r="P22" i="3"/>
  <c r="M22" i="3"/>
  <c r="J22" i="3"/>
  <c r="G22" i="3"/>
  <c r="D22" i="3"/>
  <c r="P21" i="3"/>
  <c r="M21" i="3"/>
  <c r="J21" i="3"/>
  <c r="G21" i="3"/>
  <c r="D21" i="3"/>
  <c r="A21" i="3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P20" i="3"/>
  <c r="M20" i="3"/>
  <c r="J20" i="3"/>
  <c r="G20" i="3"/>
  <c r="D20" i="3"/>
  <c r="I14" i="3"/>
  <c r="H14" i="3"/>
  <c r="D13" i="3"/>
  <c r="D12" i="3"/>
  <c r="P5" i="3"/>
  <c r="P228" i="2"/>
  <c r="M228" i="2"/>
  <c r="J228" i="2"/>
  <c r="G228" i="2"/>
  <c r="D228" i="2"/>
  <c r="P227" i="2"/>
  <c r="M227" i="2"/>
  <c r="J227" i="2"/>
  <c r="G227" i="2"/>
  <c r="D227" i="2"/>
  <c r="P226" i="2"/>
  <c r="M226" i="2"/>
  <c r="J226" i="2"/>
  <c r="G226" i="2"/>
  <c r="D226" i="2"/>
  <c r="P225" i="2"/>
  <c r="M225" i="2"/>
  <c r="J225" i="2"/>
  <c r="G225" i="2"/>
  <c r="D225" i="2"/>
  <c r="P224" i="2"/>
  <c r="M224" i="2"/>
  <c r="J224" i="2"/>
  <c r="G224" i="2"/>
  <c r="D224" i="2"/>
  <c r="P223" i="2"/>
  <c r="M223" i="2"/>
  <c r="J223" i="2"/>
  <c r="G223" i="2"/>
  <c r="D223" i="2"/>
  <c r="P222" i="2"/>
  <c r="M222" i="2"/>
  <c r="J222" i="2"/>
  <c r="G222" i="2"/>
  <c r="D222" i="2"/>
  <c r="P221" i="2"/>
  <c r="M221" i="2"/>
  <c r="J221" i="2"/>
  <c r="G221" i="2"/>
  <c r="D221" i="2"/>
  <c r="P220" i="2"/>
  <c r="M220" i="2"/>
  <c r="J220" i="2"/>
  <c r="G220" i="2"/>
  <c r="D220" i="2"/>
  <c r="P219" i="2"/>
  <c r="M219" i="2"/>
  <c r="J219" i="2"/>
  <c r="G219" i="2"/>
  <c r="D219" i="2"/>
  <c r="P218" i="2"/>
  <c r="M218" i="2"/>
  <c r="J218" i="2"/>
  <c r="G218" i="2"/>
  <c r="D218" i="2"/>
  <c r="P217" i="2"/>
  <c r="M217" i="2"/>
  <c r="J217" i="2"/>
  <c r="G217" i="2"/>
  <c r="D217" i="2"/>
  <c r="P216" i="2"/>
  <c r="M216" i="2"/>
  <c r="J216" i="2"/>
  <c r="G216" i="2"/>
  <c r="D216" i="2"/>
  <c r="P215" i="2"/>
  <c r="M215" i="2"/>
  <c r="J215" i="2"/>
  <c r="G215" i="2"/>
  <c r="D215" i="2"/>
  <c r="P214" i="2"/>
  <c r="M214" i="2"/>
  <c r="J214" i="2"/>
  <c r="G214" i="2"/>
  <c r="D214" i="2"/>
  <c r="P213" i="2"/>
  <c r="M213" i="2"/>
  <c r="J213" i="2"/>
  <c r="G213" i="2"/>
  <c r="D213" i="2"/>
  <c r="P212" i="2"/>
  <c r="M212" i="2"/>
  <c r="J212" i="2"/>
  <c r="G212" i="2"/>
  <c r="D212" i="2"/>
  <c r="P211" i="2"/>
  <c r="M211" i="2"/>
  <c r="J211" i="2"/>
  <c r="G211" i="2"/>
  <c r="D211" i="2"/>
  <c r="P210" i="2"/>
  <c r="M210" i="2"/>
  <c r="J210" i="2"/>
  <c r="G210" i="2"/>
  <c r="D210" i="2"/>
  <c r="P209" i="2"/>
  <c r="M209" i="2"/>
  <c r="J209" i="2"/>
  <c r="G209" i="2"/>
  <c r="D209" i="2"/>
  <c r="P208" i="2"/>
  <c r="M208" i="2"/>
  <c r="J208" i="2"/>
  <c r="G208" i="2"/>
  <c r="D208" i="2"/>
  <c r="P207" i="2"/>
  <c r="M207" i="2"/>
  <c r="J207" i="2"/>
  <c r="G207" i="2"/>
  <c r="D207" i="2"/>
  <c r="P206" i="2"/>
  <c r="M206" i="2"/>
  <c r="J206" i="2"/>
  <c r="G206" i="2"/>
  <c r="D206" i="2"/>
  <c r="P205" i="2"/>
  <c r="M205" i="2"/>
  <c r="J205" i="2"/>
  <c r="G205" i="2"/>
  <c r="D205" i="2"/>
  <c r="P204" i="2"/>
  <c r="M204" i="2"/>
  <c r="J204" i="2"/>
  <c r="G204" i="2"/>
  <c r="D204" i="2"/>
  <c r="P203" i="2"/>
  <c r="M203" i="2"/>
  <c r="J203" i="2"/>
  <c r="G203" i="2"/>
  <c r="D203" i="2"/>
  <c r="P202" i="2"/>
  <c r="M202" i="2"/>
  <c r="J202" i="2"/>
  <c r="G202" i="2"/>
  <c r="D202" i="2"/>
  <c r="P201" i="2"/>
  <c r="M201" i="2"/>
  <c r="J201" i="2"/>
  <c r="G201" i="2"/>
  <c r="D201" i="2"/>
  <c r="P200" i="2"/>
  <c r="M200" i="2"/>
  <c r="J200" i="2"/>
  <c r="G200" i="2"/>
  <c r="D200" i="2"/>
  <c r="P199" i="2"/>
  <c r="M199" i="2"/>
  <c r="J199" i="2"/>
  <c r="G199" i="2"/>
  <c r="D199" i="2"/>
  <c r="P198" i="2"/>
  <c r="M198" i="2"/>
  <c r="J198" i="2"/>
  <c r="G198" i="2"/>
  <c r="D198" i="2"/>
  <c r="P197" i="2"/>
  <c r="M197" i="2"/>
  <c r="J197" i="2"/>
  <c r="G197" i="2"/>
  <c r="D197" i="2"/>
  <c r="P196" i="2"/>
  <c r="M196" i="2"/>
  <c r="J196" i="2"/>
  <c r="G196" i="2"/>
  <c r="D196" i="2"/>
  <c r="P195" i="2"/>
  <c r="M195" i="2"/>
  <c r="J195" i="2"/>
  <c r="G195" i="2"/>
  <c r="D195" i="2"/>
  <c r="P194" i="2"/>
  <c r="M194" i="2"/>
  <c r="J194" i="2"/>
  <c r="G194" i="2"/>
  <c r="D194" i="2"/>
  <c r="P193" i="2"/>
  <c r="M193" i="2"/>
  <c r="J193" i="2"/>
  <c r="G193" i="2"/>
  <c r="D193" i="2"/>
  <c r="P192" i="2"/>
  <c r="M192" i="2"/>
  <c r="J192" i="2"/>
  <c r="G192" i="2"/>
  <c r="D192" i="2"/>
  <c r="P191" i="2"/>
  <c r="M191" i="2"/>
  <c r="J191" i="2"/>
  <c r="G191" i="2"/>
  <c r="D191" i="2"/>
  <c r="P190" i="2"/>
  <c r="M190" i="2"/>
  <c r="J190" i="2"/>
  <c r="G190" i="2"/>
  <c r="D190" i="2"/>
  <c r="P189" i="2"/>
  <c r="M189" i="2"/>
  <c r="J189" i="2"/>
  <c r="G189" i="2"/>
  <c r="D189" i="2"/>
  <c r="P188" i="2"/>
  <c r="M188" i="2"/>
  <c r="J188" i="2"/>
  <c r="G188" i="2"/>
  <c r="D188" i="2"/>
  <c r="P187" i="2"/>
  <c r="M187" i="2"/>
  <c r="J187" i="2"/>
  <c r="G187" i="2"/>
  <c r="D187" i="2"/>
  <c r="P186" i="2"/>
  <c r="M186" i="2"/>
  <c r="J186" i="2"/>
  <c r="G186" i="2"/>
  <c r="D186" i="2"/>
  <c r="P185" i="2"/>
  <c r="M185" i="2"/>
  <c r="J185" i="2"/>
  <c r="G185" i="2"/>
  <c r="D185" i="2"/>
  <c r="P184" i="2"/>
  <c r="M184" i="2"/>
  <c r="J184" i="2"/>
  <c r="G184" i="2"/>
  <c r="D184" i="2"/>
  <c r="P183" i="2"/>
  <c r="M183" i="2"/>
  <c r="J183" i="2"/>
  <c r="G183" i="2"/>
  <c r="D183" i="2"/>
  <c r="P182" i="2"/>
  <c r="M182" i="2"/>
  <c r="J182" i="2"/>
  <c r="G182" i="2"/>
  <c r="D182" i="2"/>
  <c r="P181" i="2"/>
  <c r="M181" i="2"/>
  <c r="J181" i="2"/>
  <c r="G181" i="2"/>
  <c r="D181" i="2"/>
  <c r="P180" i="2"/>
  <c r="M180" i="2"/>
  <c r="J180" i="2"/>
  <c r="G180" i="2"/>
  <c r="D180" i="2"/>
  <c r="P179" i="2"/>
  <c r="M179" i="2"/>
  <c r="J179" i="2"/>
  <c r="G179" i="2"/>
  <c r="D179" i="2"/>
  <c r="P178" i="2"/>
  <c r="M178" i="2"/>
  <c r="J178" i="2"/>
  <c r="G178" i="2"/>
  <c r="D178" i="2"/>
  <c r="P177" i="2"/>
  <c r="M177" i="2"/>
  <c r="J177" i="2"/>
  <c r="G177" i="2"/>
  <c r="D177" i="2"/>
  <c r="P176" i="2"/>
  <c r="M176" i="2"/>
  <c r="J176" i="2"/>
  <c r="G176" i="2"/>
  <c r="D176" i="2"/>
  <c r="P175" i="2"/>
  <c r="M175" i="2"/>
  <c r="J175" i="2"/>
  <c r="G175" i="2"/>
  <c r="D175" i="2"/>
  <c r="P174" i="2"/>
  <c r="M174" i="2"/>
  <c r="J174" i="2"/>
  <c r="G174" i="2"/>
  <c r="D174" i="2"/>
  <c r="P173" i="2"/>
  <c r="M173" i="2"/>
  <c r="J173" i="2"/>
  <c r="G173" i="2"/>
  <c r="D173" i="2"/>
  <c r="P172" i="2"/>
  <c r="M172" i="2"/>
  <c r="J172" i="2"/>
  <c r="G172" i="2"/>
  <c r="D172" i="2"/>
  <c r="P171" i="2"/>
  <c r="M171" i="2"/>
  <c r="J171" i="2"/>
  <c r="G171" i="2"/>
  <c r="D171" i="2"/>
  <c r="P170" i="2"/>
  <c r="M170" i="2"/>
  <c r="J170" i="2"/>
  <c r="G170" i="2"/>
  <c r="D170" i="2"/>
  <c r="P169" i="2"/>
  <c r="M169" i="2"/>
  <c r="J169" i="2"/>
  <c r="G169" i="2"/>
  <c r="D169" i="2"/>
  <c r="P168" i="2"/>
  <c r="M168" i="2"/>
  <c r="J168" i="2"/>
  <c r="G168" i="2"/>
  <c r="D168" i="2"/>
  <c r="P167" i="2"/>
  <c r="M167" i="2"/>
  <c r="J167" i="2"/>
  <c r="G167" i="2"/>
  <c r="D167" i="2"/>
  <c r="P166" i="2"/>
  <c r="M166" i="2"/>
  <c r="J166" i="2"/>
  <c r="G166" i="2"/>
  <c r="D166" i="2"/>
  <c r="P165" i="2"/>
  <c r="M165" i="2"/>
  <c r="J165" i="2"/>
  <c r="G165" i="2"/>
  <c r="D165" i="2"/>
  <c r="P164" i="2"/>
  <c r="M164" i="2"/>
  <c r="J164" i="2"/>
  <c r="G164" i="2"/>
  <c r="D164" i="2"/>
  <c r="P163" i="2"/>
  <c r="M163" i="2"/>
  <c r="J163" i="2"/>
  <c r="G163" i="2"/>
  <c r="D163" i="2"/>
  <c r="P162" i="2"/>
  <c r="M162" i="2"/>
  <c r="J162" i="2"/>
  <c r="G162" i="2"/>
  <c r="D162" i="2"/>
  <c r="P161" i="2"/>
  <c r="M161" i="2"/>
  <c r="J161" i="2"/>
  <c r="G161" i="2"/>
  <c r="D161" i="2"/>
  <c r="P160" i="2"/>
  <c r="M160" i="2"/>
  <c r="J160" i="2"/>
  <c r="G160" i="2"/>
  <c r="D160" i="2"/>
  <c r="P159" i="2"/>
  <c r="M159" i="2"/>
  <c r="J159" i="2"/>
  <c r="G159" i="2"/>
  <c r="D159" i="2"/>
  <c r="P158" i="2"/>
  <c r="M158" i="2"/>
  <c r="J158" i="2"/>
  <c r="G158" i="2"/>
  <c r="D158" i="2"/>
  <c r="P157" i="2"/>
  <c r="M157" i="2"/>
  <c r="J157" i="2"/>
  <c r="G157" i="2"/>
  <c r="D157" i="2"/>
  <c r="P156" i="2"/>
  <c r="M156" i="2"/>
  <c r="J156" i="2"/>
  <c r="G156" i="2"/>
  <c r="D156" i="2"/>
  <c r="P155" i="2"/>
  <c r="M155" i="2"/>
  <c r="J155" i="2"/>
  <c r="G155" i="2"/>
  <c r="D155" i="2"/>
  <c r="P154" i="2"/>
  <c r="M154" i="2"/>
  <c r="J154" i="2"/>
  <c r="G154" i="2"/>
  <c r="D154" i="2"/>
  <c r="P153" i="2"/>
  <c r="M153" i="2"/>
  <c r="J153" i="2"/>
  <c r="G153" i="2"/>
  <c r="D153" i="2"/>
  <c r="P152" i="2"/>
  <c r="M152" i="2"/>
  <c r="J152" i="2"/>
  <c r="G152" i="2"/>
  <c r="D152" i="2"/>
  <c r="P151" i="2"/>
  <c r="M151" i="2"/>
  <c r="J151" i="2"/>
  <c r="G151" i="2"/>
  <c r="D151" i="2"/>
  <c r="P150" i="2"/>
  <c r="M150" i="2"/>
  <c r="J150" i="2"/>
  <c r="G150" i="2"/>
  <c r="D150" i="2"/>
  <c r="P149" i="2"/>
  <c r="M149" i="2"/>
  <c r="J149" i="2"/>
  <c r="G149" i="2"/>
  <c r="D149" i="2"/>
  <c r="P148" i="2"/>
  <c r="M148" i="2"/>
  <c r="J148" i="2"/>
  <c r="G148" i="2"/>
  <c r="D148" i="2"/>
  <c r="P147" i="2"/>
  <c r="M147" i="2"/>
  <c r="J147" i="2"/>
  <c r="G147" i="2"/>
  <c r="D147" i="2"/>
  <c r="P146" i="2"/>
  <c r="M146" i="2"/>
  <c r="J146" i="2"/>
  <c r="G146" i="2"/>
  <c r="D146" i="2"/>
  <c r="P145" i="2"/>
  <c r="M145" i="2"/>
  <c r="J145" i="2"/>
  <c r="G145" i="2"/>
  <c r="D145" i="2"/>
  <c r="P144" i="2"/>
  <c r="M144" i="2"/>
  <c r="J144" i="2"/>
  <c r="G144" i="2"/>
  <c r="D144" i="2"/>
  <c r="P143" i="2"/>
  <c r="M143" i="2"/>
  <c r="J143" i="2"/>
  <c r="G143" i="2"/>
  <c r="D143" i="2"/>
  <c r="P142" i="2"/>
  <c r="M142" i="2"/>
  <c r="J142" i="2"/>
  <c r="G142" i="2"/>
  <c r="D142" i="2"/>
  <c r="P141" i="2"/>
  <c r="M141" i="2"/>
  <c r="J141" i="2"/>
  <c r="G141" i="2"/>
  <c r="D141" i="2"/>
  <c r="P140" i="2"/>
  <c r="M140" i="2"/>
  <c r="J140" i="2"/>
  <c r="G140" i="2"/>
  <c r="D140" i="2"/>
  <c r="P139" i="2"/>
  <c r="M139" i="2"/>
  <c r="J139" i="2"/>
  <c r="G139" i="2"/>
  <c r="D139" i="2"/>
  <c r="P138" i="2"/>
  <c r="M138" i="2"/>
  <c r="J138" i="2"/>
  <c r="G138" i="2"/>
  <c r="D138" i="2"/>
  <c r="P137" i="2"/>
  <c r="M137" i="2"/>
  <c r="J137" i="2"/>
  <c r="G137" i="2"/>
  <c r="D137" i="2"/>
  <c r="P136" i="2"/>
  <c r="M136" i="2"/>
  <c r="J136" i="2"/>
  <c r="G136" i="2"/>
  <c r="D136" i="2"/>
  <c r="P135" i="2"/>
  <c r="M135" i="2"/>
  <c r="J135" i="2"/>
  <c r="G135" i="2"/>
  <c r="D135" i="2"/>
  <c r="P134" i="2"/>
  <c r="M134" i="2"/>
  <c r="J134" i="2"/>
  <c r="G134" i="2"/>
  <c r="D134" i="2"/>
  <c r="P133" i="2"/>
  <c r="M133" i="2"/>
  <c r="J133" i="2"/>
  <c r="G133" i="2"/>
  <c r="D133" i="2"/>
  <c r="P132" i="2"/>
  <c r="M132" i="2"/>
  <c r="J132" i="2"/>
  <c r="G132" i="2"/>
  <c r="D132" i="2"/>
  <c r="P131" i="2"/>
  <c r="M131" i="2"/>
  <c r="J131" i="2"/>
  <c r="G131" i="2"/>
  <c r="D131" i="2"/>
  <c r="P130" i="2"/>
  <c r="M130" i="2"/>
  <c r="J130" i="2"/>
  <c r="G130" i="2"/>
  <c r="D130" i="2"/>
  <c r="P129" i="2"/>
  <c r="M129" i="2"/>
  <c r="J129" i="2"/>
  <c r="G129" i="2"/>
  <c r="D129" i="2"/>
  <c r="P128" i="2"/>
  <c r="M128" i="2"/>
  <c r="J128" i="2"/>
  <c r="G128" i="2"/>
  <c r="D128" i="2"/>
  <c r="P127" i="2"/>
  <c r="M127" i="2"/>
  <c r="J127" i="2"/>
  <c r="G127" i="2"/>
  <c r="D127" i="2"/>
  <c r="P126" i="2"/>
  <c r="M126" i="2"/>
  <c r="J126" i="2"/>
  <c r="G126" i="2"/>
  <c r="D126" i="2"/>
  <c r="P125" i="2"/>
  <c r="M125" i="2"/>
  <c r="J125" i="2"/>
  <c r="G125" i="2"/>
  <c r="D125" i="2"/>
  <c r="P124" i="2"/>
  <c r="M124" i="2"/>
  <c r="J124" i="2"/>
  <c r="G124" i="2"/>
  <c r="D124" i="2"/>
  <c r="P123" i="2"/>
  <c r="M123" i="2"/>
  <c r="J123" i="2"/>
  <c r="G123" i="2"/>
  <c r="D123" i="2"/>
  <c r="P122" i="2"/>
  <c r="M122" i="2"/>
  <c r="J122" i="2"/>
  <c r="G122" i="2"/>
  <c r="D122" i="2"/>
  <c r="P121" i="2"/>
  <c r="M121" i="2"/>
  <c r="J121" i="2"/>
  <c r="G121" i="2"/>
  <c r="D121" i="2"/>
  <c r="P120" i="2"/>
  <c r="M120" i="2"/>
  <c r="J120" i="2"/>
  <c r="G120" i="2"/>
  <c r="D120" i="2"/>
  <c r="P119" i="2"/>
  <c r="M119" i="2"/>
  <c r="J119" i="2"/>
  <c r="G119" i="2"/>
  <c r="D119" i="2"/>
  <c r="P118" i="2"/>
  <c r="M118" i="2"/>
  <c r="J118" i="2"/>
  <c r="G118" i="2"/>
  <c r="D118" i="2"/>
  <c r="P117" i="2"/>
  <c r="M117" i="2"/>
  <c r="J117" i="2"/>
  <c r="G117" i="2"/>
  <c r="D117" i="2"/>
  <c r="P116" i="2"/>
  <c r="M116" i="2"/>
  <c r="J116" i="2"/>
  <c r="G116" i="2"/>
  <c r="D116" i="2"/>
  <c r="P115" i="2"/>
  <c r="M115" i="2"/>
  <c r="J115" i="2"/>
  <c r="G115" i="2"/>
  <c r="D115" i="2"/>
  <c r="P114" i="2"/>
  <c r="M114" i="2"/>
  <c r="J114" i="2"/>
  <c r="G114" i="2"/>
  <c r="D114" i="2"/>
  <c r="P113" i="2"/>
  <c r="M113" i="2"/>
  <c r="J113" i="2"/>
  <c r="G113" i="2"/>
  <c r="D113" i="2"/>
  <c r="P112" i="2"/>
  <c r="M112" i="2"/>
  <c r="J112" i="2"/>
  <c r="G112" i="2"/>
  <c r="D112" i="2"/>
  <c r="P111" i="2"/>
  <c r="M111" i="2"/>
  <c r="J111" i="2"/>
  <c r="G111" i="2"/>
  <c r="D111" i="2"/>
  <c r="P110" i="2"/>
  <c r="M110" i="2"/>
  <c r="J110" i="2"/>
  <c r="G110" i="2"/>
  <c r="D110" i="2"/>
  <c r="P109" i="2"/>
  <c r="M109" i="2"/>
  <c r="J109" i="2"/>
  <c r="G109" i="2"/>
  <c r="D109" i="2"/>
  <c r="P108" i="2"/>
  <c r="M108" i="2"/>
  <c r="J108" i="2"/>
  <c r="G108" i="2"/>
  <c r="D108" i="2"/>
  <c r="P107" i="2"/>
  <c r="M107" i="2"/>
  <c r="J107" i="2"/>
  <c r="G107" i="2"/>
  <c r="D107" i="2"/>
  <c r="P106" i="2"/>
  <c r="M106" i="2"/>
  <c r="J106" i="2"/>
  <c r="G106" i="2"/>
  <c r="D106" i="2"/>
  <c r="P105" i="2"/>
  <c r="M105" i="2"/>
  <c r="J105" i="2"/>
  <c r="G105" i="2"/>
  <c r="D105" i="2"/>
  <c r="P104" i="2"/>
  <c r="M104" i="2"/>
  <c r="J104" i="2"/>
  <c r="G104" i="2"/>
  <c r="D104" i="2"/>
  <c r="P103" i="2"/>
  <c r="M103" i="2"/>
  <c r="J103" i="2"/>
  <c r="G103" i="2"/>
  <c r="D103" i="2"/>
  <c r="P102" i="2"/>
  <c r="M102" i="2"/>
  <c r="J102" i="2"/>
  <c r="G102" i="2"/>
  <c r="D102" i="2"/>
  <c r="P101" i="2"/>
  <c r="M101" i="2"/>
  <c r="J101" i="2"/>
  <c r="G101" i="2"/>
  <c r="D101" i="2"/>
  <c r="P100" i="2"/>
  <c r="M100" i="2"/>
  <c r="J100" i="2"/>
  <c r="G100" i="2"/>
  <c r="D100" i="2"/>
  <c r="P99" i="2"/>
  <c r="M99" i="2"/>
  <c r="J99" i="2"/>
  <c r="G99" i="2"/>
  <c r="D99" i="2"/>
  <c r="P98" i="2"/>
  <c r="M98" i="2"/>
  <c r="J98" i="2"/>
  <c r="G98" i="2"/>
  <c r="D98" i="2"/>
  <c r="P97" i="2"/>
  <c r="M97" i="2"/>
  <c r="J97" i="2"/>
  <c r="G97" i="2"/>
  <c r="D97" i="2"/>
  <c r="P96" i="2"/>
  <c r="M96" i="2"/>
  <c r="J96" i="2"/>
  <c r="G96" i="2"/>
  <c r="D96" i="2"/>
  <c r="P95" i="2"/>
  <c r="M95" i="2"/>
  <c r="J95" i="2"/>
  <c r="G95" i="2"/>
  <c r="D95" i="2"/>
  <c r="P94" i="2"/>
  <c r="M94" i="2"/>
  <c r="J94" i="2"/>
  <c r="G94" i="2"/>
  <c r="D94" i="2"/>
  <c r="P93" i="2"/>
  <c r="M93" i="2"/>
  <c r="J93" i="2"/>
  <c r="G93" i="2"/>
  <c r="D93" i="2"/>
  <c r="P92" i="2"/>
  <c r="M92" i="2"/>
  <c r="J92" i="2"/>
  <c r="G92" i="2"/>
  <c r="D92" i="2"/>
  <c r="P91" i="2"/>
  <c r="M91" i="2"/>
  <c r="J91" i="2"/>
  <c r="G91" i="2"/>
  <c r="D91" i="2"/>
  <c r="P90" i="2"/>
  <c r="M90" i="2"/>
  <c r="J90" i="2"/>
  <c r="G90" i="2"/>
  <c r="D90" i="2"/>
  <c r="P89" i="2"/>
  <c r="M89" i="2"/>
  <c r="J89" i="2"/>
  <c r="G89" i="2"/>
  <c r="D89" i="2"/>
  <c r="P88" i="2"/>
  <c r="M88" i="2"/>
  <c r="J88" i="2"/>
  <c r="G88" i="2"/>
  <c r="D88" i="2"/>
  <c r="P87" i="2"/>
  <c r="M87" i="2"/>
  <c r="J87" i="2"/>
  <c r="G87" i="2"/>
  <c r="D87" i="2"/>
  <c r="P86" i="2"/>
  <c r="M86" i="2"/>
  <c r="J86" i="2"/>
  <c r="G86" i="2"/>
  <c r="D86" i="2"/>
  <c r="P85" i="2"/>
  <c r="M85" i="2"/>
  <c r="J85" i="2"/>
  <c r="G85" i="2"/>
  <c r="D85" i="2"/>
  <c r="P84" i="2"/>
  <c r="M84" i="2"/>
  <c r="J84" i="2"/>
  <c r="G84" i="2"/>
  <c r="D84" i="2"/>
  <c r="P83" i="2"/>
  <c r="M83" i="2"/>
  <c r="J83" i="2"/>
  <c r="G83" i="2"/>
  <c r="D83" i="2"/>
  <c r="P82" i="2"/>
  <c r="M82" i="2"/>
  <c r="J82" i="2"/>
  <c r="G82" i="2"/>
  <c r="D82" i="2"/>
  <c r="P81" i="2"/>
  <c r="M81" i="2"/>
  <c r="J81" i="2"/>
  <c r="G81" i="2"/>
  <c r="D81" i="2"/>
  <c r="P80" i="2"/>
  <c r="M80" i="2"/>
  <c r="J80" i="2"/>
  <c r="G80" i="2"/>
  <c r="D80" i="2"/>
  <c r="P79" i="2"/>
  <c r="M79" i="2"/>
  <c r="J79" i="2"/>
  <c r="G79" i="2"/>
  <c r="D79" i="2"/>
  <c r="P78" i="2"/>
  <c r="M78" i="2"/>
  <c r="J78" i="2"/>
  <c r="G78" i="2"/>
  <c r="D78" i="2"/>
  <c r="P77" i="2"/>
  <c r="M77" i="2"/>
  <c r="J77" i="2"/>
  <c r="G77" i="2"/>
  <c r="D77" i="2"/>
  <c r="P76" i="2"/>
  <c r="M76" i="2"/>
  <c r="J76" i="2"/>
  <c r="G76" i="2"/>
  <c r="D76" i="2"/>
  <c r="P75" i="2"/>
  <c r="M75" i="2"/>
  <c r="J75" i="2"/>
  <c r="G75" i="2"/>
  <c r="D75" i="2"/>
  <c r="P74" i="2"/>
  <c r="M74" i="2"/>
  <c r="J74" i="2"/>
  <c r="G74" i="2"/>
  <c r="D74" i="2"/>
  <c r="P73" i="2"/>
  <c r="M73" i="2"/>
  <c r="J73" i="2"/>
  <c r="G73" i="2"/>
  <c r="D73" i="2"/>
  <c r="P72" i="2"/>
  <c r="M72" i="2"/>
  <c r="J72" i="2"/>
  <c r="G72" i="2"/>
  <c r="D72" i="2"/>
  <c r="P71" i="2"/>
  <c r="M71" i="2"/>
  <c r="J71" i="2"/>
  <c r="G71" i="2"/>
  <c r="D71" i="2"/>
  <c r="P70" i="2"/>
  <c r="M70" i="2"/>
  <c r="J70" i="2"/>
  <c r="G70" i="2"/>
  <c r="D70" i="2"/>
  <c r="P69" i="2"/>
  <c r="M69" i="2"/>
  <c r="J69" i="2"/>
  <c r="G69" i="2"/>
  <c r="D69" i="2"/>
  <c r="P68" i="2"/>
  <c r="M68" i="2"/>
  <c r="J68" i="2"/>
  <c r="G68" i="2"/>
  <c r="D68" i="2"/>
  <c r="P67" i="2"/>
  <c r="M67" i="2"/>
  <c r="J67" i="2"/>
  <c r="G67" i="2"/>
  <c r="D67" i="2"/>
  <c r="P66" i="2"/>
  <c r="M66" i="2"/>
  <c r="J66" i="2"/>
  <c r="G66" i="2"/>
  <c r="D66" i="2"/>
  <c r="P65" i="2"/>
  <c r="M65" i="2"/>
  <c r="J65" i="2"/>
  <c r="G65" i="2"/>
  <c r="D65" i="2"/>
  <c r="P64" i="2"/>
  <c r="M64" i="2"/>
  <c r="J64" i="2"/>
  <c r="G64" i="2"/>
  <c r="D64" i="2"/>
  <c r="P63" i="2"/>
  <c r="M63" i="2"/>
  <c r="J63" i="2"/>
  <c r="G63" i="2"/>
  <c r="D63" i="2"/>
  <c r="P62" i="2"/>
  <c r="M62" i="2"/>
  <c r="J62" i="2"/>
  <c r="G62" i="2"/>
  <c r="D62" i="2"/>
  <c r="P61" i="2"/>
  <c r="M61" i="2"/>
  <c r="J61" i="2"/>
  <c r="G61" i="2"/>
  <c r="D61" i="2"/>
  <c r="P60" i="2"/>
  <c r="M60" i="2"/>
  <c r="J60" i="2"/>
  <c r="G60" i="2"/>
  <c r="D60" i="2"/>
  <c r="P59" i="2"/>
  <c r="M59" i="2"/>
  <c r="J59" i="2"/>
  <c r="G59" i="2"/>
  <c r="D59" i="2"/>
  <c r="P58" i="2"/>
  <c r="M58" i="2"/>
  <c r="J58" i="2"/>
  <c r="G58" i="2"/>
  <c r="D58" i="2"/>
  <c r="P57" i="2"/>
  <c r="M57" i="2"/>
  <c r="J57" i="2"/>
  <c r="G57" i="2"/>
  <c r="D57" i="2"/>
  <c r="P56" i="2"/>
  <c r="M56" i="2"/>
  <c r="J56" i="2"/>
  <c r="G56" i="2"/>
  <c r="D56" i="2"/>
  <c r="P55" i="2"/>
  <c r="M55" i="2"/>
  <c r="J55" i="2"/>
  <c r="G55" i="2"/>
  <c r="D55" i="2"/>
  <c r="P54" i="2"/>
  <c r="M54" i="2"/>
  <c r="J54" i="2"/>
  <c r="G54" i="2"/>
  <c r="D54" i="2"/>
  <c r="P53" i="2"/>
  <c r="M53" i="2"/>
  <c r="J53" i="2"/>
  <c r="G53" i="2"/>
  <c r="D53" i="2"/>
  <c r="P52" i="2"/>
  <c r="M52" i="2"/>
  <c r="J52" i="2"/>
  <c r="G52" i="2"/>
  <c r="D52" i="2"/>
  <c r="P51" i="2"/>
  <c r="M51" i="2"/>
  <c r="J51" i="2"/>
  <c r="G51" i="2"/>
  <c r="D51" i="2"/>
  <c r="P50" i="2"/>
  <c r="M50" i="2"/>
  <c r="J50" i="2"/>
  <c r="G50" i="2"/>
  <c r="D50" i="2"/>
  <c r="P49" i="2"/>
  <c r="M49" i="2"/>
  <c r="J49" i="2"/>
  <c r="G49" i="2"/>
  <c r="D49" i="2"/>
  <c r="P48" i="2"/>
  <c r="M48" i="2"/>
  <c r="J48" i="2"/>
  <c r="G48" i="2"/>
  <c r="D48" i="2"/>
  <c r="P47" i="2"/>
  <c r="M47" i="2"/>
  <c r="J47" i="2"/>
  <c r="G47" i="2"/>
  <c r="D47" i="2"/>
  <c r="P46" i="2"/>
  <c r="M46" i="2"/>
  <c r="J46" i="2"/>
  <c r="G46" i="2"/>
  <c r="D46" i="2"/>
  <c r="P45" i="2"/>
  <c r="M45" i="2"/>
  <c r="J45" i="2"/>
  <c r="G45" i="2"/>
  <c r="D45" i="2"/>
  <c r="P44" i="2"/>
  <c r="M44" i="2"/>
  <c r="J44" i="2"/>
  <c r="G44" i="2"/>
  <c r="D44" i="2"/>
  <c r="P43" i="2"/>
  <c r="M43" i="2"/>
  <c r="J43" i="2"/>
  <c r="G43" i="2"/>
  <c r="D43" i="2"/>
  <c r="P42" i="2"/>
  <c r="M42" i="2"/>
  <c r="J42" i="2"/>
  <c r="G42" i="2"/>
  <c r="D42" i="2"/>
  <c r="P41" i="2"/>
  <c r="M41" i="2"/>
  <c r="J41" i="2"/>
  <c r="G41" i="2"/>
  <c r="D41" i="2"/>
  <c r="P40" i="2"/>
  <c r="M40" i="2"/>
  <c r="J40" i="2"/>
  <c r="G40" i="2"/>
  <c r="D40" i="2"/>
  <c r="P39" i="2"/>
  <c r="M39" i="2"/>
  <c r="J39" i="2"/>
  <c r="G39" i="2"/>
  <c r="D39" i="2"/>
  <c r="P38" i="2"/>
  <c r="M38" i="2"/>
  <c r="J38" i="2"/>
  <c r="G38" i="2"/>
  <c r="D38" i="2"/>
  <c r="P37" i="2"/>
  <c r="M37" i="2"/>
  <c r="J37" i="2"/>
  <c r="G37" i="2"/>
  <c r="D37" i="2"/>
  <c r="P36" i="2"/>
  <c r="M36" i="2"/>
  <c r="J36" i="2"/>
  <c r="G36" i="2"/>
  <c r="D36" i="2"/>
  <c r="P35" i="2"/>
  <c r="M35" i="2"/>
  <c r="J35" i="2"/>
  <c r="G35" i="2"/>
  <c r="D35" i="2"/>
  <c r="P34" i="2"/>
  <c r="M34" i="2"/>
  <c r="J34" i="2"/>
  <c r="G34" i="2"/>
  <c r="D34" i="2"/>
  <c r="P33" i="2"/>
  <c r="M33" i="2"/>
  <c r="J33" i="2"/>
  <c r="G33" i="2"/>
  <c r="D33" i="2"/>
  <c r="P32" i="2"/>
  <c r="M32" i="2"/>
  <c r="J32" i="2"/>
  <c r="G32" i="2"/>
  <c r="D32" i="2"/>
  <c r="P31" i="2"/>
  <c r="M31" i="2"/>
  <c r="J31" i="2"/>
  <c r="G31" i="2"/>
  <c r="D31" i="2"/>
  <c r="P30" i="2"/>
  <c r="M30" i="2"/>
  <c r="J30" i="2"/>
  <c r="G30" i="2"/>
  <c r="D30" i="2"/>
  <c r="P29" i="2"/>
  <c r="M29" i="2"/>
  <c r="J29" i="2"/>
  <c r="G29" i="2"/>
  <c r="D29" i="2"/>
  <c r="P28" i="2"/>
  <c r="M28" i="2"/>
  <c r="J28" i="2"/>
  <c r="G28" i="2"/>
  <c r="D28" i="2"/>
  <c r="P27" i="2"/>
  <c r="M27" i="2"/>
  <c r="J27" i="2"/>
  <c r="G27" i="2"/>
  <c r="D27" i="2"/>
  <c r="P26" i="2"/>
  <c r="M26" i="2"/>
  <c r="J26" i="2"/>
  <c r="G26" i="2"/>
  <c r="D26" i="2"/>
  <c r="P25" i="2"/>
  <c r="M25" i="2"/>
  <c r="J25" i="2"/>
  <c r="G25" i="2"/>
  <c r="D25" i="2"/>
  <c r="P24" i="2"/>
  <c r="M24" i="2"/>
  <c r="J24" i="2"/>
  <c r="G24" i="2"/>
  <c r="D24" i="2"/>
  <c r="P23" i="2"/>
  <c r="M23" i="2"/>
  <c r="J23" i="2"/>
  <c r="G23" i="2"/>
  <c r="D23" i="2"/>
  <c r="P22" i="2"/>
  <c r="M22" i="2"/>
  <c r="J22" i="2"/>
  <c r="G22" i="2"/>
  <c r="D22" i="2"/>
  <c r="P21" i="2"/>
  <c r="M21" i="2"/>
  <c r="J21" i="2"/>
  <c r="G21" i="2"/>
  <c r="D21" i="2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P20" i="2"/>
  <c r="M20" i="2"/>
  <c r="J20" i="2"/>
  <c r="G20" i="2"/>
  <c r="D20" i="2"/>
  <c r="I14" i="2"/>
  <c r="H14" i="2"/>
  <c r="D13" i="2"/>
  <c r="D12" i="2"/>
  <c r="P5" i="2"/>
</calcChain>
</file>

<file path=xl/sharedStrings.xml><?xml version="1.0" encoding="utf-8"?>
<sst xmlns="http://schemas.openxmlformats.org/spreadsheetml/2006/main" count="9147" uniqueCount="406">
  <si>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7"/>
  </si>
  <si>
    <t>please fill in</t>
    <phoneticPr fontId="7"/>
  </si>
  <si>
    <t>fill</t>
    <phoneticPr fontId="11"/>
  </si>
  <si>
    <t>from SRIM output</t>
    <phoneticPr fontId="7"/>
  </si>
  <si>
    <t>please check in</t>
    <phoneticPr fontId="7"/>
  </si>
  <si>
    <t>check</t>
    <phoneticPr fontId="11"/>
  </si>
  <si>
    <t>as appropriate value</t>
    <phoneticPr fontId="7"/>
  </si>
  <si>
    <t>SRIM ver=</t>
    <phoneticPr fontId="7"/>
  </si>
  <si>
    <t>SRIM-2013.00</t>
  </si>
  <si>
    <t>Gas?</t>
    <phoneticPr fontId="11"/>
  </si>
  <si>
    <t>== Target  Composition ==</t>
  </si>
  <si>
    <t>please change in</t>
    <phoneticPr fontId="7"/>
  </si>
  <si>
    <t>change</t>
    <phoneticPr fontId="11"/>
  </si>
  <si>
    <t>for appropriate value/formula</t>
    <phoneticPr fontId="7"/>
  </si>
  <si>
    <t>Ion Z=</t>
    <phoneticPr fontId="7"/>
  </si>
  <si>
    <t>Atom</t>
  </si>
  <si>
    <t>Atomic</t>
  </si>
  <si>
    <t>Mass</t>
  </si>
  <si>
    <t>Multiply Stopping by ; for Stopping Units</t>
    <phoneticPr fontId="7"/>
  </si>
  <si>
    <t>Ion A=</t>
    <phoneticPr fontId="7"/>
  </si>
  <si>
    <t>amu</t>
    <phoneticPr fontId="7"/>
  </si>
  <si>
    <t>Name</t>
  </si>
  <si>
    <t>Numb</t>
  </si>
  <si>
    <t>[%]</t>
    <phoneticPr fontId="7"/>
  </si>
  <si>
    <t>unitID</t>
    <phoneticPr fontId="7"/>
  </si>
  <si>
    <t>Cnv. Factor</t>
    <phoneticPr fontId="7"/>
  </si>
  <si>
    <t>ThisWSname</t>
    <phoneticPr fontId="11"/>
  </si>
  <si>
    <t>Target=</t>
    <phoneticPr fontId="7"/>
  </si>
  <si>
    <t>short name</t>
    <phoneticPr fontId="7"/>
  </si>
  <si>
    <t>Si</t>
  </si>
  <si>
    <t>eV / Angstrom</t>
    <phoneticPr fontId="7"/>
  </si>
  <si>
    <t>Corded</t>
    <phoneticPr fontId="11"/>
  </si>
  <si>
    <t>keV / micron</t>
    <phoneticPr fontId="7"/>
  </si>
  <si>
    <t>Trg.Dens=</t>
    <phoneticPr fontId="7"/>
  </si>
  <si>
    <t>g/cm3</t>
  </si>
  <si>
    <t>MeV / mm</t>
    <phoneticPr fontId="7"/>
  </si>
  <si>
    <t>atoms/cm3</t>
  </si>
  <si>
    <t>keV / (ug/cm2)</t>
    <phoneticPr fontId="7"/>
  </si>
  <si>
    <t>BraggCrct=</t>
    <phoneticPr fontId="7"/>
  </si>
  <si>
    <t>MeV / (mg/cm2)</t>
    <phoneticPr fontId="7"/>
  </si>
  <si>
    <t>row#</t>
    <phoneticPr fontId="7"/>
  </si>
  <si>
    <t>SRIM E range</t>
    <phoneticPr fontId="7"/>
  </si>
  <si>
    <t>keV / (mg/cm2)</t>
    <phoneticPr fontId="7"/>
  </si>
  <si>
    <t>Emin=</t>
    <phoneticPr fontId="7"/>
  </si>
  <si>
    <t>10eV/A</t>
    <phoneticPr fontId="7"/>
  </si>
  <si>
    <t>eV / (1E15 atoms/cm2)</t>
    <phoneticPr fontId="7"/>
  </si>
  <si>
    <t>Emax=</t>
    <phoneticPr fontId="7"/>
  </si>
  <si>
    <t>1GeV/A</t>
    <phoneticPr fontId="7"/>
  </si>
  <si>
    <t>L.S.S. reduced unit</t>
    <phoneticPr fontId="7"/>
  </si>
  <si>
    <t xml:space="preserve"> </t>
    <phoneticPr fontId="11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</si>
  <si>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11"/>
  </si>
  <si>
    <t>Pa</t>
    <phoneticPr fontId="11"/>
  </si>
  <si>
    <t xml:space="preserve"> == 5 : MeV/(mg/cm2)</t>
    <phoneticPr fontId="7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</si>
  <si>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11"/>
  </si>
  <si>
    <t>degC</t>
    <phoneticPr fontId="11"/>
  </si>
  <si>
    <t>SRIM Stopping Power Unit = [MeV/(mg/cm2)]</t>
    <phoneticPr fontId="7"/>
  </si>
  <si>
    <t>Ion</t>
  </si>
  <si>
    <t>dE/dx Elec</t>
    <phoneticPr fontId="7"/>
  </si>
  <si>
    <t>dE/dx Nucl</t>
    <phoneticPr fontId="7"/>
  </si>
  <si>
    <t>dE/dx tot</t>
    <phoneticPr fontId="7"/>
  </si>
  <si>
    <t>Projected</t>
  </si>
  <si>
    <t>Longitudinal</t>
  </si>
  <si>
    <t>Lateral</t>
  </si>
  <si>
    <t>Energy</t>
  </si>
  <si>
    <t>[MeV/u]</t>
    <phoneticPr fontId="2"/>
  </si>
  <si>
    <t>[MeV/(mg/cm2)]</t>
    <phoneticPr fontId="7"/>
  </si>
  <si>
    <t>Range</t>
  </si>
  <si>
    <t>[um]</t>
    <phoneticPr fontId="2"/>
  </si>
  <si>
    <t>Straggling</t>
  </si>
  <si>
    <t>eV</t>
  </si>
  <si>
    <t>A</t>
  </si>
  <si>
    <t>keV</t>
  </si>
  <si>
    <t>um</t>
  </si>
  <si>
    <t>MeV</t>
  </si>
  <si>
    <t>mm</t>
  </si>
  <si>
    <t>GeV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</si>
  <si>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7"/>
  </si>
  <si>
    <t>fill</t>
    <phoneticPr fontId="11"/>
  </si>
  <si>
    <t>from SRIM output</t>
    <phoneticPr fontId="7"/>
  </si>
  <si>
    <t>please check in</t>
    <phoneticPr fontId="7"/>
  </si>
  <si>
    <t>check</t>
    <phoneticPr fontId="11"/>
  </si>
  <si>
    <t>as appropriate value</t>
    <phoneticPr fontId="7"/>
  </si>
  <si>
    <t>SRIM ver=</t>
    <phoneticPr fontId="7"/>
  </si>
  <si>
    <t>change</t>
    <phoneticPr fontId="11"/>
  </si>
  <si>
    <t>for appropriate value/formula</t>
    <phoneticPr fontId="7"/>
  </si>
  <si>
    <t>Ion Z=</t>
    <phoneticPr fontId="7"/>
  </si>
  <si>
    <t>Multiply Stopping by ; for Stopping Units</t>
    <phoneticPr fontId="7"/>
  </si>
  <si>
    <t>amu</t>
    <phoneticPr fontId="7"/>
  </si>
  <si>
    <t>[%]</t>
    <phoneticPr fontId="7"/>
  </si>
  <si>
    <t>[%]</t>
    <phoneticPr fontId="7"/>
  </si>
  <si>
    <t>unitID</t>
    <phoneticPr fontId="7"/>
  </si>
  <si>
    <t>Cnv. Factor</t>
    <phoneticPr fontId="7"/>
  </si>
  <si>
    <t>ThisWSname</t>
    <phoneticPr fontId="11"/>
  </si>
  <si>
    <t>short name</t>
    <phoneticPr fontId="7"/>
  </si>
  <si>
    <t>Al</t>
  </si>
  <si>
    <t>eV / Angstrom</t>
    <phoneticPr fontId="7"/>
  </si>
  <si>
    <t>Corded</t>
    <phoneticPr fontId="11"/>
  </si>
  <si>
    <t>keV / micron</t>
    <phoneticPr fontId="7"/>
  </si>
  <si>
    <t>Trg.Dens=</t>
    <phoneticPr fontId="7"/>
  </si>
  <si>
    <t>MeV / mm</t>
    <phoneticPr fontId="7"/>
  </si>
  <si>
    <t>keV / (ug/cm2)</t>
    <phoneticPr fontId="7"/>
  </si>
  <si>
    <t>BraggCrct=</t>
    <phoneticPr fontId="7"/>
  </si>
  <si>
    <t>MeV / (mg/cm2)</t>
    <phoneticPr fontId="7"/>
  </si>
  <si>
    <t>row#</t>
    <phoneticPr fontId="7"/>
  </si>
  <si>
    <t>SRIM E range</t>
    <phoneticPr fontId="7"/>
  </si>
  <si>
    <t>keV / (mg/cm2)</t>
    <phoneticPr fontId="7"/>
  </si>
  <si>
    <t>Emin=</t>
    <phoneticPr fontId="7"/>
  </si>
  <si>
    <t>10eV/A</t>
    <phoneticPr fontId="7"/>
  </si>
  <si>
    <t>eV / (1E15 atoms/cm2)</t>
    <phoneticPr fontId="7"/>
  </si>
  <si>
    <t>Emax=</t>
    <phoneticPr fontId="7"/>
  </si>
  <si>
    <t>1GeV/A</t>
    <phoneticPr fontId="7"/>
  </si>
  <si>
    <t>L.S.S. reduced unit</t>
    <phoneticPr fontId="7"/>
  </si>
  <si>
    <t xml:space="preserve"> </t>
    <phoneticPr fontId="11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</si>
  <si>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11"/>
  </si>
  <si>
    <t>Pa</t>
    <phoneticPr fontId="11"/>
  </si>
  <si>
    <t xml:space="preserve"> == 5 : MeV/(mg/cm2)</t>
    <phoneticPr fontId="7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</si>
  <si>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11"/>
  </si>
  <si>
    <t>degC</t>
    <phoneticPr fontId="11"/>
  </si>
  <si>
    <t>SRIM Stopping Power Unit = [MeV/(mg/cm2)]</t>
    <phoneticPr fontId="7"/>
  </si>
  <si>
    <t>dE/dx Elec</t>
    <phoneticPr fontId="7"/>
  </si>
  <si>
    <t>dE/dx Nucl</t>
    <phoneticPr fontId="7"/>
  </si>
  <si>
    <t>dE/dx tot</t>
    <phoneticPr fontId="7"/>
  </si>
  <si>
    <t>[MeV/u]</t>
    <phoneticPr fontId="2"/>
  </si>
  <si>
    <t>[MeV/(mg/cm2)]</t>
    <phoneticPr fontId="7"/>
  </si>
  <si>
    <t>[um]</t>
    <phoneticPr fontId="2"/>
  </si>
  <si>
    <t>[um]</t>
    <phoneticPr fontId="2"/>
  </si>
  <si>
    <t>fill</t>
    <phoneticPr fontId="11"/>
  </si>
  <si>
    <t>please check in</t>
    <phoneticPr fontId="7"/>
  </si>
  <si>
    <t>check</t>
    <phoneticPr fontId="11"/>
  </si>
  <si>
    <t>SRIM ver=</t>
    <phoneticPr fontId="7"/>
  </si>
  <si>
    <t>please change in</t>
    <phoneticPr fontId="7"/>
  </si>
  <si>
    <t>change</t>
    <phoneticPr fontId="11"/>
  </si>
  <si>
    <t>for appropriate value/formula</t>
    <phoneticPr fontId="7"/>
  </si>
  <si>
    <t>Ion Z=</t>
    <phoneticPr fontId="7"/>
  </si>
  <si>
    <t>Multiply Stopping by ; for Stopping Units</t>
    <phoneticPr fontId="7"/>
  </si>
  <si>
    <t>amu</t>
    <phoneticPr fontId="7"/>
  </si>
  <si>
    <t>[%]</t>
    <phoneticPr fontId="7"/>
  </si>
  <si>
    <t>[%]</t>
    <phoneticPr fontId="7"/>
  </si>
  <si>
    <t>unitID</t>
    <phoneticPr fontId="7"/>
  </si>
  <si>
    <t>Cnv. Factor</t>
    <phoneticPr fontId="7"/>
  </si>
  <si>
    <t>ThisWSname</t>
    <phoneticPr fontId="11"/>
  </si>
  <si>
    <t>Target=</t>
    <phoneticPr fontId="7"/>
  </si>
  <si>
    <t>short name</t>
    <phoneticPr fontId="7"/>
  </si>
  <si>
    <t>C</t>
  </si>
  <si>
    <t>eV / Angstrom</t>
    <phoneticPr fontId="7"/>
  </si>
  <si>
    <t>Corded</t>
    <phoneticPr fontId="11"/>
  </si>
  <si>
    <t>keV / micron</t>
    <phoneticPr fontId="7"/>
  </si>
  <si>
    <t>Trg.Dens=</t>
    <phoneticPr fontId="7"/>
  </si>
  <si>
    <t>MeV / mm</t>
    <phoneticPr fontId="7"/>
  </si>
  <si>
    <t>keV / (ug/cm2)</t>
    <phoneticPr fontId="7"/>
  </si>
  <si>
    <t>BraggCrct=</t>
    <phoneticPr fontId="7"/>
  </si>
  <si>
    <t>MeV / (mg/cm2)</t>
    <phoneticPr fontId="7"/>
  </si>
  <si>
    <t>row#</t>
    <phoneticPr fontId="7"/>
  </si>
  <si>
    <t>SRIM E range</t>
    <phoneticPr fontId="7"/>
  </si>
  <si>
    <t>keV / (mg/cm2)</t>
    <phoneticPr fontId="7"/>
  </si>
  <si>
    <t>Emin=</t>
    <phoneticPr fontId="7"/>
  </si>
  <si>
    <t>10eV/A</t>
    <phoneticPr fontId="7"/>
  </si>
  <si>
    <t>eV / (1E15 atoms/cm2)</t>
    <phoneticPr fontId="7"/>
  </si>
  <si>
    <t>Emax=</t>
    <phoneticPr fontId="7"/>
  </si>
  <si>
    <t>1GeV/A</t>
    <phoneticPr fontId="7"/>
  </si>
  <si>
    <t>L.S.S. reduced unit</t>
    <phoneticPr fontId="7"/>
  </si>
  <si>
    <t xml:space="preserve"> </t>
    <phoneticPr fontId="11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</si>
  <si>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11"/>
  </si>
  <si>
    <t>Pa</t>
    <phoneticPr fontId="11"/>
  </si>
  <si>
    <t xml:space="preserve"> == 5 : MeV/(mg/cm2)</t>
    <phoneticPr fontId="7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</si>
  <si>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11"/>
  </si>
  <si>
    <t>degC</t>
    <phoneticPr fontId="11"/>
  </si>
  <si>
    <t>SRIM Stopping Power Unit = [MeV/(mg/cm2)]</t>
    <phoneticPr fontId="7"/>
  </si>
  <si>
    <t>dE/dx Elec</t>
    <phoneticPr fontId="7"/>
  </si>
  <si>
    <t>dE/dx Nucl</t>
    <phoneticPr fontId="7"/>
  </si>
  <si>
    <t>dE/dx tot</t>
    <phoneticPr fontId="7"/>
  </si>
  <si>
    <t>[MeV/u]</t>
    <phoneticPr fontId="2"/>
  </si>
  <si>
    <t>[MeV/(mg/cm2)]</t>
    <phoneticPr fontId="7"/>
  </si>
  <si>
    <t>[um]</t>
    <phoneticPr fontId="2"/>
  </si>
  <si>
    <t>check</t>
    <phoneticPr fontId="11"/>
  </si>
  <si>
    <t>change</t>
    <phoneticPr fontId="11"/>
  </si>
  <si>
    <t>[%]</t>
    <phoneticPr fontId="7"/>
  </si>
  <si>
    <t>ThisWSname</t>
    <phoneticPr fontId="11"/>
  </si>
  <si>
    <t>short name</t>
    <phoneticPr fontId="7"/>
  </si>
  <si>
    <t>Corded</t>
    <phoneticPr fontId="11"/>
  </si>
  <si>
    <t>Trg.Dens=</t>
    <phoneticPr fontId="7"/>
  </si>
  <si>
    <t>BraggCrct=</t>
    <phoneticPr fontId="7"/>
  </si>
  <si>
    <t>MeV / (mg/cm2)</t>
    <phoneticPr fontId="7"/>
  </si>
  <si>
    <t>row#</t>
    <phoneticPr fontId="7"/>
  </si>
  <si>
    <t>SRIM E range</t>
    <phoneticPr fontId="7"/>
  </si>
  <si>
    <t>keV / (mg/cm2)</t>
    <phoneticPr fontId="7"/>
  </si>
  <si>
    <t>Emin=</t>
    <phoneticPr fontId="7"/>
  </si>
  <si>
    <t>10eV/A</t>
    <phoneticPr fontId="7"/>
  </si>
  <si>
    <t xml:space="preserve"> == 5 : MeV/(mg/cm2)</t>
    <phoneticPr fontId="7"/>
  </si>
  <si>
    <t>dE/dx Nucl</t>
    <phoneticPr fontId="7"/>
  </si>
  <si>
    <t>dE/dx tot</t>
    <phoneticPr fontId="7"/>
  </si>
  <si>
    <t>[um]</t>
    <phoneticPr fontId="2"/>
  </si>
  <si>
    <t>fill</t>
    <phoneticPr fontId="11"/>
  </si>
  <si>
    <t>check</t>
    <phoneticPr fontId="11"/>
  </si>
  <si>
    <t>as appropriate value</t>
    <phoneticPr fontId="7"/>
  </si>
  <si>
    <t>Gas?</t>
    <phoneticPr fontId="11"/>
  </si>
  <si>
    <t>Ion Z=</t>
    <phoneticPr fontId="7"/>
  </si>
  <si>
    <t>Multiply Stopping by ; for Stopping Units</t>
    <phoneticPr fontId="7"/>
  </si>
  <si>
    <t>Ion A=</t>
    <phoneticPr fontId="7"/>
  </si>
  <si>
    <t>amu</t>
    <phoneticPr fontId="7"/>
  </si>
  <si>
    <t>[%]</t>
    <phoneticPr fontId="7"/>
  </si>
  <si>
    <t>[%]</t>
    <phoneticPr fontId="7"/>
  </si>
  <si>
    <t>Cnv. Factor</t>
    <phoneticPr fontId="7"/>
  </si>
  <si>
    <t>ThisWSname</t>
    <phoneticPr fontId="11"/>
  </si>
  <si>
    <t>Target=</t>
    <phoneticPr fontId="7"/>
  </si>
  <si>
    <t>short name</t>
    <phoneticPr fontId="7"/>
  </si>
  <si>
    <t>Au</t>
  </si>
  <si>
    <t>eV / Angstrom</t>
    <phoneticPr fontId="7"/>
  </si>
  <si>
    <t>keV / micron</t>
    <phoneticPr fontId="7"/>
  </si>
  <si>
    <t>MeV / mm</t>
    <phoneticPr fontId="7"/>
  </si>
  <si>
    <t>keV / (ug/cm2)</t>
    <phoneticPr fontId="7"/>
  </si>
  <si>
    <t>MeV / (mg/cm2)</t>
    <phoneticPr fontId="7"/>
  </si>
  <si>
    <t>row#</t>
    <phoneticPr fontId="7"/>
  </si>
  <si>
    <t>SRIM E range</t>
    <phoneticPr fontId="7"/>
  </si>
  <si>
    <t>keV / (mg/cm2)</t>
    <phoneticPr fontId="7"/>
  </si>
  <si>
    <t>Emin=</t>
    <phoneticPr fontId="7"/>
  </si>
  <si>
    <t>10eV/A</t>
    <phoneticPr fontId="7"/>
  </si>
  <si>
    <t>Emax=</t>
    <phoneticPr fontId="7"/>
  </si>
  <si>
    <t>1GeV/A</t>
    <phoneticPr fontId="7"/>
  </si>
  <si>
    <t>L.S.S. reduced unit</t>
    <phoneticPr fontId="7"/>
  </si>
  <si>
    <t xml:space="preserve"> </t>
    <phoneticPr fontId="11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</si>
  <si>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11"/>
  </si>
  <si>
    <t>Pa</t>
    <phoneticPr fontId="11"/>
  </si>
  <si>
    <t xml:space="preserve"> == 5 : MeV/(mg/cm2)</t>
    <phoneticPr fontId="7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</si>
  <si>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11"/>
  </si>
  <si>
    <t>degC</t>
    <phoneticPr fontId="11"/>
  </si>
  <si>
    <t>SRIM Stopping Power Unit = [MeV/(mg/cm2)]</t>
    <phoneticPr fontId="7"/>
  </si>
  <si>
    <t>dE/dx Elec</t>
    <phoneticPr fontId="7"/>
  </si>
  <si>
    <t>dE/dx Nucl</t>
    <phoneticPr fontId="7"/>
  </si>
  <si>
    <t>dE/dx tot</t>
    <phoneticPr fontId="7"/>
  </si>
  <si>
    <t>[MeV/u]</t>
    <phoneticPr fontId="2"/>
  </si>
  <si>
    <t>[MeV/(mg/cm2)]</t>
    <phoneticPr fontId="7"/>
  </si>
  <si>
    <t>[um]</t>
    <phoneticPr fontId="2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</si>
  <si>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7"/>
  </si>
  <si>
    <t>fill</t>
    <phoneticPr fontId="11"/>
  </si>
  <si>
    <t>from SRIM output</t>
    <phoneticPr fontId="7"/>
  </si>
  <si>
    <t>please check in</t>
    <phoneticPr fontId="7"/>
  </si>
  <si>
    <t>check</t>
    <phoneticPr fontId="11"/>
  </si>
  <si>
    <t>SRIM ver=</t>
    <phoneticPr fontId="7"/>
  </si>
  <si>
    <t>Gas?</t>
    <phoneticPr fontId="11"/>
  </si>
  <si>
    <t>Gas</t>
  </si>
  <si>
    <t>please change in</t>
    <phoneticPr fontId="7"/>
  </si>
  <si>
    <t>change</t>
    <phoneticPr fontId="11"/>
  </si>
  <si>
    <t>for appropriate value/formula</t>
    <phoneticPr fontId="7"/>
  </si>
  <si>
    <t>Multiply Stopping by ; for Stopping Units</t>
    <phoneticPr fontId="7"/>
  </si>
  <si>
    <t>Ion A=</t>
    <phoneticPr fontId="7"/>
  </si>
  <si>
    <t>[%]</t>
    <phoneticPr fontId="7"/>
  </si>
  <si>
    <t>unitID</t>
    <phoneticPr fontId="7"/>
  </si>
  <si>
    <t>Cnv. Factor</t>
    <phoneticPr fontId="7"/>
  </si>
  <si>
    <t>ThisWSname</t>
    <phoneticPr fontId="11"/>
  </si>
  <si>
    <t>Target=</t>
    <phoneticPr fontId="7"/>
  </si>
  <si>
    <t>short name</t>
    <phoneticPr fontId="7"/>
  </si>
  <si>
    <t>eV / Angstrom</t>
    <phoneticPr fontId="7"/>
  </si>
  <si>
    <t>O</t>
  </si>
  <si>
    <t>keV / micron</t>
    <phoneticPr fontId="7"/>
  </si>
  <si>
    <t>Trg.Dens=</t>
    <phoneticPr fontId="7"/>
  </si>
  <si>
    <t>N</t>
  </si>
  <si>
    <t>MeV / mm</t>
    <phoneticPr fontId="7"/>
  </si>
  <si>
    <t>Ar</t>
  </si>
  <si>
    <t>keV / (ug/cm2)</t>
    <phoneticPr fontId="7"/>
  </si>
  <si>
    <t>BraggCrct=</t>
    <phoneticPr fontId="7"/>
  </si>
  <si>
    <t>MeV / (mg/cm2)</t>
    <phoneticPr fontId="7"/>
  </si>
  <si>
    <t>row#</t>
    <phoneticPr fontId="7"/>
  </si>
  <si>
    <t>SRIM E range</t>
    <phoneticPr fontId="7"/>
  </si>
  <si>
    <t>keV / (mg/cm2)</t>
    <phoneticPr fontId="7"/>
  </si>
  <si>
    <t>Emin=</t>
    <phoneticPr fontId="7"/>
  </si>
  <si>
    <t>eV / (1E15 atoms/cm2)</t>
    <phoneticPr fontId="7"/>
  </si>
  <si>
    <t>Emax=</t>
    <phoneticPr fontId="7"/>
  </si>
  <si>
    <t>1GeV/A</t>
    <phoneticPr fontId="7"/>
  </si>
  <si>
    <t>L.S.S. reduced unit</t>
    <phoneticPr fontId="7"/>
  </si>
  <si>
    <t xml:space="preserve"> </t>
    <phoneticPr fontId="11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</si>
  <si>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11"/>
  </si>
  <si>
    <t>Pa</t>
    <phoneticPr fontId="11"/>
  </si>
  <si>
    <t xml:space="preserve"> == 5 : MeV/(mg/cm2)</t>
    <phoneticPr fontId="7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</si>
  <si>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11"/>
  </si>
  <si>
    <t>degC</t>
    <phoneticPr fontId="11"/>
  </si>
  <si>
    <t>SRIM Stopping Power Unit = [MeV/(mg/cm2)]</t>
    <phoneticPr fontId="7"/>
  </si>
  <si>
    <t>dE/dx Elec</t>
    <phoneticPr fontId="7"/>
  </si>
  <si>
    <t>dE/dx Nucl</t>
    <phoneticPr fontId="7"/>
  </si>
  <si>
    <t>dE/dx tot</t>
    <phoneticPr fontId="7"/>
  </si>
  <si>
    <t>[MeV/u]</t>
    <phoneticPr fontId="2"/>
  </si>
  <si>
    <t>[MeV/(mg/cm2)]</t>
    <phoneticPr fontId="7"/>
  </si>
  <si>
    <t>[um]</t>
    <phoneticPr fontId="2"/>
  </si>
  <si>
    <t>m</t>
  </si>
  <si>
    <t>Ion A=</t>
    <phoneticPr fontId="7"/>
  </si>
  <si>
    <t>amu</t>
    <phoneticPr fontId="7"/>
  </si>
  <si>
    <t>[%]</t>
    <phoneticPr fontId="7"/>
  </si>
  <si>
    <t>unitID</t>
    <phoneticPr fontId="7"/>
  </si>
  <si>
    <t>Cnv. Factor</t>
    <phoneticPr fontId="7"/>
  </si>
  <si>
    <t>ThisWSname</t>
    <phoneticPr fontId="11"/>
  </si>
  <si>
    <t>Target=</t>
    <phoneticPr fontId="7"/>
  </si>
  <si>
    <t>short name</t>
    <phoneticPr fontId="7"/>
  </si>
  <si>
    <t>H</t>
  </si>
  <si>
    <t>eV / Angstrom</t>
    <phoneticPr fontId="7"/>
  </si>
  <si>
    <t>Corded</t>
    <phoneticPr fontId="11"/>
  </si>
  <si>
    <t>keV / micron</t>
    <phoneticPr fontId="7"/>
  </si>
  <si>
    <t>Trg.Dens=</t>
    <phoneticPr fontId="7"/>
  </si>
  <si>
    <t>MeV / mm</t>
    <phoneticPr fontId="7"/>
  </si>
  <si>
    <t>keV / (ug/cm2)</t>
    <phoneticPr fontId="7"/>
  </si>
  <si>
    <t>BraggCrct=</t>
    <phoneticPr fontId="7"/>
  </si>
  <si>
    <t>MeV / (mg/cm2)</t>
    <phoneticPr fontId="7"/>
  </si>
  <si>
    <t>row#</t>
    <phoneticPr fontId="7"/>
  </si>
  <si>
    <t>SRIM E range</t>
    <phoneticPr fontId="7"/>
  </si>
  <si>
    <t>keV / (mg/cm2)</t>
    <phoneticPr fontId="7"/>
  </si>
  <si>
    <t>Emin=</t>
    <phoneticPr fontId="7"/>
  </si>
  <si>
    <t>Emax=</t>
    <phoneticPr fontId="7"/>
  </si>
  <si>
    <t>L.S.S. reduced unit</t>
    <phoneticPr fontId="7"/>
  </si>
  <si>
    <t xml:space="preserve"> == 5 : MeV/(mg/cm2)</t>
    <phoneticPr fontId="7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</si>
  <si>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11"/>
  </si>
  <si>
    <t>degC</t>
    <phoneticPr fontId="11"/>
  </si>
  <si>
    <t>dE/dx Nucl</t>
    <phoneticPr fontId="7"/>
  </si>
  <si>
    <t>[MeV/(mg/cm2)]</t>
    <phoneticPr fontId="7"/>
  </si>
  <si>
    <t>[um]</t>
    <phoneticPr fontId="2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</si>
  <si>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7"/>
  </si>
  <si>
    <t>please fill in</t>
    <phoneticPr fontId="7"/>
  </si>
  <si>
    <t>please check in</t>
    <phoneticPr fontId="7"/>
  </si>
  <si>
    <t>please change in</t>
    <phoneticPr fontId="7"/>
  </si>
  <si>
    <t>Ion Z=</t>
    <phoneticPr fontId="7"/>
  </si>
  <si>
    <t>Multiply Stopping by ; for Stopping Units</t>
    <phoneticPr fontId="7"/>
  </si>
  <si>
    <t>Ion A=</t>
    <phoneticPr fontId="7"/>
  </si>
  <si>
    <t>amu</t>
    <phoneticPr fontId="7"/>
  </si>
  <si>
    <t>[%]</t>
    <phoneticPr fontId="7"/>
  </si>
  <si>
    <t>ThisWSname</t>
    <phoneticPr fontId="11"/>
  </si>
  <si>
    <t>Target=</t>
    <phoneticPr fontId="7"/>
  </si>
  <si>
    <t>EJ212</t>
  </si>
  <si>
    <t>keV / micron</t>
    <phoneticPr fontId="7"/>
  </si>
  <si>
    <t>Trg.Dens=</t>
    <phoneticPr fontId="7"/>
  </si>
  <si>
    <t>MeV / mm</t>
    <phoneticPr fontId="7"/>
  </si>
  <si>
    <t>keV / (ug/cm2)</t>
    <phoneticPr fontId="7"/>
  </si>
  <si>
    <t>MeV / (mg/cm2)</t>
    <phoneticPr fontId="7"/>
  </si>
  <si>
    <t>row#</t>
    <phoneticPr fontId="7"/>
  </si>
  <si>
    <t>SRIM E range</t>
    <phoneticPr fontId="7"/>
  </si>
  <si>
    <t>keV / (mg/cm2)</t>
    <phoneticPr fontId="7"/>
  </si>
  <si>
    <t>Emin=</t>
    <phoneticPr fontId="7"/>
  </si>
  <si>
    <t>10eV/A</t>
    <phoneticPr fontId="7"/>
  </si>
  <si>
    <t>eV / (1E15 atoms/cm2)</t>
    <phoneticPr fontId="7"/>
  </si>
  <si>
    <t>Emax=</t>
    <phoneticPr fontId="7"/>
  </si>
  <si>
    <t>1GeV/A</t>
    <phoneticPr fontId="7"/>
  </si>
  <si>
    <t>L.S.S. reduced unit</t>
    <phoneticPr fontId="7"/>
  </si>
  <si>
    <t xml:space="preserve"> </t>
    <phoneticPr fontId="11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</si>
  <si>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11"/>
  </si>
  <si>
    <t>Pa</t>
    <phoneticPr fontId="11"/>
  </si>
  <si>
    <t xml:space="preserve"> == 5 : MeV/(mg/cm2)</t>
    <phoneticPr fontId="7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</si>
  <si>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11"/>
  </si>
  <si>
    <t>degC</t>
    <phoneticPr fontId="11"/>
  </si>
  <si>
    <t>SRIM Stopping Power Unit = [MeV/(mg/cm2)]</t>
    <phoneticPr fontId="7"/>
  </si>
  <si>
    <t>dE/dx Elec</t>
    <phoneticPr fontId="7"/>
  </si>
  <si>
    <t>dE/dx Nucl</t>
    <phoneticPr fontId="7"/>
  </si>
  <si>
    <t>dE/dx tot</t>
    <phoneticPr fontId="7"/>
  </si>
  <si>
    <t>[MeV/u]</t>
    <phoneticPr fontId="2"/>
  </si>
  <si>
    <t>[MeV/(mg/cm2)]</t>
    <phoneticPr fontId="7"/>
  </si>
  <si>
    <t>[um]</t>
    <phoneticPr fontId="2"/>
  </si>
  <si>
    <t>please check in</t>
    <phoneticPr fontId="7"/>
  </si>
  <si>
    <t>check</t>
    <phoneticPr fontId="11"/>
  </si>
  <si>
    <t>Gas?</t>
    <phoneticPr fontId="11"/>
  </si>
  <si>
    <t>Multiply Stopping by ; for Stopping Units</t>
    <phoneticPr fontId="7"/>
  </si>
  <si>
    <t>[%]</t>
    <phoneticPr fontId="7"/>
  </si>
  <si>
    <t>Target=</t>
    <phoneticPr fontId="7"/>
  </si>
  <si>
    <t>short name</t>
    <phoneticPr fontId="7"/>
  </si>
  <si>
    <t>eV / Angstrom</t>
    <phoneticPr fontId="7"/>
  </si>
  <si>
    <t>Cr</t>
  </si>
  <si>
    <t>keV / micron</t>
    <phoneticPr fontId="7"/>
  </si>
  <si>
    <t>Mn</t>
  </si>
  <si>
    <t>MeV / mm</t>
    <phoneticPr fontId="7"/>
  </si>
  <si>
    <t>Fe</t>
  </si>
  <si>
    <t>BraggCrct=</t>
    <phoneticPr fontId="7"/>
  </si>
  <si>
    <t>Co</t>
  </si>
  <si>
    <t>MeV / (mg/cm2)</t>
    <phoneticPr fontId="7"/>
  </si>
  <si>
    <t>row#</t>
    <phoneticPr fontId="7"/>
  </si>
  <si>
    <t>Ni</t>
  </si>
  <si>
    <t>keV / (mg/cm2)</t>
    <phoneticPr fontId="7"/>
  </si>
  <si>
    <t>Emin=</t>
    <phoneticPr fontId="7"/>
  </si>
  <si>
    <t>Mo</t>
  </si>
  <si>
    <t>eV / (1E15 atoms/cm2)</t>
    <phoneticPr fontId="7"/>
  </si>
  <si>
    <t>Emax=</t>
    <phoneticPr fontId="7"/>
  </si>
  <si>
    <t>1GeV/A</t>
    <phoneticPr fontId="7"/>
  </si>
  <si>
    <t>W</t>
  </si>
  <si>
    <t>L.S.S. reduced unit</t>
    <phoneticPr fontId="7"/>
  </si>
  <si>
    <t xml:space="preserve"> </t>
    <phoneticPr fontId="11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</si>
  <si>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11"/>
  </si>
  <si>
    <t>Pa</t>
    <phoneticPr fontId="11"/>
  </si>
  <si>
    <t xml:space="preserve"> == 5 : MeV/(mg/cm2)</t>
    <phoneticPr fontId="7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</si>
  <si>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11"/>
  </si>
  <si>
    <t>degC</t>
    <phoneticPr fontId="11"/>
  </si>
  <si>
    <t>SRIM Stopping Power Unit = [MeV/(mg/cm2)]</t>
    <phoneticPr fontId="7"/>
  </si>
  <si>
    <t>dE/dx Nucl</t>
    <phoneticPr fontId="7"/>
  </si>
  <si>
    <t>dE/dx tot</t>
    <phoneticPr fontId="7"/>
  </si>
  <si>
    <t>[MeV/u]</t>
    <phoneticPr fontId="2"/>
  </si>
  <si>
    <t>[MeV/(mg/cm2)]</t>
    <phoneticPr fontId="7"/>
  </si>
  <si>
    <t>[um]</t>
    <phoneticPr fontId="2"/>
  </si>
  <si>
    <t>Ayoshida.RIKEN 2017.11</t>
  </si>
  <si>
    <t>Silicon</t>
  </si>
  <si>
    <t>Aluminum</t>
  </si>
  <si>
    <t>Gold</t>
  </si>
  <si>
    <t>Carbon</t>
  </si>
  <si>
    <t>Diamond</t>
  </si>
  <si>
    <t>Diamond(dens=3.52)</t>
  </si>
  <si>
    <t>Air</t>
  </si>
  <si>
    <t>Air (Dry ICRU-104(gas))</t>
  </si>
  <si>
    <t>Kapton</t>
  </si>
  <si>
    <t>Kapton(Polyimide Film ICRU-179)</t>
  </si>
  <si>
    <t>Mylar</t>
  </si>
  <si>
    <t>Mylar, Melinex (ICRU-222)</t>
  </si>
  <si>
    <t>EJ-212 PL-Scinti</t>
  </si>
  <si>
    <t>Havar</t>
  </si>
  <si>
    <t>Havar(ICRU-470)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</si>
</sst>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00"/>
    <numFmt numFmtId="177" formatCode="0.000E+00"/>
    <numFmt numFmtId="178" formatCode="0.000_ "/>
    <numFmt numFmtId="179" formatCode="0.0000E+00"/>
    <numFmt numFmtId="180" formatCode="0.00000_ "/>
    <numFmt numFmtId="181" formatCode="0.00000"/>
    <numFmt numFmtId="182" formatCode="0.0%"/>
    <numFmt numFmtId="183" formatCode="0.0"/>
    <numFmt numFmtId="184" formatCode="0.00_ "/>
    <numFmt numFmtId="185" formatCode="0.000"/>
    <numFmt numFmtId="186" formatCode="0.0000_ "/>
    <numFmt numFmtId="187" formatCode="0.000000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9" fillId="0" borderId="0"/>
    <xf numFmtId="0" fontId="1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19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>
      <alignment vertical="center"/>
    </xf>
    <xf numFmtId="0" fontId="6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4" fillId="0" borderId="0" xfId="1" applyFont="1" applyFill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0" fillId="3" borderId="1" xfId="2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4" fillId="2" borderId="2" xfId="1" applyFont="1" applyFill="1" applyBorder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0" fillId="4" borderId="1" xfId="2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4" fillId="0" borderId="0" xfId="1" quotePrefix="1" applyFont="1" applyFill="1" applyBorder="1">
      <alignment vertical="center"/>
    </xf>
    <xf numFmtId="0" fontId="14" fillId="2" borderId="3" xfId="1" applyFont="1" applyFill="1" applyBorder="1" applyAlignment="1">
      <alignment horizontal="left" vertical="center"/>
    </xf>
    <xf numFmtId="0" fontId="16" fillId="0" borderId="0" xfId="1" applyFont="1" applyFill="1">
      <alignment vertical="center"/>
    </xf>
    <xf numFmtId="0" fontId="13" fillId="0" borderId="0" xfId="2" applyFont="1" applyFill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177" fontId="17" fillId="0" borderId="0" xfId="3" applyNumberFormat="1" applyFont="1" applyFill="1" applyBorder="1">
      <alignment vertical="center"/>
    </xf>
    <xf numFmtId="0" fontId="5" fillId="0" borderId="0" xfId="1" applyFont="1" applyFill="1" applyAlignment="1">
      <alignment horizontal="right" vertical="center"/>
    </xf>
    <xf numFmtId="0" fontId="4" fillId="0" borderId="1" xfId="1" applyFont="1" applyFill="1" applyBorder="1">
      <alignment vertical="center"/>
    </xf>
    <xf numFmtId="0" fontId="18" fillId="0" borderId="0" xfId="1" applyFont="1" applyFill="1" applyBorder="1">
      <alignment vertical="center"/>
    </xf>
    <xf numFmtId="178" fontId="17" fillId="0" borderId="0" xfId="3" applyNumberFormat="1" applyFont="1" applyFill="1" applyBorder="1">
      <alignment vertical="center"/>
    </xf>
    <xf numFmtId="0" fontId="14" fillId="3" borderId="3" xfId="1" applyFont="1" applyFill="1" applyBorder="1">
      <alignment vertical="center"/>
    </xf>
    <xf numFmtId="0" fontId="14" fillId="2" borderId="4" xfId="2" applyFont="1" applyFill="1" applyBorder="1" applyAlignment="1">
      <alignment horizontal="right" vertical="center"/>
    </xf>
    <xf numFmtId="0" fontId="14" fillId="2" borderId="5" xfId="2" applyFont="1" applyFill="1" applyBorder="1" applyAlignment="1">
      <alignment horizontal="right" vertical="center"/>
    </xf>
    <xf numFmtId="0" fontId="14" fillId="2" borderId="6" xfId="2" applyFont="1" applyFill="1" applyBorder="1" applyAlignment="1">
      <alignment horizontal="right" vertical="center"/>
    </xf>
    <xf numFmtId="177" fontId="14" fillId="2" borderId="2" xfId="2" applyNumberFormat="1" applyFont="1" applyFill="1" applyBorder="1" applyAlignment="1">
      <alignment vertical="center"/>
    </xf>
    <xf numFmtId="0" fontId="4" fillId="3" borderId="1" xfId="1" applyFont="1" applyFill="1" applyBorder="1">
      <alignment vertical="center"/>
    </xf>
    <xf numFmtId="0" fontId="16" fillId="0" borderId="0" xfId="1" applyFont="1" applyFill="1" applyBorder="1">
      <alignment vertical="center"/>
    </xf>
    <xf numFmtId="0" fontId="13" fillId="0" borderId="0" xfId="1" applyFont="1" applyFill="1">
      <alignment vertical="center"/>
    </xf>
    <xf numFmtId="0" fontId="14" fillId="2" borderId="7" xfId="1" applyFont="1" applyFill="1" applyBorder="1" applyAlignment="1">
      <alignment horizontal="right" vertical="center"/>
    </xf>
    <xf numFmtId="0" fontId="14" fillId="2" borderId="0" xfId="1" applyFont="1" applyFill="1" applyBorder="1">
      <alignment vertical="center"/>
    </xf>
    <xf numFmtId="0" fontId="14" fillId="2" borderId="8" xfId="1" applyFont="1" applyFill="1" applyBorder="1">
      <alignment vertical="center"/>
    </xf>
    <xf numFmtId="177" fontId="14" fillId="2" borderId="3" xfId="2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79" fontId="19" fillId="2" borderId="3" xfId="1" applyNumberFormat="1" applyFont="1" applyFill="1" applyBorder="1">
      <alignment vertical="center"/>
    </xf>
    <xf numFmtId="0" fontId="20" fillId="0" borderId="0" xfId="2" applyFont="1" applyFill="1" applyAlignment="1">
      <alignment vertical="center"/>
    </xf>
    <xf numFmtId="180" fontId="17" fillId="0" borderId="0" xfId="3" applyNumberFormat="1" applyFont="1" applyFill="1" applyBorder="1">
      <alignment vertical="center"/>
    </xf>
    <xf numFmtId="181" fontId="17" fillId="0" borderId="0" xfId="1" applyNumberFormat="1" applyFont="1" applyFill="1" applyBorder="1">
      <alignment vertical="center"/>
    </xf>
    <xf numFmtId="182" fontId="4" fillId="0" borderId="0" xfId="4" applyNumberFormat="1" applyFont="1" applyFill="1" applyBorder="1">
      <alignment vertical="center"/>
    </xf>
    <xf numFmtId="177" fontId="17" fillId="0" borderId="0" xfId="1" applyNumberFormat="1" applyFont="1" applyFill="1" applyBorder="1" applyAlignment="1">
      <alignment horizontal="left" vertical="center"/>
    </xf>
    <xf numFmtId="0" fontId="20" fillId="0" borderId="0" xfId="2" applyFont="1" applyFill="1" applyBorder="1" applyAlignment="1">
      <alignment vertical="center"/>
    </xf>
    <xf numFmtId="10" fontId="14" fillId="2" borderId="9" xfId="2" applyNumberFormat="1" applyFont="1" applyFill="1" applyBorder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7" fillId="0" borderId="0" xfId="1" applyFont="1" applyFill="1" applyBorder="1" applyAlignment="1">
      <alignment horizontal="right" vertical="center"/>
    </xf>
    <xf numFmtId="0" fontId="5" fillId="4" borderId="2" xfId="1" applyFont="1" applyFill="1" applyBorder="1">
      <alignment vertical="center"/>
    </xf>
    <xf numFmtId="0" fontId="21" fillId="0" borderId="0" xfId="1" applyFont="1" applyFill="1">
      <alignment vertical="center"/>
    </xf>
    <xf numFmtId="0" fontId="5" fillId="4" borderId="9" xfId="1" applyFont="1" applyFill="1" applyBorder="1">
      <alignment vertical="center"/>
    </xf>
    <xf numFmtId="0" fontId="14" fillId="2" borderId="10" xfId="1" applyFont="1" applyFill="1" applyBorder="1" applyAlignment="1">
      <alignment horizontal="right" vertical="center"/>
    </xf>
    <xf numFmtId="0" fontId="14" fillId="2" borderId="11" xfId="1" applyFont="1" applyFill="1" applyBorder="1">
      <alignment vertical="center"/>
    </xf>
    <xf numFmtId="0" fontId="14" fillId="2" borderId="12" xfId="1" applyFont="1" applyFill="1" applyBorder="1">
      <alignment vertical="center"/>
    </xf>
    <xf numFmtId="177" fontId="14" fillId="2" borderId="9" xfId="2" applyNumberFormat="1" applyFont="1" applyFill="1" applyBorder="1" applyAlignment="1">
      <alignment vertical="center"/>
    </xf>
    <xf numFmtId="0" fontId="22" fillId="3" borderId="2" xfId="1" applyFont="1" applyFill="1" applyBorder="1">
      <alignment vertical="center"/>
    </xf>
    <xf numFmtId="183" fontId="4" fillId="0" borderId="13" xfId="1" applyNumberFormat="1" applyFont="1" applyFill="1" applyBorder="1">
      <alignment vertical="center"/>
    </xf>
    <xf numFmtId="183" fontId="4" fillId="0" borderId="14" xfId="1" applyNumberFormat="1" applyFont="1" applyFill="1" applyBorder="1">
      <alignment vertical="center"/>
    </xf>
    <xf numFmtId="11" fontId="4" fillId="0" borderId="0" xfId="2" quotePrefix="1" applyNumberFormat="1" applyFont="1" applyFill="1" applyBorder="1" applyAlignment="1">
      <alignment vertical="center"/>
    </xf>
    <xf numFmtId="0" fontId="10" fillId="0" borderId="0" xfId="2" applyFont="1" applyFill="1" applyAlignment="1">
      <alignment horizontal="left" vertical="center"/>
    </xf>
    <xf numFmtId="184" fontId="12" fillId="0" borderId="0" xfId="1" applyNumberFormat="1" applyFont="1" applyFill="1" applyBorder="1">
      <alignment vertical="center"/>
    </xf>
    <xf numFmtId="178" fontId="12" fillId="0" borderId="0" xfId="1" applyNumberFormat="1" applyFont="1" applyFill="1" applyBorder="1">
      <alignment vertical="center"/>
    </xf>
    <xf numFmtId="0" fontId="22" fillId="3" borderId="9" xfId="1" applyFont="1" applyFill="1" applyBorder="1">
      <alignment vertical="center"/>
    </xf>
    <xf numFmtId="181" fontId="16" fillId="0" borderId="0" xfId="1" applyNumberFormat="1" applyFont="1" applyFill="1">
      <alignment vertical="center"/>
    </xf>
    <xf numFmtId="177" fontId="16" fillId="0" borderId="0" xfId="5" applyNumberFormat="1" applyFont="1" applyFill="1">
      <alignment vertical="center"/>
    </xf>
    <xf numFmtId="178" fontId="16" fillId="0" borderId="0" xfId="5" applyNumberFormat="1" applyFont="1" applyFill="1">
      <alignment vertical="center"/>
    </xf>
    <xf numFmtId="11" fontId="19" fillId="0" borderId="0" xfId="2" applyNumberFormat="1" applyFont="1" applyFill="1" applyBorder="1" applyAlignment="1">
      <alignment vertical="center"/>
    </xf>
    <xf numFmtId="0" fontId="20" fillId="0" borderId="0" xfId="2" applyFont="1" applyFill="1" applyAlignment="1">
      <alignment horizontal="left" vertical="center"/>
    </xf>
    <xf numFmtId="185" fontId="17" fillId="0" borderId="0" xfId="1" applyNumberFormat="1" applyFont="1" applyFill="1" applyBorder="1">
      <alignment vertical="center"/>
    </xf>
    <xf numFmtId="0" fontId="16" fillId="0" borderId="0" xfId="1" applyFont="1" applyFill="1" applyAlignment="1">
      <alignment horizontal="right" vertical="center"/>
    </xf>
    <xf numFmtId="0" fontId="23" fillId="0" borderId="0" xfId="1" applyFont="1" applyFill="1">
      <alignment vertical="center"/>
    </xf>
    <xf numFmtId="0" fontId="24" fillId="0" borderId="0" xfId="1" applyFont="1" applyFill="1" applyAlignment="1">
      <alignment horizontal="center" vertical="center"/>
    </xf>
    <xf numFmtId="11" fontId="16" fillId="0" borderId="0" xfId="1" applyNumberFormat="1" applyFont="1" applyFill="1" applyBorder="1">
      <alignment vertical="center"/>
    </xf>
    <xf numFmtId="186" fontId="16" fillId="0" borderId="0" xfId="5" applyNumberFormat="1" applyFont="1" applyFill="1">
      <alignment vertical="center"/>
    </xf>
    <xf numFmtId="0" fontId="13" fillId="0" borderId="4" xfId="6" applyFont="1" applyFill="1" applyBorder="1">
      <alignment vertical="center"/>
    </xf>
    <xf numFmtId="0" fontId="4" fillId="0" borderId="5" xfId="1" applyFont="1" applyFill="1" applyBorder="1">
      <alignment vertical="center"/>
    </xf>
    <xf numFmtId="0" fontId="4" fillId="0" borderId="6" xfId="1" applyFont="1" applyFill="1" applyBorder="1">
      <alignment vertical="center"/>
    </xf>
    <xf numFmtId="0" fontId="13" fillId="0" borderId="5" xfId="6" applyFont="1" applyFill="1" applyBorder="1">
      <alignment vertical="center"/>
    </xf>
    <xf numFmtId="0" fontId="13" fillId="0" borderId="6" xfId="6" applyFont="1" applyFill="1" applyBorder="1">
      <alignment vertical="center"/>
    </xf>
    <xf numFmtId="0" fontId="4" fillId="0" borderId="5" xfId="6" applyFont="1" applyFill="1" applyBorder="1">
      <alignment vertical="center"/>
    </xf>
    <xf numFmtId="0" fontId="4" fillId="0" borderId="6" xfId="6" applyFont="1" applyFill="1" applyBorder="1">
      <alignment vertical="center"/>
    </xf>
    <xf numFmtId="0" fontId="13" fillId="0" borderId="7" xfId="6" applyFont="1" applyFill="1" applyBorder="1">
      <alignment vertical="center"/>
    </xf>
    <xf numFmtId="0" fontId="5" fillId="0" borderId="8" xfId="6" applyFont="1" applyFill="1" applyBorder="1" applyAlignment="1">
      <alignment horizontal="center" vertical="center"/>
    </xf>
    <xf numFmtId="0" fontId="4" fillId="0" borderId="0" xfId="6" applyFont="1" applyFill="1" applyBorder="1">
      <alignment vertical="center"/>
    </xf>
    <xf numFmtId="0" fontId="17" fillId="0" borderId="0" xfId="1" applyFont="1" applyFill="1" applyAlignment="1">
      <alignment horizontal="right" vertical="center"/>
    </xf>
    <xf numFmtId="0" fontId="4" fillId="0" borderId="10" xfId="1" applyFont="1" applyFill="1" applyBorder="1">
      <alignment vertical="center"/>
    </xf>
    <xf numFmtId="0" fontId="4" fillId="0" borderId="11" xfId="1" applyFont="1" applyFill="1" applyBorder="1">
      <alignment vertical="center"/>
    </xf>
    <xf numFmtId="0" fontId="4" fillId="0" borderId="12" xfId="1" applyFont="1" applyFill="1" applyBorder="1">
      <alignment vertical="center"/>
    </xf>
    <xf numFmtId="0" fontId="4" fillId="2" borderId="4" xfId="5" applyFont="1" applyFill="1" applyBorder="1">
      <alignment vertical="center"/>
    </xf>
    <xf numFmtId="0" fontId="4" fillId="5" borderId="6" xfId="5" applyFont="1" applyFill="1" applyBorder="1">
      <alignment vertical="center"/>
    </xf>
    <xf numFmtId="187" fontId="25" fillId="0" borderId="0" xfId="6" applyNumberFormat="1" applyFont="1" applyFill="1">
      <alignment vertical="center"/>
    </xf>
    <xf numFmtId="177" fontId="4" fillId="2" borderId="4" xfId="5" applyNumberFormat="1" applyFont="1" applyFill="1" applyBorder="1">
      <alignment vertical="center"/>
    </xf>
    <xf numFmtId="177" fontId="4" fillId="2" borderId="6" xfId="5" applyNumberFormat="1" applyFont="1" applyFill="1" applyBorder="1">
      <alignment vertical="center"/>
    </xf>
    <xf numFmtId="177" fontId="26" fillId="0" borderId="0" xfId="5" applyNumberFormat="1" applyFont="1" applyFill="1">
      <alignment vertical="center"/>
    </xf>
    <xf numFmtId="181" fontId="25" fillId="0" borderId="0" xfId="6" applyNumberFormat="1" applyFont="1" applyFill="1">
      <alignment vertical="center"/>
    </xf>
    <xf numFmtId="0" fontId="4" fillId="2" borderId="7" xfId="5" applyFont="1" applyFill="1" applyBorder="1">
      <alignment vertical="center"/>
    </xf>
    <xf numFmtId="0" fontId="4" fillId="2" borderId="8" xfId="5" applyFont="1" applyFill="1" applyBorder="1">
      <alignment vertical="center"/>
    </xf>
    <xf numFmtId="177" fontId="4" fillId="2" borderId="7" xfId="5" applyNumberFormat="1" applyFont="1" applyFill="1" applyBorder="1">
      <alignment vertical="center"/>
    </xf>
    <xf numFmtId="177" fontId="4" fillId="2" borderId="8" xfId="5" applyNumberFormat="1" applyFont="1" applyFill="1" applyBorder="1">
      <alignment vertical="center"/>
    </xf>
    <xf numFmtId="0" fontId="4" fillId="5" borderId="8" xfId="5" applyFont="1" applyFill="1" applyBorder="1">
      <alignment vertical="center"/>
    </xf>
    <xf numFmtId="185" fontId="25" fillId="0" borderId="0" xfId="6" applyNumberFormat="1" applyFont="1" applyFill="1">
      <alignment vertical="center"/>
    </xf>
    <xf numFmtId="0" fontId="4" fillId="2" borderId="7" xfId="1" applyFont="1" applyFill="1" applyBorder="1">
      <alignment vertical="center"/>
    </xf>
    <xf numFmtId="0" fontId="4" fillId="2" borderId="8" xfId="1" applyFont="1" applyFill="1" applyBorder="1">
      <alignment vertical="center"/>
    </xf>
    <xf numFmtId="3" fontId="4" fillId="2" borderId="8" xfId="5" applyNumberFormat="1" applyFont="1" applyFill="1" applyBorder="1">
      <alignment vertical="center"/>
    </xf>
    <xf numFmtId="0" fontId="4" fillId="5" borderId="8" xfId="1" applyFont="1" applyFill="1" applyBorder="1">
      <alignment vertical="center"/>
    </xf>
    <xf numFmtId="183" fontId="25" fillId="0" borderId="0" xfId="6" applyNumberFormat="1" applyFont="1" applyFill="1">
      <alignment vertical="center"/>
    </xf>
    <xf numFmtId="176" fontId="25" fillId="0" borderId="0" xfId="6" applyNumberFormat="1" applyFont="1" applyFill="1">
      <alignment vertical="center"/>
    </xf>
    <xf numFmtId="2" fontId="25" fillId="0" borderId="0" xfId="6" applyNumberFormat="1" applyFont="1" applyFill="1">
      <alignment vertical="center"/>
    </xf>
    <xf numFmtId="177" fontId="25" fillId="0" borderId="0" xfId="6" applyNumberFormat="1" applyFont="1" applyFill="1">
      <alignment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</cellXfs>
  <cellStyles count="7">
    <cellStyle name="パーセント 2" xfId="4"/>
    <cellStyle name="標準" xfId="0" builtinId="0"/>
    <cellStyle name="標準 2 2" xfId="6"/>
    <cellStyle name="標準 3 2" xfId="3"/>
    <cellStyle name="標準 3 3" xfId="5"/>
    <cellStyle name="標準 5 2" xfId="1"/>
    <cellStyle name="標準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srim19F_Si!$P$5</c:f>
          <c:strCache>
            <c:ptCount val="1"/>
            <c:pt idx="0">
              <c:v>srim19F_Si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srim19F_Si!$D$20:$D$300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srim19F_Si!$E$20:$E$300</c:f>
              <c:numCache>
                <c:formatCode>0.000E+00</c:formatCode>
                <c:ptCount val="281"/>
                <c:pt idx="0">
                  <c:v>4.9579999999999999E-2</c:v>
                </c:pt>
                <c:pt idx="1">
                  <c:v>5.2589999999999998E-2</c:v>
                </c:pt>
                <c:pt idx="2">
                  <c:v>5.543E-2</c:v>
                </c:pt>
                <c:pt idx="3">
                  <c:v>5.8139999999999997E-2</c:v>
                </c:pt>
                <c:pt idx="4">
                  <c:v>6.0720000000000003E-2</c:v>
                </c:pt>
                <c:pt idx="5">
                  <c:v>6.3200000000000006E-2</c:v>
                </c:pt>
                <c:pt idx="6">
                  <c:v>6.5589999999999996E-2</c:v>
                </c:pt>
                <c:pt idx="7">
                  <c:v>6.7890000000000006E-2</c:v>
                </c:pt>
                <c:pt idx="8">
                  <c:v>7.0120000000000002E-2</c:v>
                </c:pt>
                <c:pt idx="9">
                  <c:v>7.4370000000000006E-2</c:v>
                </c:pt>
                <c:pt idx="10">
                  <c:v>7.8390000000000001E-2</c:v>
                </c:pt>
                <c:pt idx="11">
                  <c:v>8.2220000000000001E-2</c:v>
                </c:pt>
                <c:pt idx="12">
                  <c:v>8.5879999999999998E-2</c:v>
                </c:pt>
                <c:pt idx="13">
                  <c:v>8.9380000000000001E-2</c:v>
                </c:pt>
                <c:pt idx="14">
                  <c:v>9.2759999999999995E-2</c:v>
                </c:pt>
                <c:pt idx="15">
                  <c:v>9.9159999999999998E-2</c:v>
                </c:pt>
                <c:pt idx="16">
                  <c:v>0.1052</c:v>
                </c:pt>
                <c:pt idx="17">
                  <c:v>0.1109</c:v>
                </c:pt>
                <c:pt idx="18">
                  <c:v>0.1163</c:v>
                </c:pt>
                <c:pt idx="19">
                  <c:v>0.12139999999999999</c:v>
                </c:pt>
                <c:pt idx="20">
                  <c:v>0.12640000000000001</c:v>
                </c:pt>
                <c:pt idx="21">
                  <c:v>0.13120000000000001</c:v>
                </c:pt>
                <c:pt idx="22">
                  <c:v>0.1358</c:v>
                </c:pt>
                <c:pt idx="23">
                  <c:v>0.14019999999999999</c:v>
                </c:pt>
                <c:pt idx="24">
                  <c:v>0.14460000000000001</c:v>
                </c:pt>
                <c:pt idx="25">
                  <c:v>0.1487</c:v>
                </c:pt>
                <c:pt idx="26">
                  <c:v>0.15679999999999999</c:v>
                </c:pt>
                <c:pt idx="27">
                  <c:v>0.1663</c:v>
                </c:pt>
                <c:pt idx="28">
                  <c:v>0.17530000000000001</c:v>
                </c:pt>
                <c:pt idx="29">
                  <c:v>0.18390000000000001</c:v>
                </c:pt>
                <c:pt idx="30">
                  <c:v>0.192</c:v>
                </c:pt>
                <c:pt idx="31">
                  <c:v>0.19989999999999999</c:v>
                </c:pt>
                <c:pt idx="32">
                  <c:v>0.2074</c:v>
                </c:pt>
                <c:pt idx="33">
                  <c:v>0.2147</c:v>
                </c:pt>
                <c:pt idx="34">
                  <c:v>0.22170000000000001</c:v>
                </c:pt>
                <c:pt idx="35">
                  <c:v>0.23519999999999999</c:v>
                </c:pt>
                <c:pt idx="36">
                  <c:v>0.24790000000000001</c:v>
                </c:pt>
                <c:pt idx="37">
                  <c:v>0.26</c:v>
                </c:pt>
                <c:pt idx="38">
                  <c:v>0.27160000000000001</c:v>
                </c:pt>
                <c:pt idx="39">
                  <c:v>0.28270000000000001</c:v>
                </c:pt>
                <c:pt idx="40">
                  <c:v>0.29330000000000001</c:v>
                </c:pt>
                <c:pt idx="41">
                  <c:v>0.31359999999999999</c:v>
                </c:pt>
                <c:pt idx="42">
                  <c:v>0.33260000000000001</c:v>
                </c:pt>
                <c:pt idx="43">
                  <c:v>0.35060000000000002</c:v>
                </c:pt>
                <c:pt idx="44">
                  <c:v>0.36770000000000003</c:v>
                </c:pt>
                <c:pt idx="45">
                  <c:v>0.3841</c:v>
                </c:pt>
                <c:pt idx="46">
                  <c:v>0.3997</c:v>
                </c:pt>
                <c:pt idx="47">
                  <c:v>0.4148</c:v>
                </c:pt>
                <c:pt idx="48">
                  <c:v>0.4294</c:v>
                </c:pt>
                <c:pt idx="49">
                  <c:v>0.44350000000000001</c:v>
                </c:pt>
                <c:pt idx="50">
                  <c:v>0.45710000000000001</c:v>
                </c:pt>
                <c:pt idx="51">
                  <c:v>0.47039999999999998</c:v>
                </c:pt>
                <c:pt idx="52">
                  <c:v>0.49580000000000002</c:v>
                </c:pt>
                <c:pt idx="53">
                  <c:v>0.52590000000000003</c:v>
                </c:pt>
                <c:pt idx="54">
                  <c:v>0.55430000000000001</c:v>
                </c:pt>
                <c:pt idx="55">
                  <c:v>0.58140000000000003</c:v>
                </c:pt>
                <c:pt idx="56">
                  <c:v>0.60719999999999996</c:v>
                </c:pt>
                <c:pt idx="57">
                  <c:v>0.63200000000000001</c:v>
                </c:pt>
                <c:pt idx="58">
                  <c:v>0.65590000000000004</c:v>
                </c:pt>
                <c:pt idx="59">
                  <c:v>0.67889999999999995</c:v>
                </c:pt>
                <c:pt idx="60">
                  <c:v>0.75629999999999997</c:v>
                </c:pt>
                <c:pt idx="61">
                  <c:v>0.88759999999999994</c:v>
                </c:pt>
                <c:pt idx="62">
                  <c:v>0.96719999999999995</c:v>
                </c:pt>
                <c:pt idx="63">
                  <c:v>1.0149999999999999</c:v>
                </c:pt>
                <c:pt idx="64">
                  <c:v>1.0429999999999999</c:v>
                </c:pt>
                <c:pt idx="65">
                  <c:v>1.0620000000000001</c:v>
                </c:pt>
                <c:pt idx="66">
                  <c:v>1.0760000000000001</c:v>
                </c:pt>
                <c:pt idx="67">
                  <c:v>1.101</c:v>
                </c:pt>
                <c:pt idx="68">
                  <c:v>1.129</c:v>
                </c:pt>
                <c:pt idx="69">
                  <c:v>1.1639999999999999</c:v>
                </c:pt>
                <c:pt idx="70">
                  <c:v>1.2050000000000001</c:v>
                </c:pt>
                <c:pt idx="71">
                  <c:v>1.2509999999999999</c:v>
                </c:pt>
                <c:pt idx="72">
                  <c:v>1.3</c:v>
                </c:pt>
                <c:pt idx="73">
                  <c:v>1.3520000000000001</c:v>
                </c:pt>
                <c:pt idx="74">
                  <c:v>1.4059999999999999</c:v>
                </c:pt>
                <c:pt idx="75">
                  <c:v>1.4610000000000001</c:v>
                </c:pt>
                <c:pt idx="76">
                  <c:v>1.5169999999999999</c:v>
                </c:pt>
                <c:pt idx="77">
                  <c:v>1.573</c:v>
                </c:pt>
                <c:pt idx="78">
                  <c:v>1.6850000000000001</c:v>
                </c:pt>
                <c:pt idx="79">
                  <c:v>1.823</c:v>
                </c:pt>
                <c:pt idx="80">
                  <c:v>1.9570000000000001</c:v>
                </c:pt>
                <c:pt idx="81">
                  <c:v>2.0880000000000001</c:v>
                </c:pt>
                <c:pt idx="82">
                  <c:v>2.214</c:v>
                </c:pt>
                <c:pt idx="83">
                  <c:v>2.335</c:v>
                </c:pt>
                <c:pt idx="84">
                  <c:v>2.4529999999999998</c:v>
                </c:pt>
                <c:pt idx="85">
                  <c:v>2.5670000000000002</c:v>
                </c:pt>
                <c:pt idx="86">
                  <c:v>2.6779999999999999</c:v>
                </c:pt>
                <c:pt idx="87">
                  <c:v>2.8889999999999998</c:v>
                </c:pt>
                <c:pt idx="88">
                  <c:v>3.09</c:v>
                </c:pt>
                <c:pt idx="89">
                  <c:v>3.28</c:v>
                </c:pt>
                <c:pt idx="90">
                  <c:v>3.4620000000000002</c:v>
                </c:pt>
                <c:pt idx="91">
                  <c:v>3.6360000000000001</c:v>
                </c:pt>
                <c:pt idx="92">
                  <c:v>3.8039999999999998</c:v>
                </c:pt>
                <c:pt idx="93">
                  <c:v>4.1210000000000004</c:v>
                </c:pt>
                <c:pt idx="94">
                  <c:v>4.4180000000000001</c:v>
                </c:pt>
                <c:pt idx="95">
                  <c:v>4.6970000000000001</c:v>
                </c:pt>
                <c:pt idx="96">
                  <c:v>4.9589999999999996</c:v>
                </c:pt>
                <c:pt idx="97">
                  <c:v>5.2060000000000004</c:v>
                </c:pt>
                <c:pt idx="98">
                  <c:v>5.4379999999999997</c:v>
                </c:pt>
                <c:pt idx="99">
                  <c:v>5.6559999999999997</c:v>
                </c:pt>
                <c:pt idx="100">
                  <c:v>5.8609999999999998</c:v>
                </c:pt>
                <c:pt idx="101">
                  <c:v>6.0529999999999999</c:v>
                </c:pt>
                <c:pt idx="102">
                  <c:v>6.234</c:v>
                </c:pt>
                <c:pt idx="103">
                  <c:v>6.4020000000000001</c:v>
                </c:pt>
                <c:pt idx="104">
                  <c:v>6.7069999999999999</c:v>
                </c:pt>
                <c:pt idx="105">
                  <c:v>7.032</c:v>
                </c:pt>
                <c:pt idx="106">
                  <c:v>7.3040000000000003</c:v>
                </c:pt>
                <c:pt idx="107">
                  <c:v>7.5289999999999999</c:v>
                </c:pt>
                <c:pt idx="108">
                  <c:v>7.7149999999999999</c:v>
                </c:pt>
                <c:pt idx="109">
                  <c:v>7.867</c:v>
                </c:pt>
                <c:pt idx="110">
                  <c:v>7.99</c:v>
                </c:pt>
                <c:pt idx="111">
                  <c:v>8.09</c:v>
                </c:pt>
                <c:pt idx="112">
                  <c:v>8.1690000000000005</c:v>
                </c:pt>
                <c:pt idx="113">
                  <c:v>8.2799999999999994</c:v>
                </c:pt>
                <c:pt idx="114">
                  <c:v>8.3420000000000005</c:v>
                </c:pt>
                <c:pt idx="115">
                  <c:v>8.3710000000000004</c:v>
                </c:pt>
                <c:pt idx="116">
                  <c:v>8.375</c:v>
                </c:pt>
                <c:pt idx="117">
                  <c:v>8.3629999999999995</c:v>
                </c:pt>
                <c:pt idx="118">
                  <c:v>8.34</c:v>
                </c:pt>
                <c:pt idx="119">
                  <c:v>8.2729999999999997</c:v>
                </c:pt>
                <c:pt idx="120">
                  <c:v>8.1920000000000002</c:v>
                </c:pt>
                <c:pt idx="121">
                  <c:v>8.1080000000000005</c:v>
                </c:pt>
                <c:pt idx="122">
                  <c:v>8.0239999999999991</c:v>
                </c:pt>
                <c:pt idx="123">
                  <c:v>7.9429999999999996</c:v>
                </c:pt>
                <c:pt idx="124">
                  <c:v>7.8659999999999997</c:v>
                </c:pt>
                <c:pt idx="125">
                  <c:v>7.7939999999999996</c:v>
                </c:pt>
                <c:pt idx="126">
                  <c:v>7.726</c:v>
                </c:pt>
                <c:pt idx="127">
                  <c:v>7.6609999999999996</c:v>
                </c:pt>
                <c:pt idx="128">
                  <c:v>7.6</c:v>
                </c:pt>
                <c:pt idx="129">
                  <c:v>7.5419999999999998</c:v>
                </c:pt>
                <c:pt idx="130">
                  <c:v>7.4340000000000002</c:v>
                </c:pt>
                <c:pt idx="131">
                  <c:v>7.31</c:v>
                </c:pt>
                <c:pt idx="132">
                  <c:v>7.1950000000000003</c:v>
                </c:pt>
                <c:pt idx="133">
                  <c:v>7.0869999999999997</c:v>
                </c:pt>
                <c:pt idx="134">
                  <c:v>6.9829999999999997</c:v>
                </c:pt>
                <c:pt idx="135">
                  <c:v>6.8819999999999997</c:v>
                </c:pt>
                <c:pt idx="136">
                  <c:v>6.7839999999999998</c:v>
                </c:pt>
                <c:pt idx="137">
                  <c:v>6.6870000000000003</c:v>
                </c:pt>
                <c:pt idx="138">
                  <c:v>6.5949999999999998</c:v>
                </c:pt>
                <c:pt idx="139">
                  <c:v>6.3440000000000003</c:v>
                </c:pt>
                <c:pt idx="140">
                  <c:v>6.1210000000000004</c:v>
                </c:pt>
                <c:pt idx="141">
                  <c:v>5.9160000000000004</c:v>
                </c:pt>
                <c:pt idx="142">
                  <c:v>5.72</c:v>
                </c:pt>
                <c:pt idx="143">
                  <c:v>5.532</c:v>
                </c:pt>
                <c:pt idx="144">
                  <c:v>5.351</c:v>
                </c:pt>
                <c:pt idx="145">
                  <c:v>5.0140000000000002</c:v>
                </c:pt>
                <c:pt idx="146">
                  <c:v>4.7069999999999999</c:v>
                </c:pt>
                <c:pt idx="147">
                  <c:v>4.4269999999999996</c:v>
                </c:pt>
                <c:pt idx="148">
                  <c:v>4.173</c:v>
                </c:pt>
                <c:pt idx="149">
                  <c:v>3.9420000000000002</c:v>
                </c:pt>
                <c:pt idx="150">
                  <c:v>3.7309999999999999</c:v>
                </c:pt>
                <c:pt idx="151">
                  <c:v>3.54</c:v>
                </c:pt>
                <c:pt idx="152">
                  <c:v>3.3660000000000001</c:v>
                </c:pt>
                <c:pt idx="153">
                  <c:v>3.2069999999999999</c:v>
                </c:pt>
                <c:pt idx="154">
                  <c:v>3.0609999999999999</c:v>
                </c:pt>
                <c:pt idx="155">
                  <c:v>2.9279999999999999</c:v>
                </c:pt>
                <c:pt idx="156">
                  <c:v>2.694</c:v>
                </c:pt>
                <c:pt idx="157">
                  <c:v>2.4510000000000001</c:v>
                </c:pt>
                <c:pt idx="158">
                  <c:v>2.2509999999999999</c:v>
                </c:pt>
                <c:pt idx="159">
                  <c:v>2.085</c:v>
                </c:pt>
                <c:pt idx="160">
                  <c:v>1.9450000000000001</c:v>
                </c:pt>
                <c:pt idx="161">
                  <c:v>1.827</c:v>
                </c:pt>
                <c:pt idx="162">
                  <c:v>1.7250000000000001</c:v>
                </c:pt>
                <c:pt idx="163">
                  <c:v>1.637</c:v>
                </c:pt>
                <c:pt idx="164">
                  <c:v>1.56</c:v>
                </c:pt>
                <c:pt idx="165">
                  <c:v>1.43</c:v>
                </c:pt>
                <c:pt idx="166">
                  <c:v>1.323</c:v>
                </c:pt>
                <c:pt idx="167">
                  <c:v>1.23</c:v>
                </c:pt>
                <c:pt idx="168">
                  <c:v>1.149</c:v>
                </c:pt>
                <c:pt idx="169">
                  <c:v>1.0780000000000001</c:v>
                </c:pt>
                <c:pt idx="170">
                  <c:v>1.0169999999999999</c:v>
                </c:pt>
                <c:pt idx="171">
                  <c:v>0.91549999999999998</c:v>
                </c:pt>
                <c:pt idx="172">
                  <c:v>0.83460000000000001</c:v>
                </c:pt>
                <c:pt idx="173">
                  <c:v>0.76849999999999996</c:v>
                </c:pt>
                <c:pt idx="174">
                  <c:v>0.71350000000000002</c:v>
                </c:pt>
                <c:pt idx="175">
                  <c:v>0.66700000000000004</c:v>
                </c:pt>
                <c:pt idx="176">
                  <c:v>0.62709999999999999</c:v>
                </c:pt>
                <c:pt idx="177">
                  <c:v>0.59260000000000002</c:v>
                </c:pt>
                <c:pt idx="178">
                  <c:v>0.56230000000000002</c:v>
                </c:pt>
                <c:pt idx="179">
                  <c:v>0.53549999999999998</c:v>
                </c:pt>
                <c:pt idx="180">
                  <c:v>0.51170000000000004</c:v>
                </c:pt>
                <c:pt idx="181">
                  <c:v>0.49030000000000001</c:v>
                </c:pt>
                <c:pt idx="182">
                  <c:v>0.4536</c:v>
                </c:pt>
                <c:pt idx="183">
                  <c:v>0.41649999999999998</c:v>
                </c:pt>
                <c:pt idx="184">
                  <c:v>0.38629999999999998</c:v>
                </c:pt>
                <c:pt idx="185">
                  <c:v>0.3614</c:v>
                </c:pt>
                <c:pt idx="186">
                  <c:v>0.34039999999999998</c:v>
                </c:pt>
                <c:pt idx="187">
                  <c:v>0.3226</c:v>
                </c:pt>
                <c:pt idx="188">
                  <c:v>0.30709999999999998</c:v>
                </c:pt>
                <c:pt idx="189">
                  <c:v>0.29370000000000002</c:v>
                </c:pt>
                <c:pt idx="190">
                  <c:v>0.28189999999999998</c:v>
                </c:pt>
                <c:pt idx="191">
                  <c:v>0.2621</c:v>
                </c:pt>
                <c:pt idx="192">
                  <c:v>0.2462</c:v>
                </c:pt>
                <c:pt idx="193">
                  <c:v>0.2331</c:v>
                </c:pt>
                <c:pt idx="194">
                  <c:v>0.22220000000000001</c:v>
                </c:pt>
                <c:pt idx="195">
                  <c:v>0.21290000000000001</c:v>
                </c:pt>
                <c:pt idx="196">
                  <c:v>0.20499999999999999</c:v>
                </c:pt>
                <c:pt idx="197">
                  <c:v>0.19220000000000001</c:v>
                </c:pt>
                <c:pt idx="198">
                  <c:v>0.18240000000000001</c:v>
                </c:pt>
                <c:pt idx="199">
                  <c:v>0.17449999999999999</c:v>
                </c:pt>
                <c:pt idx="200">
                  <c:v>0.16819999999999999</c:v>
                </c:pt>
                <c:pt idx="201">
                  <c:v>0.16309999999999999</c:v>
                </c:pt>
                <c:pt idx="202">
                  <c:v>0.1588</c:v>
                </c:pt>
                <c:pt idx="203">
                  <c:v>0.1552</c:v>
                </c:pt>
                <c:pt idx="204">
                  <c:v>0.1522</c:v>
                </c:pt>
                <c:pt idx="205">
                  <c:v>0.14960000000000001</c:v>
                </c:pt>
                <c:pt idx="206">
                  <c:v>0.14729999999999999</c:v>
                </c:pt>
                <c:pt idx="207">
                  <c:v>0.1454</c:v>
                </c:pt>
                <c:pt idx="208">
                  <c:v>0.14380000000000001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srim19F_Si!$D$20:$D$300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srim19F_Si!$F$20:$F$300</c:f>
              <c:numCache>
                <c:formatCode>0.000E+00</c:formatCode>
                <c:ptCount val="281"/>
                <c:pt idx="0">
                  <c:v>0.4123</c:v>
                </c:pt>
                <c:pt idx="1">
                  <c:v>0.432</c:v>
                </c:pt>
                <c:pt idx="2">
                  <c:v>0.45</c:v>
                </c:pt>
                <c:pt idx="3">
                  <c:v>0.46660000000000001</c:v>
                </c:pt>
                <c:pt idx="4">
                  <c:v>0.48199999999999998</c:v>
                </c:pt>
                <c:pt idx="5">
                  <c:v>0.49619999999999997</c:v>
                </c:pt>
                <c:pt idx="6">
                  <c:v>0.50960000000000005</c:v>
                </c:pt>
                <c:pt idx="7">
                  <c:v>0.52210000000000001</c:v>
                </c:pt>
                <c:pt idx="8">
                  <c:v>0.53400000000000003</c:v>
                </c:pt>
                <c:pt idx="9">
                  <c:v>0.55569999999999997</c:v>
                </c:pt>
                <c:pt idx="10">
                  <c:v>0.57530000000000003</c:v>
                </c:pt>
                <c:pt idx="11">
                  <c:v>0.59309999999999996</c:v>
                </c:pt>
                <c:pt idx="12">
                  <c:v>0.60940000000000005</c:v>
                </c:pt>
                <c:pt idx="13">
                  <c:v>0.62439999999999996</c:v>
                </c:pt>
                <c:pt idx="14">
                  <c:v>0.63819999999999999</c:v>
                </c:pt>
                <c:pt idx="15">
                  <c:v>0.66310000000000002</c:v>
                </c:pt>
                <c:pt idx="16">
                  <c:v>0.68479999999999996</c:v>
                </c:pt>
                <c:pt idx="17">
                  <c:v>0.70409999999999995</c:v>
                </c:pt>
                <c:pt idx="18">
                  <c:v>0.72130000000000005</c:v>
                </c:pt>
                <c:pt idx="19">
                  <c:v>0.73670000000000002</c:v>
                </c:pt>
                <c:pt idx="20">
                  <c:v>0.75070000000000003</c:v>
                </c:pt>
                <c:pt idx="21">
                  <c:v>0.76339999999999997</c:v>
                </c:pt>
                <c:pt idx="22">
                  <c:v>0.77500000000000002</c:v>
                </c:pt>
                <c:pt idx="23">
                  <c:v>0.78559999999999997</c:v>
                </c:pt>
                <c:pt idx="24">
                  <c:v>0.7954</c:v>
                </c:pt>
                <c:pt idx="25">
                  <c:v>0.80449999999999999</c:v>
                </c:pt>
                <c:pt idx="26">
                  <c:v>0.8206</c:v>
                </c:pt>
                <c:pt idx="27">
                  <c:v>0.83779999999999999</c:v>
                </c:pt>
                <c:pt idx="28">
                  <c:v>0.85219999999999996</c:v>
                </c:pt>
                <c:pt idx="29">
                  <c:v>0.86450000000000005</c:v>
                </c:pt>
                <c:pt idx="30">
                  <c:v>0.875</c:v>
                </c:pt>
                <c:pt idx="31">
                  <c:v>0.88390000000000002</c:v>
                </c:pt>
                <c:pt idx="32">
                  <c:v>0.89170000000000005</c:v>
                </c:pt>
                <c:pt idx="33">
                  <c:v>0.89829999999999999</c:v>
                </c:pt>
                <c:pt idx="34">
                  <c:v>0.90410000000000001</c:v>
                </c:pt>
                <c:pt idx="35">
                  <c:v>0.9133</c:v>
                </c:pt>
                <c:pt idx="36">
                  <c:v>0.92010000000000003</c:v>
                </c:pt>
                <c:pt idx="37">
                  <c:v>0.92490000000000006</c:v>
                </c:pt>
                <c:pt idx="38">
                  <c:v>0.92820000000000003</c:v>
                </c:pt>
                <c:pt idx="39">
                  <c:v>0.93030000000000002</c:v>
                </c:pt>
                <c:pt idx="40">
                  <c:v>0.93140000000000001</c:v>
                </c:pt>
                <c:pt idx="41">
                  <c:v>0.93120000000000003</c:v>
                </c:pt>
                <c:pt idx="42">
                  <c:v>0.92869999999999997</c:v>
                </c:pt>
                <c:pt idx="43">
                  <c:v>0.92459999999999998</c:v>
                </c:pt>
                <c:pt idx="44">
                  <c:v>0.91930000000000001</c:v>
                </c:pt>
                <c:pt idx="45">
                  <c:v>0.91320000000000001</c:v>
                </c:pt>
                <c:pt idx="46">
                  <c:v>0.90639999999999998</c:v>
                </c:pt>
                <c:pt idx="47">
                  <c:v>0.8992</c:v>
                </c:pt>
                <c:pt idx="48">
                  <c:v>0.89180000000000004</c:v>
                </c:pt>
                <c:pt idx="49">
                  <c:v>0.8841</c:v>
                </c:pt>
                <c:pt idx="50">
                  <c:v>0.87629999999999997</c:v>
                </c:pt>
                <c:pt idx="51">
                  <c:v>0.86839999999999995</c:v>
                </c:pt>
                <c:pt idx="52">
                  <c:v>0.85260000000000002</c:v>
                </c:pt>
                <c:pt idx="53">
                  <c:v>0.83309999999999995</c:v>
                </c:pt>
                <c:pt idx="54">
                  <c:v>0.81410000000000005</c:v>
                </c:pt>
                <c:pt idx="55">
                  <c:v>0.79579999999999995</c:v>
                </c:pt>
                <c:pt idx="56">
                  <c:v>0.77810000000000001</c:v>
                </c:pt>
                <c:pt idx="57">
                  <c:v>0.76119999999999999</c:v>
                </c:pt>
                <c:pt idx="58">
                  <c:v>0.745</c:v>
                </c:pt>
                <c:pt idx="59">
                  <c:v>0.72950000000000004</c:v>
                </c:pt>
                <c:pt idx="60">
                  <c:v>0.7147</c:v>
                </c:pt>
                <c:pt idx="61">
                  <c:v>0.68700000000000006</c:v>
                </c:pt>
                <c:pt idx="62">
                  <c:v>0.66159999999999997</c:v>
                </c:pt>
                <c:pt idx="63">
                  <c:v>0.63819999999999999</c:v>
                </c:pt>
                <c:pt idx="64">
                  <c:v>0.61670000000000003</c:v>
                </c:pt>
                <c:pt idx="65">
                  <c:v>0.59689999999999999</c:v>
                </c:pt>
                <c:pt idx="66">
                  <c:v>0.57840000000000003</c:v>
                </c:pt>
                <c:pt idx="67">
                  <c:v>0.54530000000000001</c:v>
                </c:pt>
                <c:pt idx="68">
                  <c:v>0.51639999999999997</c:v>
                </c:pt>
                <c:pt idx="69">
                  <c:v>0.49080000000000001</c:v>
                </c:pt>
                <c:pt idx="70">
                  <c:v>0.46810000000000002</c:v>
                </c:pt>
                <c:pt idx="71">
                  <c:v>0.44769999999999999</c:v>
                </c:pt>
                <c:pt idx="72">
                  <c:v>0.42930000000000001</c:v>
                </c:pt>
                <c:pt idx="73">
                  <c:v>0.41260000000000002</c:v>
                </c:pt>
                <c:pt idx="74">
                  <c:v>0.39739999999999998</c:v>
                </c:pt>
                <c:pt idx="75">
                  <c:v>0.38340000000000002</c:v>
                </c:pt>
                <c:pt idx="76">
                  <c:v>0.3705</c:v>
                </c:pt>
                <c:pt idx="77">
                  <c:v>0.35859999999999997</c:v>
                </c:pt>
                <c:pt idx="78">
                  <c:v>0.33729999999999999</c:v>
                </c:pt>
                <c:pt idx="79">
                  <c:v>0.31440000000000001</c:v>
                </c:pt>
                <c:pt idx="80">
                  <c:v>0.2949</c:v>
                </c:pt>
                <c:pt idx="81">
                  <c:v>0.27789999999999998</c:v>
                </c:pt>
                <c:pt idx="82">
                  <c:v>0.2631</c:v>
                </c:pt>
                <c:pt idx="83">
                  <c:v>0.24990000000000001</c:v>
                </c:pt>
                <c:pt idx="84">
                  <c:v>0.2382</c:v>
                </c:pt>
                <c:pt idx="85">
                  <c:v>0.22770000000000001</c:v>
                </c:pt>
                <c:pt idx="86">
                  <c:v>0.21820000000000001</c:v>
                </c:pt>
                <c:pt idx="87">
                  <c:v>0.2016</c:v>
                </c:pt>
                <c:pt idx="88">
                  <c:v>0.18770000000000001</c:v>
                </c:pt>
                <c:pt idx="89">
                  <c:v>0.17580000000000001</c:v>
                </c:pt>
                <c:pt idx="90">
                  <c:v>0.16550000000000001</c:v>
                </c:pt>
                <c:pt idx="91">
                  <c:v>0.15640000000000001</c:v>
                </c:pt>
                <c:pt idx="92">
                  <c:v>0.1484</c:v>
                </c:pt>
                <c:pt idx="93">
                  <c:v>0.13489999999999999</c:v>
                </c:pt>
                <c:pt idx="94">
                  <c:v>0.12379999999999999</c:v>
                </c:pt>
                <c:pt idx="95">
                  <c:v>0.11459999999999999</c:v>
                </c:pt>
                <c:pt idx="96">
                  <c:v>0.10680000000000001</c:v>
                </c:pt>
                <c:pt idx="97">
                  <c:v>0.10009999999999999</c:v>
                </c:pt>
                <c:pt idx="98">
                  <c:v>9.4310000000000005E-2</c:v>
                </c:pt>
                <c:pt idx="99">
                  <c:v>8.9179999999999995E-2</c:v>
                </c:pt>
                <c:pt idx="100">
                  <c:v>8.4629999999999997E-2</c:v>
                </c:pt>
                <c:pt idx="101">
                  <c:v>8.0570000000000003E-2</c:v>
                </c:pt>
                <c:pt idx="102">
                  <c:v>7.6920000000000002E-2</c:v>
                </c:pt>
                <c:pt idx="103">
                  <c:v>7.3609999999999995E-2</c:v>
                </c:pt>
                <c:pt idx="104">
                  <c:v>6.7860000000000004E-2</c:v>
                </c:pt>
                <c:pt idx="105">
                  <c:v>6.1920000000000003E-2</c:v>
                </c:pt>
                <c:pt idx="106">
                  <c:v>5.7009999999999998E-2</c:v>
                </c:pt>
                <c:pt idx="107">
                  <c:v>5.289E-2</c:v>
                </c:pt>
                <c:pt idx="108">
                  <c:v>4.9369999999999997E-2</c:v>
                </c:pt>
                <c:pt idx="109">
                  <c:v>4.632E-2</c:v>
                </c:pt>
                <c:pt idx="110">
                  <c:v>4.3659999999999997E-2</c:v>
                </c:pt>
                <c:pt idx="111">
                  <c:v>4.1320000000000003E-2</c:v>
                </c:pt>
                <c:pt idx="112">
                  <c:v>3.9230000000000001E-2</c:v>
                </c:pt>
                <c:pt idx="113">
                  <c:v>3.567E-2</c:v>
                </c:pt>
                <c:pt idx="114">
                  <c:v>3.2750000000000001E-2</c:v>
                </c:pt>
                <c:pt idx="115">
                  <c:v>3.0300000000000001E-2</c:v>
                </c:pt>
                <c:pt idx="116">
                  <c:v>2.8219999999999999E-2</c:v>
                </c:pt>
                <c:pt idx="117">
                  <c:v>2.6419999999999999E-2</c:v>
                </c:pt>
                <c:pt idx="118">
                  <c:v>2.486E-2</c:v>
                </c:pt>
                <c:pt idx="119">
                  <c:v>2.2259999999999999E-2</c:v>
                </c:pt>
                <c:pt idx="120">
                  <c:v>2.019E-2</c:v>
                </c:pt>
                <c:pt idx="121">
                  <c:v>1.8489999999999999E-2</c:v>
                </c:pt>
                <c:pt idx="122">
                  <c:v>1.7080000000000001E-2</c:v>
                </c:pt>
                <c:pt idx="123">
                  <c:v>1.5869999999999999E-2</c:v>
                </c:pt>
                <c:pt idx="124">
                  <c:v>1.4840000000000001E-2</c:v>
                </c:pt>
                <c:pt idx="125">
                  <c:v>1.3939999999999999E-2</c:v>
                </c:pt>
                <c:pt idx="126">
                  <c:v>1.315E-2</c:v>
                </c:pt>
                <c:pt idx="127">
                  <c:v>1.2449999999999999E-2</c:v>
                </c:pt>
                <c:pt idx="128">
                  <c:v>1.183E-2</c:v>
                </c:pt>
                <c:pt idx="129">
                  <c:v>1.1270000000000001E-2</c:v>
                </c:pt>
                <c:pt idx="130">
                  <c:v>1.03E-2</c:v>
                </c:pt>
                <c:pt idx="131">
                  <c:v>9.3179999999999999E-3</c:v>
                </c:pt>
                <c:pt idx="132">
                  <c:v>8.5140000000000007E-3</c:v>
                </c:pt>
                <c:pt idx="133">
                  <c:v>7.8460000000000005E-3</c:v>
                </c:pt>
                <c:pt idx="134">
                  <c:v>7.28E-3</c:v>
                </c:pt>
                <c:pt idx="135">
                  <c:v>6.7949999999999998E-3</c:v>
                </c:pt>
                <c:pt idx="136">
                  <c:v>6.3740000000000003E-3</c:v>
                </c:pt>
                <c:pt idx="137">
                  <c:v>6.0049999999999999E-3</c:v>
                </c:pt>
                <c:pt idx="138">
                  <c:v>5.679E-3</c:v>
                </c:pt>
                <c:pt idx="139">
                  <c:v>5.1269999999999996E-3</c:v>
                </c:pt>
                <c:pt idx="140">
                  <c:v>4.679E-3</c:v>
                </c:pt>
                <c:pt idx="141">
                  <c:v>4.3059999999999999E-3</c:v>
                </c:pt>
                <c:pt idx="142">
                  <c:v>3.9909999999999998E-3</c:v>
                </c:pt>
                <c:pt idx="143">
                  <c:v>3.7209999999999999E-3</c:v>
                </c:pt>
                <c:pt idx="144">
                  <c:v>3.4880000000000002E-3</c:v>
                </c:pt>
                <c:pt idx="145">
                  <c:v>3.1020000000000002E-3</c:v>
                </c:pt>
                <c:pt idx="146">
                  <c:v>2.797E-3</c:v>
                </c:pt>
                <c:pt idx="147">
                  <c:v>2.5490000000000001E-3</c:v>
                </c:pt>
                <c:pt idx="148">
                  <c:v>2.3440000000000002E-3</c:v>
                </c:pt>
                <c:pt idx="149">
                  <c:v>2.1710000000000002E-3</c:v>
                </c:pt>
                <c:pt idx="150">
                  <c:v>2.0219999999999999E-3</c:v>
                </c:pt>
                <c:pt idx="151">
                  <c:v>1.8940000000000001E-3</c:v>
                </c:pt>
                <c:pt idx="152">
                  <c:v>1.781E-3</c:v>
                </c:pt>
                <c:pt idx="153">
                  <c:v>1.6819999999999999E-3</c:v>
                </c:pt>
                <c:pt idx="154">
                  <c:v>1.5939999999999999E-3</c:v>
                </c:pt>
                <c:pt idx="155">
                  <c:v>1.5150000000000001E-3</c:v>
                </c:pt>
                <c:pt idx="156">
                  <c:v>1.3799999999999999E-3</c:v>
                </c:pt>
                <c:pt idx="157">
                  <c:v>1.242E-3</c:v>
                </c:pt>
                <c:pt idx="158">
                  <c:v>1.1310000000000001E-3</c:v>
                </c:pt>
                <c:pt idx="159">
                  <c:v>1.0380000000000001E-3</c:v>
                </c:pt>
                <c:pt idx="160">
                  <c:v>9.6060000000000004E-4</c:v>
                </c:pt>
                <c:pt idx="161">
                  <c:v>8.9409999999999999E-4</c:v>
                </c:pt>
                <c:pt idx="162">
                  <c:v>8.3659999999999995E-4</c:v>
                </c:pt>
                <c:pt idx="163">
                  <c:v>7.8640000000000003E-4</c:v>
                </c:pt>
                <c:pt idx="164">
                  <c:v>7.4209999999999999E-4</c:v>
                </c:pt>
                <c:pt idx="165">
                  <c:v>6.6759999999999996E-4</c:v>
                </c:pt>
                <c:pt idx="166">
                  <c:v>6.0720000000000001E-4</c:v>
                </c:pt>
                <c:pt idx="167">
                  <c:v>5.5719999999999999E-4</c:v>
                </c:pt>
                <c:pt idx="168">
                  <c:v>5.151E-4</c:v>
                </c:pt>
                <c:pt idx="169">
                  <c:v>4.7919999999999999E-4</c:v>
                </c:pt>
                <c:pt idx="170">
                  <c:v>4.482E-4</c:v>
                </c:pt>
                <c:pt idx="171">
                  <c:v>3.9720000000000001E-4</c:v>
                </c:pt>
                <c:pt idx="172">
                  <c:v>3.57E-4</c:v>
                </c:pt>
                <c:pt idx="173">
                  <c:v>3.2449999999999997E-4</c:v>
                </c:pt>
                <c:pt idx="174">
                  <c:v>2.9760000000000002E-4</c:v>
                </c:pt>
                <c:pt idx="175">
                  <c:v>2.7500000000000002E-4</c:v>
                </c:pt>
                <c:pt idx="176">
                  <c:v>2.5569999999999998E-4</c:v>
                </c:pt>
                <c:pt idx="177">
                  <c:v>2.3900000000000001E-4</c:v>
                </c:pt>
                <c:pt idx="178">
                  <c:v>2.2450000000000001E-4</c:v>
                </c:pt>
                <c:pt idx="179">
                  <c:v>2.117E-4</c:v>
                </c:pt>
                <c:pt idx="180">
                  <c:v>2.0029999999999999E-4</c:v>
                </c:pt>
                <c:pt idx="181">
                  <c:v>1.9010000000000001E-4</c:v>
                </c:pt>
                <c:pt idx="182">
                  <c:v>1.727E-4</c:v>
                </c:pt>
                <c:pt idx="183">
                  <c:v>1.551E-4</c:v>
                </c:pt>
                <c:pt idx="184">
                  <c:v>1.4080000000000001E-4</c:v>
                </c:pt>
                <c:pt idx="185">
                  <c:v>1.2909999999999999E-4</c:v>
                </c:pt>
                <c:pt idx="186">
                  <c:v>1.192E-4</c:v>
                </c:pt>
                <c:pt idx="187">
                  <c:v>1.108E-4</c:v>
                </c:pt>
                <c:pt idx="188">
                  <c:v>1.0349999999999999E-4</c:v>
                </c:pt>
                <c:pt idx="189">
                  <c:v>9.7139999999999995E-5</c:v>
                </c:pt>
                <c:pt idx="190">
                  <c:v>9.1550000000000003E-5</c:v>
                </c:pt>
                <c:pt idx="191">
                  <c:v>8.2169999999999994E-5</c:v>
                </c:pt>
                <c:pt idx="192">
                  <c:v>7.4590000000000002E-5</c:v>
                </c:pt>
                <c:pt idx="193">
                  <c:v>6.8330000000000005E-5</c:v>
                </c:pt>
                <c:pt idx="194">
                  <c:v>6.3070000000000004E-5</c:v>
                </c:pt>
                <c:pt idx="195">
                  <c:v>5.859E-5</c:v>
                </c:pt>
                <c:pt idx="196">
                  <c:v>5.4719999999999998E-5</c:v>
                </c:pt>
                <c:pt idx="197">
                  <c:v>4.8380000000000001E-5</c:v>
                </c:pt>
                <c:pt idx="198">
                  <c:v>4.3399999999999998E-5</c:v>
                </c:pt>
                <c:pt idx="199">
                  <c:v>3.9379999999999999E-5</c:v>
                </c:pt>
                <c:pt idx="200">
                  <c:v>3.6059999999999997E-5</c:v>
                </c:pt>
                <c:pt idx="201">
                  <c:v>3.3269999999999998E-5</c:v>
                </c:pt>
                <c:pt idx="202">
                  <c:v>3.0899999999999999E-5</c:v>
                </c:pt>
                <c:pt idx="203">
                  <c:v>2.885E-5</c:v>
                </c:pt>
                <c:pt idx="204">
                  <c:v>2.7059999999999998E-5</c:v>
                </c:pt>
                <c:pt idx="205">
                  <c:v>2.5490000000000002E-5</c:v>
                </c:pt>
                <c:pt idx="206">
                  <c:v>2.41E-5</c:v>
                </c:pt>
                <c:pt idx="207">
                  <c:v>2.2860000000000001E-5</c:v>
                </c:pt>
                <c:pt idx="208">
                  <c:v>2.1739999999999999E-5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srim19F_Si!$D$20:$D$300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srim19F_Si!$G$20:$G$300</c:f>
              <c:numCache>
                <c:formatCode>0.000E+00</c:formatCode>
                <c:ptCount val="281"/>
                <c:pt idx="0">
                  <c:v>0.46188000000000001</c:v>
                </c:pt>
                <c:pt idx="1">
                  <c:v>0.48458999999999997</c:v>
                </c:pt>
                <c:pt idx="2">
                  <c:v>0.50543000000000005</c:v>
                </c:pt>
                <c:pt idx="3">
                  <c:v>0.52473999999999998</c:v>
                </c:pt>
                <c:pt idx="4">
                  <c:v>0.54271999999999998</c:v>
                </c:pt>
                <c:pt idx="5">
                  <c:v>0.55940000000000001</c:v>
                </c:pt>
                <c:pt idx="6">
                  <c:v>0.57519000000000009</c:v>
                </c:pt>
                <c:pt idx="7">
                  <c:v>0.58999000000000001</c:v>
                </c:pt>
                <c:pt idx="8">
                  <c:v>0.60411999999999999</c:v>
                </c:pt>
                <c:pt idx="9">
                  <c:v>0.63007000000000002</c:v>
                </c:pt>
                <c:pt idx="10">
                  <c:v>0.65368999999999999</c:v>
                </c:pt>
                <c:pt idx="11">
                  <c:v>0.67531999999999992</c:v>
                </c:pt>
                <c:pt idx="12">
                  <c:v>0.69528000000000001</c:v>
                </c:pt>
                <c:pt idx="13">
                  <c:v>0.71377999999999997</c:v>
                </c:pt>
                <c:pt idx="14">
                  <c:v>0.73095999999999994</c:v>
                </c:pt>
                <c:pt idx="15">
                  <c:v>0.76226000000000005</c:v>
                </c:pt>
                <c:pt idx="16">
                  <c:v>0.78999999999999992</c:v>
                </c:pt>
                <c:pt idx="17">
                  <c:v>0.81499999999999995</c:v>
                </c:pt>
                <c:pt idx="18">
                  <c:v>0.83760000000000001</c:v>
                </c:pt>
                <c:pt idx="19">
                  <c:v>0.85809999999999997</c:v>
                </c:pt>
                <c:pt idx="20">
                  <c:v>0.87709999999999999</c:v>
                </c:pt>
                <c:pt idx="21">
                  <c:v>0.89459999999999995</c:v>
                </c:pt>
                <c:pt idx="22">
                  <c:v>0.91080000000000005</c:v>
                </c:pt>
                <c:pt idx="23">
                  <c:v>0.92579999999999996</c:v>
                </c:pt>
                <c:pt idx="24">
                  <c:v>0.94</c:v>
                </c:pt>
                <c:pt idx="25">
                  <c:v>0.95320000000000005</c:v>
                </c:pt>
                <c:pt idx="26">
                  <c:v>0.97740000000000005</c:v>
                </c:pt>
                <c:pt idx="27">
                  <c:v>1.0041</c:v>
                </c:pt>
                <c:pt idx="28">
                  <c:v>1.0274999999999999</c:v>
                </c:pt>
                <c:pt idx="29">
                  <c:v>1.0484</c:v>
                </c:pt>
                <c:pt idx="30">
                  <c:v>1.0669999999999999</c:v>
                </c:pt>
                <c:pt idx="31">
                  <c:v>1.0838000000000001</c:v>
                </c:pt>
                <c:pt idx="32">
                  <c:v>1.0991</c:v>
                </c:pt>
                <c:pt idx="33">
                  <c:v>1.113</c:v>
                </c:pt>
                <c:pt idx="34">
                  <c:v>1.1257999999999999</c:v>
                </c:pt>
                <c:pt idx="35">
                  <c:v>1.1485000000000001</c:v>
                </c:pt>
                <c:pt idx="36">
                  <c:v>1.1680000000000001</c:v>
                </c:pt>
                <c:pt idx="37">
                  <c:v>1.1849000000000001</c:v>
                </c:pt>
                <c:pt idx="38">
                  <c:v>1.1998</c:v>
                </c:pt>
                <c:pt idx="39">
                  <c:v>1.2130000000000001</c:v>
                </c:pt>
                <c:pt idx="40">
                  <c:v>1.2246999999999999</c:v>
                </c:pt>
                <c:pt idx="41">
                  <c:v>1.2448000000000001</c:v>
                </c:pt>
                <c:pt idx="42">
                  <c:v>1.2612999999999999</c:v>
                </c:pt>
                <c:pt idx="43">
                  <c:v>1.2751999999999999</c:v>
                </c:pt>
                <c:pt idx="44">
                  <c:v>1.2869999999999999</c:v>
                </c:pt>
                <c:pt idx="45">
                  <c:v>1.2972999999999999</c:v>
                </c:pt>
                <c:pt idx="46">
                  <c:v>1.3061</c:v>
                </c:pt>
                <c:pt idx="47">
                  <c:v>1.3140000000000001</c:v>
                </c:pt>
                <c:pt idx="48">
                  <c:v>1.3212000000000002</c:v>
                </c:pt>
                <c:pt idx="49">
                  <c:v>1.3275999999999999</c:v>
                </c:pt>
                <c:pt idx="50">
                  <c:v>1.3333999999999999</c:v>
                </c:pt>
                <c:pt idx="51">
                  <c:v>1.3388</c:v>
                </c:pt>
                <c:pt idx="52">
                  <c:v>1.3484</c:v>
                </c:pt>
                <c:pt idx="53">
                  <c:v>1.359</c:v>
                </c:pt>
                <c:pt idx="54">
                  <c:v>1.3684000000000001</c:v>
                </c:pt>
                <c:pt idx="55">
                  <c:v>1.3772</c:v>
                </c:pt>
                <c:pt idx="56">
                  <c:v>1.3853</c:v>
                </c:pt>
                <c:pt idx="57">
                  <c:v>1.3932</c:v>
                </c:pt>
                <c:pt idx="58">
                  <c:v>1.4009</c:v>
                </c:pt>
                <c:pt idx="59">
                  <c:v>1.4083999999999999</c:v>
                </c:pt>
                <c:pt idx="60">
                  <c:v>1.4710000000000001</c:v>
                </c:pt>
                <c:pt idx="61">
                  <c:v>1.5746</c:v>
                </c:pt>
                <c:pt idx="62">
                  <c:v>1.6288</c:v>
                </c:pt>
                <c:pt idx="63">
                  <c:v>1.6532</c:v>
                </c:pt>
                <c:pt idx="64">
                  <c:v>1.6597</c:v>
                </c:pt>
                <c:pt idx="65">
                  <c:v>1.6589</c:v>
                </c:pt>
                <c:pt idx="66">
                  <c:v>1.6544000000000001</c:v>
                </c:pt>
                <c:pt idx="67">
                  <c:v>1.6463000000000001</c:v>
                </c:pt>
                <c:pt idx="68">
                  <c:v>1.6454</c:v>
                </c:pt>
                <c:pt idx="69">
                  <c:v>1.6547999999999998</c:v>
                </c:pt>
                <c:pt idx="70">
                  <c:v>1.6731</c:v>
                </c:pt>
                <c:pt idx="71">
                  <c:v>1.6986999999999999</c:v>
                </c:pt>
                <c:pt idx="72">
                  <c:v>1.7293000000000001</c:v>
                </c:pt>
                <c:pt idx="73">
                  <c:v>1.7646000000000002</c:v>
                </c:pt>
                <c:pt idx="74">
                  <c:v>1.8033999999999999</c:v>
                </c:pt>
                <c:pt idx="75">
                  <c:v>1.8444</c:v>
                </c:pt>
                <c:pt idx="76">
                  <c:v>1.8875</c:v>
                </c:pt>
                <c:pt idx="77">
                  <c:v>1.9316</c:v>
                </c:pt>
                <c:pt idx="78">
                  <c:v>2.0223</c:v>
                </c:pt>
                <c:pt idx="79">
                  <c:v>2.1374</c:v>
                </c:pt>
                <c:pt idx="80">
                  <c:v>2.2519</c:v>
                </c:pt>
                <c:pt idx="81">
                  <c:v>2.3658999999999999</c:v>
                </c:pt>
                <c:pt idx="82">
                  <c:v>2.4771000000000001</c:v>
                </c:pt>
                <c:pt idx="83">
                  <c:v>2.5849000000000002</c:v>
                </c:pt>
                <c:pt idx="84">
                  <c:v>2.6911999999999998</c:v>
                </c:pt>
                <c:pt idx="85">
                  <c:v>2.7947000000000002</c:v>
                </c:pt>
                <c:pt idx="86">
                  <c:v>2.8961999999999999</c:v>
                </c:pt>
                <c:pt idx="87">
                  <c:v>3.0905999999999998</c:v>
                </c:pt>
                <c:pt idx="88">
                  <c:v>3.2776999999999998</c:v>
                </c:pt>
                <c:pt idx="89">
                  <c:v>3.4558</c:v>
                </c:pt>
                <c:pt idx="90">
                  <c:v>3.6275000000000004</c:v>
                </c:pt>
                <c:pt idx="91">
                  <c:v>3.7924000000000002</c:v>
                </c:pt>
                <c:pt idx="92">
                  <c:v>3.9523999999999999</c:v>
                </c:pt>
                <c:pt idx="93">
                  <c:v>4.2559000000000005</c:v>
                </c:pt>
                <c:pt idx="94">
                  <c:v>4.5418000000000003</c:v>
                </c:pt>
                <c:pt idx="95">
                  <c:v>4.8116000000000003</c:v>
                </c:pt>
                <c:pt idx="96">
                  <c:v>5.0657999999999994</c:v>
                </c:pt>
                <c:pt idx="97">
                  <c:v>5.3061000000000007</c:v>
                </c:pt>
                <c:pt idx="98">
                  <c:v>5.5323099999999998</c:v>
                </c:pt>
                <c:pt idx="99">
                  <c:v>5.7451799999999995</c:v>
                </c:pt>
                <c:pt idx="100">
                  <c:v>5.9456299999999995</c:v>
                </c:pt>
                <c:pt idx="101">
                  <c:v>6.1335699999999997</c:v>
                </c:pt>
                <c:pt idx="102">
                  <c:v>6.3109200000000003</c:v>
                </c:pt>
                <c:pt idx="103">
                  <c:v>6.4756100000000005</c:v>
                </c:pt>
                <c:pt idx="104">
                  <c:v>6.7748599999999994</c:v>
                </c:pt>
                <c:pt idx="105">
                  <c:v>7.0939199999999998</c:v>
                </c:pt>
                <c:pt idx="106">
                  <c:v>7.3610100000000003</c:v>
                </c:pt>
                <c:pt idx="107">
                  <c:v>7.5818899999999996</c:v>
                </c:pt>
                <c:pt idx="108">
                  <c:v>7.7643699999999995</c:v>
                </c:pt>
                <c:pt idx="109">
                  <c:v>7.9133199999999997</c:v>
                </c:pt>
                <c:pt idx="110">
                  <c:v>8.0336599999999994</c:v>
                </c:pt>
                <c:pt idx="111">
                  <c:v>8.1313200000000005</c:v>
                </c:pt>
                <c:pt idx="112">
                  <c:v>8.2082300000000004</c:v>
                </c:pt>
                <c:pt idx="113">
                  <c:v>8.315669999999999</c:v>
                </c:pt>
                <c:pt idx="114">
                  <c:v>8.3747500000000006</c:v>
                </c:pt>
                <c:pt idx="115">
                  <c:v>8.4013000000000009</c:v>
                </c:pt>
                <c:pt idx="116">
                  <c:v>8.4032199999999992</c:v>
                </c:pt>
                <c:pt idx="117">
                  <c:v>8.3894199999999994</c:v>
                </c:pt>
                <c:pt idx="118">
                  <c:v>8.3648600000000002</c:v>
                </c:pt>
                <c:pt idx="119">
                  <c:v>8.295259999999999</c:v>
                </c:pt>
                <c:pt idx="120">
                  <c:v>8.2121899999999997</c:v>
                </c:pt>
                <c:pt idx="121">
                  <c:v>8.1264900000000004</c:v>
                </c:pt>
                <c:pt idx="122">
                  <c:v>8.0410799999999991</c:v>
                </c:pt>
                <c:pt idx="123">
                  <c:v>7.9588699999999992</c:v>
                </c:pt>
                <c:pt idx="124">
                  <c:v>7.8808400000000001</c:v>
                </c:pt>
                <c:pt idx="125">
                  <c:v>7.8079399999999994</c:v>
                </c:pt>
                <c:pt idx="126">
                  <c:v>7.7391500000000004</c:v>
                </c:pt>
                <c:pt idx="127">
                  <c:v>7.6734499999999999</c:v>
                </c:pt>
                <c:pt idx="128">
                  <c:v>7.6118299999999994</c:v>
                </c:pt>
                <c:pt idx="129">
                  <c:v>7.5532699999999995</c:v>
                </c:pt>
                <c:pt idx="130">
                  <c:v>7.4443000000000001</c:v>
                </c:pt>
                <c:pt idx="131">
                  <c:v>7.319318</c:v>
                </c:pt>
                <c:pt idx="132">
                  <c:v>7.2035140000000002</c:v>
                </c:pt>
                <c:pt idx="133">
                  <c:v>7.0948459999999995</c:v>
                </c:pt>
                <c:pt idx="134">
                  <c:v>6.9902799999999994</c:v>
                </c:pt>
                <c:pt idx="135">
                  <c:v>6.888795</c:v>
                </c:pt>
                <c:pt idx="136">
                  <c:v>6.7903739999999999</c:v>
                </c:pt>
                <c:pt idx="137">
                  <c:v>6.6930050000000003</c:v>
                </c:pt>
                <c:pt idx="138">
                  <c:v>6.6006789999999995</c:v>
                </c:pt>
                <c:pt idx="139">
                  <c:v>6.3491270000000002</c:v>
                </c:pt>
                <c:pt idx="140">
                  <c:v>6.1256790000000008</c:v>
                </c:pt>
                <c:pt idx="141">
                  <c:v>5.9203060000000001</c:v>
                </c:pt>
                <c:pt idx="142">
                  <c:v>5.7239909999999998</c:v>
                </c:pt>
                <c:pt idx="143">
                  <c:v>5.5357209999999997</c:v>
                </c:pt>
                <c:pt idx="144">
                  <c:v>5.3544879999999999</c:v>
                </c:pt>
                <c:pt idx="145">
                  <c:v>5.0171020000000004</c:v>
                </c:pt>
                <c:pt idx="146">
                  <c:v>4.709797</c:v>
                </c:pt>
                <c:pt idx="147">
                  <c:v>4.4295489999999997</c:v>
                </c:pt>
                <c:pt idx="148">
                  <c:v>4.1753439999999999</c:v>
                </c:pt>
                <c:pt idx="149">
                  <c:v>3.9441710000000003</c:v>
                </c:pt>
                <c:pt idx="150">
                  <c:v>3.7330220000000001</c:v>
                </c:pt>
                <c:pt idx="151">
                  <c:v>3.5418940000000001</c:v>
                </c:pt>
                <c:pt idx="152">
                  <c:v>3.3677809999999999</c:v>
                </c:pt>
                <c:pt idx="153">
                  <c:v>3.208682</c:v>
                </c:pt>
                <c:pt idx="154">
                  <c:v>3.0625939999999998</c:v>
                </c:pt>
                <c:pt idx="155">
                  <c:v>2.9295149999999999</c:v>
                </c:pt>
                <c:pt idx="156">
                  <c:v>2.6953800000000001</c:v>
                </c:pt>
                <c:pt idx="157">
                  <c:v>2.452242</c:v>
                </c:pt>
                <c:pt idx="158">
                  <c:v>2.2521309999999999</c:v>
                </c:pt>
                <c:pt idx="159">
                  <c:v>2.0860379999999998</c:v>
                </c:pt>
                <c:pt idx="160">
                  <c:v>1.9459606</c:v>
                </c:pt>
                <c:pt idx="161">
                  <c:v>1.8278941</c:v>
                </c:pt>
                <c:pt idx="162">
                  <c:v>1.7258366000000001</c:v>
                </c:pt>
                <c:pt idx="163">
                  <c:v>1.6377864</c:v>
                </c:pt>
                <c:pt idx="164">
                  <c:v>1.5607421000000001</c:v>
                </c:pt>
                <c:pt idx="165">
                  <c:v>1.4306676</c:v>
                </c:pt>
                <c:pt idx="166">
                  <c:v>1.3236071999999999</c:v>
                </c:pt>
                <c:pt idx="167">
                  <c:v>1.2305572</c:v>
                </c:pt>
                <c:pt idx="168">
                  <c:v>1.1495151000000001</c:v>
                </c:pt>
                <c:pt idx="169">
                  <c:v>1.0784792000000001</c:v>
                </c:pt>
                <c:pt idx="170">
                  <c:v>1.0174481999999998</c:v>
                </c:pt>
                <c:pt idx="171">
                  <c:v>0.91589719999999997</c:v>
                </c:pt>
                <c:pt idx="172">
                  <c:v>0.83495700000000006</c:v>
                </c:pt>
                <c:pt idx="173">
                  <c:v>0.76882449999999991</c:v>
                </c:pt>
                <c:pt idx="174">
                  <c:v>0.71379760000000003</c:v>
                </c:pt>
                <c:pt idx="175">
                  <c:v>0.66727500000000006</c:v>
                </c:pt>
                <c:pt idx="176">
                  <c:v>0.62735569999999996</c:v>
                </c:pt>
                <c:pt idx="177">
                  <c:v>0.592839</c:v>
                </c:pt>
                <c:pt idx="178">
                  <c:v>0.56252449999999998</c:v>
                </c:pt>
                <c:pt idx="179">
                  <c:v>0.53571170000000001</c:v>
                </c:pt>
                <c:pt idx="180">
                  <c:v>0.51190030000000009</c:v>
                </c:pt>
                <c:pt idx="181">
                  <c:v>0.49049010000000004</c:v>
                </c:pt>
                <c:pt idx="182">
                  <c:v>0.45377270000000003</c:v>
                </c:pt>
                <c:pt idx="183">
                  <c:v>0.4166551</c:v>
                </c:pt>
                <c:pt idx="184">
                  <c:v>0.38644079999999997</c:v>
                </c:pt>
                <c:pt idx="185">
                  <c:v>0.36152909999999999</c:v>
                </c:pt>
                <c:pt idx="186">
                  <c:v>0.34051919999999997</c:v>
                </c:pt>
                <c:pt idx="187">
                  <c:v>0.32271080000000002</c:v>
                </c:pt>
                <c:pt idx="188">
                  <c:v>0.30720349999999996</c:v>
                </c:pt>
                <c:pt idx="189">
                  <c:v>0.29379714000000001</c:v>
                </c:pt>
                <c:pt idx="190">
                  <c:v>0.28199154999999998</c:v>
                </c:pt>
                <c:pt idx="191">
                  <c:v>0.26218216999999999</c:v>
                </c:pt>
                <c:pt idx="192">
                  <c:v>0.24627459000000002</c:v>
                </c:pt>
                <c:pt idx="193">
                  <c:v>0.23316833000000001</c:v>
                </c:pt>
                <c:pt idx="194">
                  <c:v>0.22226307000000001</c:v>
                </c:pt>
                <c:pt idx="195">
                  <c:v>0.21295859</c:v>
                </c:pt>
                <c:pt idx="196">
                  <c:v>0.20505472</c:v>
                </c:pt>
                <c:pt idx="197">
                  <c:v>0.19224838</c:v>
                </c:pt>
                <c:pt idx="198">
                  <c:v>0.18244340000000001</c:v>
                </c:pt>
                <c:pt idx="199">
                  <c:v>0.17453937999999999</c:v>
                </c:pt>
                <c:pt idx="200">
                  <c:v>0.16823605999999999</c:v>
                </c:pt>
                <c:pt idx="201">
                  <c:v>0.16313327</c:v>
                </c:pt>
                <c:pt idx="202">
                  <c:v>0.1588309</c:v>
                </c:pt>
                <c:pt idx="203">
                  <c:v>0.15522885</c:v>
                </c:pt>
                <c:pt idx="204">
                  <c:v>0.15222706</c:v>
                </c:pt>
                <c:pt idx="205">
                  <c:v>0.14962549</c:v>
                </c:pt>
                <c:pt idx="206">
                  <c:v>0.14732409999999999</c:v>
                </c:pt>
                <c:pt idx="207">
                  <c:v>0.14542286000000001</c:v>
                </c:pt>
                <c:pt idx="208">
                  <c:v>0.14382174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98248"/>
        <c:axId val="501806480"/>
      </c:scatterChart>
      <c:valAx>
        <c:axId val="50179824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806480"/>
        <c:crosses val="autoZero"/>
        <c:crossBetween val="midCat"/>
        <c:majorUnit val="10"/>
      </c:valAx>
      <c:valAx>
        <c:axId val="50180648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9824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srim19F_Diamond!$P$5</c:f>
          <c:strCache>
            <c:ptCount val="1"/>
            <c:pt idx="0">
              <c:v>srim19F_Diamond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srim19F_Diamond!$D$20:$D$300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srim19F_Diamond!$J$20:$J$300</c:f>
              <c:numCache>
                <c:formatCode>0.00000</c:formatCode>
                <c:ptCount val="281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1.2000000000000001E-3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1.5E-3</c:v>
                </c:pt>
                <c:pt idx="14">
                  <c:v>1.5E-3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2.9000000000000002E-3</c:v>
                </c:pt>
                <c:pt idx="25">
                  <c:v>3.0000000000000001E-3</c:v>
                </c:pt>
                <c:pt idx="26">
                  <c:v>3.2000000000000002E-3</c:v>
                </c:pt>
                <c:pt idx="27">
                  <c:v>3.5000000000000005E-3</c:v>
                </c:pt>
                <c:pt idx="28">
                  <c:v>3.8E-3</c:v>
                </c:pt>
                <c:pt idx="29">
                  <c:v>4.1000000000000003E-3</c:v>
                </c:pt>
                <c:pt idx="30">
                  <c:v>4.3999999999999994E-3</c:v>
                </c:pt>
                <c:pt idx="31">
                  <c:v>4.7000000000000002E-3</c:v>
                </c:pt>
                <c:pt idx="32">
                  <c:v>5.0000000000000001E-3</c:v>
                </c:pt>
                <c:pt idx="33">
                  <c:v>5.1999999999999998E-3</c:v>
                </c:pt>
                <c:pt idx="34">
                  <c:v>5.4999999999999997E-3</c:v>
                </c:pt>
                <c:pt idx="35">
                  <c:v>6.0999999999999995E-3</c:v>
                </c:pt>
                <c:pt idx="36">
                  <c:v>6.6E-3</c:v>
                </c:pt>
                <c:pt idx="37">
                  <c:v>7.1999999999999998E-3</c:v>
                </c:pt>
                <c:pt idx="38">
                  <c:v>7.7000000000000002E-3</c:v>
                </c:pt>
                <c:pt idx="39">
                  <c:v>8.3000000000000001E-3</c:v>
                </c:pt>
                <c:pt idx="40">
                  <c:v>8.7999999999999988E-3</c:v>
                </c:pt>
                <c:pt idx="41">
                  <c:v>9.9000000000000008E-3</c:v>
                </c:pt>
                <c:pt idx="42">
                  <c:v>1.0999999999999999E-2</c:v>
                </c:pt>
                <c:pt idx="43">
                  <c:v>1.21E-2</c:v>
                </c:pt>
                <c:pt idx="44">
                  <c:v>1.32E-2</c:v>
                </c:pt>
                <c:pt idx="45">
                  <c:v>1.4299999999999998E-2</c:v>
                </c:pt>
                <c:pt idx="46">
                  <c:v>1.54E-2</c:v>
                </c:pt>
                <c:pt idx="47">
                  <c:v>1.6500000000000001E-2</c:v>
                </c:pt>
                <c:pt idx="48">
                  <c:v>1.7599999999999998E-2</c:v>
                </c:pt>
                <c:pt idx="49">
                  <c:v>1.8700000000000001E-2</c:v>
                </c:pt>
                <c:pt idx="50">
                  <c:v>1.9800000000000002E-2</c:v>
                </c:pt>
                <c:pt idx="51">
                  <c:v>2.0899999999999998E-2</c:v>
                </c:pt>
                <c:pt idx="52">
                  <c:v>2.3100000000000002E-2</c:v>
                </c:pt>
                <c:pt idx="53">
                  <c:v>2.58E-2</c:v>
                </c:pt>
                <c:pt idx="54">
                  <c:v>2.8599999999999997E-2</c:v>
                </c:pt>
                <c:pt idx="55">
                  <c:v>3.1300000000000001E-2</c:v>
                </c:pt>
                <c:pt idx="56">
                  <c:v>3.4100000000000005E-2</c:v>
                </c:pt>
                <c:pt idx="57">
                  <c:v>3.6799999999999999E-2</c:v>
                </c:pt>
                <c:pt idx="58">
                  <c:v>3.95E-2</c:v>
                </c:pt>
                <c:pt idx="59">
                  <c:v>4.2299999999999997E-2</c:v>
                </c:pt>
                <c:pt idx="60">
                  <c:v>4.4900000000000002E-2</c:v>
                </c:pt>
                <c:pt idx="61">
                  <c:v>5.0200000000000002E-2</c:v>
                </c:pt>
                <c:pt idx="62">
                  <c:v>5.5300000000000002E-2</c:v>
                </c:pt>
                <c:pt idx="63">
                  <c:v>6.0299999999999999E-2</c:v>
                </c:pt>
                <c:pt idx="64">
                  <c:v>6.54E-2</c:v>
                </c:pt>
                <c:pt idx="65">
                  <c:v>7.0499999999999993E-2</c:v>
                </c:pt>
                <c:pt idx="66">
                  <c:v>7.5700000000000003E-2</c:v>
                </c:pt>
                <c:pt idx="67">
                  <c:v>8.5999999999999993E-2</c:v>
                </c:pt>
                <c:pt idx="68">
                  <c:v>9.64E-2</c:v>
                </c:pt>
                <c:pt idx="69">
                  <c:v>0.10669999999999999</c:v>
                </c:pt>
                <c:pt idx="70">
                  <c:v>0.1169</c:v>
                </c:pt>
                <c:pt idx="71">
                  <c:v>0.127</c:v>
                </c:pt>
                <c:pt idx="72">
                  <c:v>0.13689999999999999</c:v>
                </c:pt>
                <c:pt idx="73">
                  <c:v>0.14650000000000002</c:v>
                </c:pt>
                <c:pt idx="74">
                  <c:v>0.156</c:v>
                </c:pt>
                <c:pt idx="75">
                  <c:v>0.16519999999999999</c:v>
                </c:pt>
                <c:pt idx="76">
                  <c:v>0.17430000000000001</c:v>
                </c:pt>
                <c:pt idx="77">
                  <c:v>0.1832</c:v>
                </c:pt>
                <c:pt idx="78">
                  <c:v>0.20039999999999999</c:v>
                </c:pt>
                <c:pt idx="79">
                  <c:v>0.22109999999999999</c:v>
                </c:pt>
                <c:pt idx="80">
                  <c:v>0.24100000000000002</c:v>
                </c:pt>
                <c:pt idx="81">
                  <c:v>0.26019999999999999</c:v>
                </c:pt>
                <c:pt idx="82">
                  <c:v>0.27879999999999999</c:v>
                </c:pt>
                <c:pt idx="83">
                  <c:v>0.29700000000000004</c:v>
                </c:pt>
                <c:pt idx="84">
                  <c:v>0.31459999999999999</c:v>
                </c:pt>
                <c:pt idx="85">
                  <c:v>0.33179999999999998</c:v>
                </c:pt>
                <c:pt idx="86">
                  <c:v>0.34870000000000001</c:v>
                </c:pt>
                <c:pt idx="87">
                  <c:v>0.38130000000000003</c:v>
                </c:pt>
                <c:pt idx="88">
                  <c:v>0.41260000000000002</c:v>
                </c:pt>
                <c:pt idx="89">
                  <c:v>0.44279999999999997</c:v>
                </c:pt>
                <c:pt idx="90">
                  <c:v>0.47190000000000004</c:v>
                </c:pt>
                <c:pt idx="91">
                  <c:v>0.5</c:v>
                </c:pt>
                <c:pt idx="92">
                  <c:v>0.52729999999999999</c:v>
                </c:pt>
                <c:pt idx="93">
                  <c:v>0.57939999999999992</c:v>
                </c:pt>
                <c:pt idx="94">
                  <c:v>0.62859999999999994</c:v>
                </c:pt>
                <c:pt idx="95">
                  <c:v>0.67530000000000001</c:v>
                </c:pt>
                <c:pt idx="96">
                  <c:v>0.7198</c:v>
                </c:pt>
                <c:pt idx="97">
                  <c:v>0.76239999999999997</c:v>
                </c:pt>
                <c:pt idx="98">
                  <c:v>0.80320000000000003</c:v>
                </c:pt>
                <c:pt idx="99">
                  <c:v>0.84239999999999993</c:v>
                </c:pt>
                <c:pt idx="100">
                  <c:v>0.88019999999999998</c:v>
                </c:pt>
                <c:pt idx="101">
                  <c:v>0.91669999999999996</c:v>
                </c:pt>
                <c:pt idx="102">
                  <c:v>0.95210000000000006</c:v>
                </c:pt>
                <c:pt idx="103">
                  <c:v>0.98640000000000005</c:v>
                </c:pt>
                <c:pt idx="104" formatCode="0.000">
                  <c:v>1.05</c:v>
                </c:pt>
                <c:pt idx="105" formatCode="0.000">
                  <c:v>1.1299999999999999</c:v>
                </c:pt>
                <c:pt idx="106" formatCode="0.000">
                  <c:v>1.2</c:v>
                </c:pt>
                <c:pt idx="107" formatCode="0.000">
                  <c:v>1.28</c:v>
                </c:pt>
                <c:pt idx="108" formatCode="0.000">
                  <c:v>1.34</c:v>
                </c:pt>
                <c:pt idx="109" formatCode="0.000">
                  <c:v>1.41</c:v>
                </c:pt>
                <c:pt idx="110" formatCode="0.000">
                  <c:v>1.47</c:v>
                </c:pt>
                <c:pt idx="111" formatCode="0.000">
                  <c:v>1.54</c:v>
                </c:pt>
                <c:pt idx="112" formatCode="0.000">
                  <c:v>1.6</c:v>
                </c:pt>
                <c:pt idx="113" formatCode="0.000">
                  <c:v>1.72</c:v>
                </c:pt>
                <c:pt idx="114" formatCode="0.000">
                  <c:v>1.84</c:v>
                </c:pt>
                <c:pt idx="115" formatCode="0.000">
                  <c:v>1.96</c:v>
                </c:pt>
                <c:pt idx="116" formatCode="0.000">
                  <c:v>2.08</c:v>
                </c:pt>
                <c:pt idx="117" formatCode="0.000">
                  <c:v>2.19</c:v>
                </c:pt>
                <c:pt idx="118" formatCode="0.000">
                  <c:v>2.31</c:v>
                </c:pt>
                <c:pt idx="119" formatCode="0.000">
                  <c:v>2.54</c:v>
                </c:pt>
                <c:pt idx="120" formatCode="0.000">
                  <c:v>2.78</c:v>
                </c:pt>
                <c:pt idx="121" formatCode="0.000">
                  <c:v>3.02</c:v>
                </c:pt>
                <c:pt idx="122" formatCode="0.000">
                  <c:v>3.26</c:v>
                </c:pt>
                <c:pt idx="123" formatCode="0.000">
                  <c:v>3.5</c:v>
                </c:pt>
                <c:pt idx="124" formatCode="0.000">
                  <c:v>3.75</c:v>
                </c:pt>
                <c:pt idx="125" formatCode="0.000">
                  <c:v>4.01</c:v>
                </c:pt>
                <c:pt idx="126" formatCode="0.000">
                  <c:v>4.2699999999999996</c:v>
                </c:pt>
                <c:pt idx="127" formatCode="0.000">
                  <c:v>4.53</c:v>
                </c:pt>
                <c:pt idx="128" formatCode="0.000">
                  <c:v>4.79</c:v>
                </c:pt>
                <c:pt idx="129" formatCode="0.000">
                  <c:v>5.0599999999999996</c:v>
                </c:pt>
                <c:pt idx="130" formatCode="0.000">
                  <c:v>5.62</c:v>
                </c:pt>
                <c:pt idx="131" formatCode="0.000">
                  <c:v>6.33</c:v>
                </c:pt>
                <c:pt idx="132" formatCode="0.000">
                  <c:v>7.06</c:v>
                </c:pt>
                <c:pt idx="133" formatCode="0.000">
                  <c:v>7.82</c:v>
                </c:pt>
                <c:pt idx="134" formatCode="0.000">
                  <c:v>8.6</c:v>
                </c:pt>
                <c:pt idx="135" formatCode="0.000">
                  <c:v>9.4</c:v>
                </c:pt>
                <c:pt idx="136" formatCode="0.000">
                  <c:v>10.23</c:v>
                </c:pt>
                <c:pt idx="137" formatCode="0.000">
                  <c:v>11.07</c:v>
                </c:pt>
                <c:pt idx="138" formatCode="0.000">
                  <c:v>11.94</c:v>
                </c:pt>
                <c:pt idx="139" formatCode="0.000">
                  <c:v>13.72</c:v>
                </c:pt>
                <c:pt idx="140" formatCode="0.000">
                  <c:v>15.59</c:v>
                </c:pt>
                <c:pt idx="141" formatCode="0.000">
                  <c:v>17.54</c:v>
                </c:pt>
                <c:pt idx="142" formatCode="0.000">
                  <c:v>19.559999999999999</c:v>
                </c:pt>
                <c:pt idx="143" formatCode="0.000">
                  <c:v>21.67</c:v>
                </c:pt>
                <c:pt idx="144" formatCode="0.000">
                  <c:v>23.86</c:v>
                </c:pt>
                <c:pt idx="145" formatCode="0.000">
                  <c:v>28.48</c:v>
                </c:pt>
                <c:pt idx="146" formatCode="0.000">
                  <c:v>33.44</c:v>
                </c:pt>
                <c:pt idx="147" formatCode="0.000">
                  <c:v>38.75</c:v>
                </c:pt>
                <c:pt idx="148" formatCode="0.000">
                  <c:v>44.4</c:v>
                </c:pt>
                <c:pt idx="149" formatCode="0.000">
                  <c:v>50.42</c:v>
                </c:pt>
                <c:pt idx="150" formatCode="0.000">
                  <c:v>56.81</c:v>
                </c:pt>
                <c:pt idx="151" formatCode="0.000">
                  <c:v>63.57</c:v>
                </c:pt>
                <c:pt idx="152" formatCode="0.000">
                  <c:v>70.7</c:v>
                </c:pt>
                <c:pt idx="153" formatCode="0.000">
                  <c:v>78.2</c:v>
                </c:pt>
                <c:pt idx="154" formatCode="0.000">
                  <c:v>86.09</c:v>
                </c:pt>
                <c:pt idx="155" formatCode="0.000">
                  <c:v>94.35</c:v>
                </c:pt>
                <c:pt idx="156" formatCode="0.000">
                  <c:v>111.99</c:v>
                </c:pt>
                <c:pt idx="157" formatCode="0.000">
                  <c:v>136.12</c:v>
                </c:pt>
                <c:pt idx="158" formatCode="0.000">
                  <c:v>162.52000000000001</c:v>
                </c:pt>
                <c:pt idx="159" formatCode="0.000">
                  <c:v>191.12</c:v>
                </c:pt>
                <c:pt idx="160" formatCode="0.000">
                  <c:v>221.84</c:v>
                </c:pt>
                <c:pt idx="161" formatCode="0.000">
                  <c:v>254.58</c:v>
                </c:pt>
                <c:pt idx="162" formatCode="0.000">
                  <c:v>289.27</c:v>
                </c:pt>
                <c:pt idx="163" formatCode="0.000">
                  <c:v>325.83</c:v>
                </c:pt>
                <c:pt idx="164" formatCode="0.000">
                  <c:v>364.21</c:v>
                </c:pt>
                <c:pt idx="165" formatCode="0.000">
                  <c:v>446.25</c:v>
                </c:pt>
                <c:pt idx="166" formatCode="0.000">
                  <c:v>535.42999999999995</c:v>
                </c:pt>
                <c:pt idx="167" formatCode="0.000">
                  <c:v>632.12</c:v>
                </c:pt>
                <c:pt idx="168" formatCode="0.000">
                  <c:v>736.66</c:v>
                </c:pt>
                <c:pt idx="169" formatCode="0.000">
                  <c:v>848.77</c:v>
                </c:pt>
                <c:pt idx="170" formatCode="0.000">
                  <c:v>968.13</c:v>
                </c:pt>
                <c:pt idx="171" formatCode="0.0">
                  <c:v>1230</c:v>
                </c:pt>
                <c:pt idx="172" formatCode="0.0">
                  <c:v>1520</c:v>
                </c:pt>
                <c:pt idx="173" formatCode="0.0">
                  <c:v>1830</c:v>
                </c:pt>
                <c:pt idx="174" formatCode="0.0">
                  <c:v>2170</c:v>
                </c:pt>
                <c:pt idx="175" formatCode="0.0">
                  <c:v>2540</c:v>
                </c:pt>
                <c:pt idx="176" formatCode="0.0">
                  <c:v>2930</c:v>
                </c:pt>
                <c:pt idx="177" formatCode="0.0">
                  <c:v>3340</c:v>
                </c:pt>
                <c:pt idx="178" formatCode="0.0">
                  <c:v>3780</c:v>
                </c:pt>
                <c:pt idx="179" formatCode="0.0">
                  <c:v>4240</c:v>
                </c:pt>
                <c:pt idx="180" formatCode="0.0">
                  <c:v>4730</c:v>
                </c:pt>
                <c:pt idx="181" formatCode="0.0">
                  <c:v>5240</c:v>
                </c:pt>
                <c:pt idx="182" formatCode="0.0">
                  <c:v>6320</c:v>
                </c:pt>
                <c:pt idx="183" formatCode="0.0">
                  <c:v>7780</c:v>
                </c:pt>
                <c:pt idx="184" formatCode="0.0">
                  <c:v>9380</c:v>
                </c:pt>
                <c:pt idx="185" formatCode="0.0">
                  <c:v>11090</c:v>
                </c:pt>
                <c:pt idx="186" formatCode="0.0">
                  <c:v>12910</c:v>
                </c:pt>
                <c:pt idx="187" formatCode="0.0">
                  <c:v>14850</c:v>
                </c:pt>
                <c:pt idx="188" formatCode="0.0">
                  <c:v>16890</c:v>
                </c:pt>
                <c:pt idx="189" formatCode="0.0">
                  <c:v>19020</c:v>
                </c:pt>
                <c:pt idx="190" formatCode="0.0">
                  <c:v>21260</c:v>
                </c:pt>
                <c:pt idx="191" formatCode="0.0">
                  <c:v>25990</c:v>
                </c:pt>
                <c:pt idx="192" formatCode="0.0">
                  <c:v>31070</c:v>
                </c:pt>
                <c:pt idx="193" formatCode="0.0">
                  <c:v>36460</c:v>
                </c:pt>
                <c:pt idx="194" formatCode="0.0">
                  <c:v>42130</c:v>
                </c:pt>
                <c:pt idx="195" formatCode="0.0">
                  <c:v>48080</c:v>
                </c:pt>
                <c:pt idx="196" formatCode="0.0">
                  <c:v>54280</c:v>
                </c:pt>
                <c:pt idx="197" formatCode="0.0">
                  <c:v>67340</c:v>
                </c:pt>
                <c:pt idx="198" formatCode="0.0">
                  <c:v>81220</c:v>
                </c:pt>
                <c:pt idx="199" formatCode="0.0">
                  <c:v>95810</c:v>
                </c:pt>
                <c:pt idx="200" formatCode="0.0">
                  <c:v>111020</c:v>
                </c:pt>
                <c:pt idx="201" formatCode="0.0">
                  <c:v>126780</c:v>
                </c:pt>
                <c:pt idx="202" formatCode="0.0">
                  <c:v>143030</c:v>
                </c:pt>
                <c:pt idx="203" formatCode="0.0">
                  <c:v>159700</c:v>
                </c:pt>
                <c:pt idx="204" formatCode="0.0">
                  <c:v>176760</c:v>
                </c:pt>
                <c:pt idx="205" formatCode="0.0">
                  <c:v>194150</c:v>
                </c:pt>
                <c:pt idx="206" formatCode="0.0">
                  <c:v>211850</c:v>
                </c:pt>
                <c:pt idx="207" formatCode="0.0">
                  <c:v>229820</c:v>
                </c:pt>
                <c:pt idx="208" formatCode="0.0">
                  <c:v>248030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srim19F_Diamond!$D$20:$D$300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srim19F_Diamond!$M$20:$M$300</c:f>
              <c:numCache>
                <c:formatCode>0.00000</c:formatCode>
                <c:ptCount val="281"/>
                <c:pt idx="0">
                  <c:v>4.0000000000000002E-4</c:v>
                </c:pt>
                <c:pt idx="1">
                  <c:v>4.0000000000000002E-4</c:v>
                </c:pt>
                <c:pt idx="2">
                  <c:v>4.0000000000000002E-4</c:v>
                </c:pt>
                <c:pt idx="3">
                  <c:v>4.0000000000000002E-4</c:v>
                </c:pt>
                <c:pt idx="4">
                  <c:v>5.0000000000000001E-4</c:v>
                </c:pt>
                <c:pt idx="5">
                  <c:v>5.0000000000000001E-4</c:v>
                </c:pt>
                <c:pt idx="6">
                  <c:v>5.0000000000000001E-4</c:v>
                </c:pt>
                <c:pt idx="7">
                  <c:v>5.0000000000000001E-4</c:v>
                </c:pt>
                <c:pt idx="8">
                  <c:v>5.0000000000000001E-4</c:v>
                </c:pt>
                <c:pt idx="9">
                  <c:v>6.0000000000000006E-4</c:v>
                </c:pt>
                <c:pt idx="10">
                  <c:v>6.0000000000000006E-4</c:v>
                </c:pt>
                <c:pt idx="11">
                  <c:v>6.0000000000000006E-4</c:v>
                </c:pt>
                <c:pt idx="12">
                  <c:v>6.9999999999999999E-4</c:v>
                </c:pt>
                <c:pt idx="13">
                  <c:v>6.9999999999999999E-4</c:v>
                </c:pt>
                <c:pt idx="14">
                  <c:v>6.9999999999999999E-4</c:v>
                </c:pt>
                <c:pt idx="15">
                  <c:v>8.0000000000000004E-4</c:v>
                </c:pt>
                <c:pt idx="16">
                  <c:v>8.0000000000000004E-4</c:v>
                </c:pt>
                <c:pt idx="17">
                  <c:v>8.9999999999999998E-4</c:v>
                </c:pt>
                <c:pt idx="18">
                  <c:v>8.9999999999999998E-4</c:v>
                </c:pt>
                <c:pt idx="19">
                  <c:v>1E-3</c:v>
                </c:pt>
                <c:pt idx="20">
                  <c:v>1E-3</c:v>
                </c:pt>
                <c:pt idx="21">
                  <c:v>1.0999999999999998E-3</c:v>
                </c:pt>
                <c:pt idx="22">
                  <c:v>1.0999999999999998E-3</c:v>
                </c:pt>
                <c:pt idx="23">
                  <c:v>1.2000000000000001E-3</c:v>
                </c:pt>
                <c:pt idx="24">
                  <c:v>1.2000000000000001E-3</c:v>
                </c:pt>
                <c:pt idx="25">
                  <c:v>1.2999999999999999E-3</c:v>
                </c:pt>
                <c:pt idx="26">
                  <c:v>1.4E-3</c:v>
                </c:pt>
                <c:pt idx="27">
                  <c:v>1.5E-3</c:v>
                </c:pt>
                <c:pt idx="28">
                  <c:v>1.6000000000000001E-3</c:v>
                </c:pt>
                <c:pt idx="29">
                  <c:v>1.7000000000000001E-3</c:v>
                </c:pt>
                <c:pt idx="30">
                  <c:v>1.8E-3</c:v>
                </c:pt>
                <c:pt idx="31">
                  <c:v>1.9E-3</c:v>
                </c:pt>
                <c:pt idx="32">
                  <c:v>2E-3</c:v>
                </c:pt>
                <c:pt idx="33">
                  <c:v>2.1000000000000003E-3</c:v>
                </c:pt>
                <c:pt idx="34">
                  <c:v>2.1999999999999997E-3</c:v>
                </c:pt>
                <c:pt idx="35">
                  <c:v>2.4000000000000002E-3</c:v>
                </c:pt>
                <c:pt idx="36">
                  <c:v>2.5000000000000001E-3</c:v>
                </c:pt>
                <c:pt idx="37">
                  <c:v>2.7000000000000001E-3</c:v>
                </c:pt>
                <c:pt idx="38">
                  <c:v>2.9000000000000002E-3</c:v>
                </c:pt>
                <c:pt idx="39">
                  <c:v>3.0999999999999999E-3</c:v>
                </c:pt>
                <c:pt idx="40">
                  <c:v>3.2000000000000002E-3</c:v>
                </c:pt>
                <c:pt idx="41">
                  <c:v>3.5999999999999999E-3</c:v>
                </c:pt>
                <c:pt idx="42">
                  <c:v>3.8999999999999998E-3</c:v>
                </c:pt>
                <c:pt idx="43">
                  <c:v>4.2000000000000006E-3</c:v>
                </c:pt>
                <c:pt idx="44">
                  <c:v>4.4999999999999997E-3</c:v>
                </c:pt>
                <c:pt idx="45">
                  <c:v>4.8999999999999998E-3</c:v>
                </c:pt>
                <c:pt idx="46">
                  <c:v>5.1999999999999998E-3</c:v>
                </c:pt>
                <c:pt idx="47">
                  <c:v>5.4999999999999997E-3</c:v>
                </c:pt>
                <c:pt idx="48">
                  <c:v>5.8000000000000005E-3</c:v>
                </c:pt>
                <c:pt idx="49">
                  <c:v>6.0000000000000001E-3</c:v>
                </c:pt>
                <c:pt idx="50">
                  <c:v>6.3E-3</c:v>
                </c:pt>
                <c:pt idx="51">
                  <c:v>6.6E-3</c:v>
                </c:pt>
                <c:pt idx="52">
                  <c:v>7.1999999999999998E-3</c:v>
                </c:pt>
                <c:pt idx="53">
                  <c:v>7.7999999999999996E-3</c:v>
                </c:pt>
                <c:pt idx="54">
                  <c:v>8.5000000000000006E-3</c:v>
                </c:pt>
                <c:pt idx="55">
                  <c:v>9.1000000000000004E-3</c:v>
                </c:pt>
                <c:pt idx="56">
                  <c:v>9.7000000000000003E-3</c:v>
                </c:pt>
                <c:pt idx="57">
                  <c:v>1.03E-2</c:v>
                </c:pt>
                <c:pt idx="58">
                  <c:v>1.0800000000000001E-2</c:v>
                </c:pt>
                <c:pt idx="59">
                  <c:v>1.14E-2</c:v>
                </c:pt>
                <c:pt idx="60">
                  <c:v>1.1899999999999999E-2</c:v>
                </c:pt>
                <c:pt idx="61">
                  <c:v>1.29E-2</c:v>
                </c:pt>
                <c:pt idx="62">
                  <c:v>1.37E-2</c:v>
                </c:pt>
                <c:pt idx="63">
                  <c:v>1.4599999999999998E-2</c:v>
                </c:pt>
                <c:pt idx="64">
                  <c:v>1.54E-2</c:v>
                </c:pt>
                <c:pt idx="65">
                  <c:v>1.6199999999999999E-2</c:v>
                </c:pt>
                <c:pt idx="66">
                  <c:v>1.6900000000000002E-2</c:v>
                </c:pt>
                <c:pt idx="67">
                  <c:v>1.84E-2</c:v>
                </c:pt>
                <c:pt idx="68">
                  <c:v>1.9800000000000002E-2</c:v>
                </c:pt>
                <c:pt idx="69">
                  <c:v>2.12E-2</c:v>
                </c:pt>
                <c:pt idx="70">
                  <c:v>2.24E-2</c:v>
                </c:pt>
                <c:pt idx="71">
                  <c:v>2.3599999999999999E-2</c:v>
                </c:pt>
                <c:pt idx="72">
                  <c:v>2.47E-2</c:v>
                </c:pt>
                <c:pt idx="73">
                  <c:v>2.5700000000000001E-2</c:v>
                </c:pt>
                <c:pt idx="74">
                  <c:v>2.6600000000000002E-2</c:v>
                </c:pt>
                <c:pt idx="75">
                  <c:v>2.7500000000000004E-2</c:v>
                </c:pt>
                <c:pt idx="76">
                  <c:v>2.8299999999999999E-2</c:v>
                </c:pt>
                <c:pt idx="77">
                  <c:v>2.8999999999999998E-2</c:v>
                </c:pt>
                <c:pt idx="78">
                  <c:v>3.0499999999999999E-2</c:v>
                </c:pt>
                <c:pt idx="79">
                  <c:v>3.2100000000000004E-2</c:v>
                </c:pt>
                <c:pt idx="80">
                  <c:v>3.3500000000000002E-2</c:v>
                </c:pt>
                <c:pt idx="81">
                  <c:v>3.4799999999999998E-2</c:v>
                </c:pt>
                <c:pt idx="82">
                  <c:v>3.5900000000000001E-2</c:v>
                </c:pt>
                <c:pt idx="83">
                  <c:v>3.6900000000000002E-2</c:v>
                </c:pt>
                <c:pt idx="84">
                  <c:v>3.7900000000000003E-2</c:v>
                </c:pt>
                <c:pt idx="85">
                  <c:v>3.8800000000000001E-2</c:v>
                </c:pt>
                <c:pt idx="86">
                  <c:v>3.9600000000000003E-2</c:v>
                </c:pt>
                <c:pt idx="87">
                  <c:v>4.1200000000000001E-2</c:v>
                </c:pt>
                <c:pt idx="88">
                  <c:v>4.2499999999999996E-2</c:v>
                </c:pt>
                <c:pt idx="89">
                  <c:v>4.3799999999999999E-2</c:v>
                </c:pt>
                <c:pt idx="90">
                  <c:v>4.4900000000000002E-2</c:v>
                </c:pt>
                <c:pt idx="91">
                  <c:v>4.5900000000000003E-2</c:v>
                </c:pt>
                <c:pt idx="92">
                  <c:v>4.6800000000000001E-2</c:v>
                </c:pt>
                <c:pt idx="93">
                  <c:v>4.8599999999999997E-2</c:v>
                </c:pt>
                <c:pt idx="94">
                  <c:v>5.0099999999999999E-2</c:v>
                </c:pt>
                <c:pt idx="95">
                  <c:v>5.1500000000000004E-2</c:v>
                </c:pt>
                <c:pt idx="96">
                  <c:v>5.2600000000000001E-2</c:v>
                </c:pt>
                <c:pt idx="97">
                  <c:v>5.3700000000000005E-2</c:v>
                </c:pt>
                <c:pt idx="98">
                  <c:v>5.4600000000000003E-2</c:v>
                </c:pt>
                <c:pt idx="99">
                  <c:v>5.5400000000000005E-2</c:v>
                </c:pt>
                <c:pt idx="100">
                  <c:v>5.6100000000000004E-2</c:v>
                </c:pt>
                <c:pt idx="101">
                  <c:v>5.6799999999999996E-2</c:v>
                </c:pt>
                <c:pt idx="102">
                  <c:v>5.7399999999999993E-2</c:v>
                </c:pt>
                <c:pt idx="103">
                  <c:v>5.7999999999999996E-2</c:v>
                </c:pt>
                <c:pt idx="104">
                  <c:v>5.9299999999999999E-2</c:v>
                </c:pt>
                <c:pt idx="105">
                  <c:v>6.0999999999999999E-2</c:v>
                </c:pt>
                <c:pt idx="106">
                  <c:v>6.25E-2</c:v>
                </c:pt>
                <c:pt idx="107">
                  <c:v>6.3700000000000007E-2</c:v>
                </c:pt>
                <c:pt idx="108">
                  <c:v>6.4899999999999999E-2</c:v>
                </c:pt>
                <c:pt idx="109">
                  <c:v>6.59E-2</c:v>
                </c:pt>
                <c:pt idx="110">
                  <c:v>6.6900000000000001E-2</c:v>
                </c:pt>
                <c:pt idx="111">
                  <c:v>6.7799999999999999E-2</c:v>
                </c:pt>
                <c:pt idx="112">
                  <c:v>6.8700000000000011E-2</c:v>
                </c:pt>
                <c:pt idx="113">
                  <c:v>7.1300000000000002E-2</c:v>
                </c:pt>
                <c:pt idx="114">
                  <c:v>7.3700000000000002E-2</c:v>
                </c:pt>
                <c:pt idx="115">
                  <c:v>7.5999999999999998E-2</c:v>
                </c:pt>
                <c:pt idx="116">
                  <c:v>7.8100000000000003E-2</c:v>
                </c:pt>
                <c:pt idx="117">
                  <c:v>8.0200000000000007E-2</c:v>
                </c:pt>
                <c:pt idx="118">
                  <c:v>8.2199999999999995E-2</c:v>
                </c:pt>
                <c:pt idx="119">
                  <c:v>8.9099999999999999E-2</c:v>
                </c:pt>
                <c:pt idx="120">
                  <c:v>9.5599999999999991E-2</c:v>
                </c:pt>
                <c:pt idx="121">
                  <c:v>0.10189999999999999</c:v>
                </c:pt>
                <c:pt idx="122">
                  <c:v>0.1079</c:v>
                </c:pt>
                <c:pt idx="123">
                  <c:v>0.11379999999999998</c:v>
                </c:pt>
                <c:pt idx="124">
                  <c:v>0.11950000000000001</c:v>
                </c:pt>
                <c:pt idx="125">
                  <c:v>0.12520000000000001</c:v>
                </c:pt>
                <c:pt idx="126">
                  <c:v>0.13069999999999998</c:v>
                </c:pt>
                <c:pt idx="127">
                  <c:v>0.13620000000000002</c:v>
                </c:pt>
                <c:pt idx="128">
                  <c:v>0.14169999999999999</c:v>
                </c:pt>
                <c:pt idx="129">
                  <c:v>0.14710000000000001</c:v>
                </c:pt>
                <c:pt idx="130">
                  <c:v>0.16719999999999999</c:v>
                </c:pt>
                <c:pt idx="131">
                  <c:v>0.1958</c:v>
                </c:pt>
                <c:pt idx="132">
                  <c:v>0.22240000000000001</c:v>
                </c:pt>
                <c:pt idx="133">
                  <c:v>0.2475</c:v>
                </c:pt>
                <c:pt idx="134">
                  <c:v>0.27160000000000001</c:v>
                </c:pt>
                <c:pt idx="135">
                  <c:v>0.2949</c:v>
                </c:pt>
                <c:pt idx="136">
                  <c:v>0.31769999999999998</c:v>
                </c:pt>
                <c:pt idx="137">
                  <c:v>0.33999999999999997</c:v>
                </c:pt>
                <c:pt idx="138">
                  <c:v>0.3619</c:v>
                </c:pt>
                <c:pt idx="139">
                  <c:v>0.44230000000000003</c:v>
                </c:pt>
                <c:pt idx="140">
                  <c:v>0.5161</c:v>
                </c:pt>
                <c:pt idx="141">
                  <c:v>0.58589999999999998</c:v>
                </c:pt>
                <c:pt idx="142">
                  <c:v>0.65310000000000001</c:v>
                </c:pt>
                <c:pt idx="143">
                  <c:v>0.71879999999999999</c:v>
                </c:pt>
                <c:pt idx="144">
                  <c:v>0.78339999999999999</c:v>
                </c:pt>
                <c:pt idx="145" formatCode="0.000">
                  <c:v>1.02</c:v>
                </c:pt>
                <c:pt idx="146" formatCode="0.000">
                  <c:v>1.24</c:v>
                </c:pt>
                <c:pt idx="147" formatCode="0.000">
                  <c:v>1.45</c:v>
                </c:pt>
                <c:pt idx="148" formatCode="0.000">
                  <c:v>1.66</c:v>
                </c:pt>
                <c:pt idx="149" formatCode="0.000">
                  <c:v>1.87</c:v>
                </c:pt>
                <c:pt idx="150" formatCode="0.000">
                  <c:v>2.08</c:v>
                </c:pt>
                <c:pt idx="151" formatCode="0.000">
                  <c:v>2.29</c:v>
                </c:pt>
                <c:pt idx="152" formatCode="0.000">
                  <c:v>2.5</c:v>
                </c:pt>
                <c:pt idx="153" formatCode="0.000">
                  <c:v>2.72</c:v>
                </c:pt>
                <c:pt idx="154" formatCode="0.000">
                  <c:v>2.94</c:v>
                </c:pt>
                <c:pt idx="155" formatCode="0.000">
                  <c:v>3.17</c:v>
                </c:pt>
                <c:pt idx="156" formatCode="0.000">
                  <c:v>4.04</c:v>
                </c:pt>
                <c:pt idx="157" formatCode="0.000">
                  <c:v>5.29</c:v>
                </c:pt>
                <c:pt idx="158" formatCode="0.000">
                  <c:v>6.48</c:v>
                </c:pt>
                <c:pt idx="159" formatCode="0.000">
                  <c:v>7.65</c:v>
                </c:pt>
                <c:pt idx="160" formatCode="0.000">
                  <c:v>8.8000000000000007</c:v>
                </c:pt>
                <c:pt idx="161" formatCode="0.000">
                  <c:v>9.9499999999999993</c:v>
                </c:pt>
                <c:pt idx="162" formatCode="0.000">
                  <c:v>11.1</c:v>
                </c:pt>
                <c:pt idx="163" formatCode="0.000">
                  <c:v>12.26</c:v>
                </c:pt>
                <c:pt idx="164" formatCode="0.000">
                  <c:v>13.41</c:v>
                </c:pt>
                <c:pt idx="165" formatCode="0.000">
                  <c:v>17.75</c:v>
                </c:pt>
                <c:pt idx="166" formatCode="0.000">
                  <c:v>21.79</c:v>
                </c:pt>
                <c:pt idx="167" formatCode="0.000">
                  <c:v>25.74</c:v>
                </c:pt>
                <c:pt idx="168" formatCode="0.000">
                  <c:v>29.71</c:v>
                </c:pt>
                <c:pt idx="169" formatCode="0.000">
                  <c:v>33.69</c:v>
                </c:pt>
                <c:pt idx="170" formatCode="0.000">
                  <c:v>37.71</c:v>
                </c:pt>
                <c:pt idx="171" formatCode="0.000">
                  <c:v>52.68</c:v>
                </c:pt>
                <c:pt idx="172" formatCode="0.000">
                  <c:v>66.59</c:v>
                </c:pt>
                <c:pt idx="173" formatCode="0.000">
                  <c:v>80.12</c:v>
                </c:pt>
                <c:pt idx="174" formatCode="0.000">
                  <c:v>93.53</c:v>
                </c:pt>
                <c:pt idx="175" formatCode="0.000">
                  <c:v>106.97</c:v>
                </c:pt>
                <c:pt idx="176" formatCode="0.000">
                  <c:v>120.48</c:v>
                </c:pt>
                <c:pt idx="177" formatCode="0.000">
                  <c:v>134.11000000000001</c:v>
                </c:pt>
                <c:pt idx="178" formatCode="0.000">
                  <c:v>147.87</c:v>
                </c:pt>
                <c:pt idx="179" formatCode="0.000">
                  <c:v>161.77000000000001</c:v>
                </c:pt>
                <c:pt idx="180" formatCode="0.000">
                  <c:v>175.81</c:v>
                </c:pt>
                <c:pt idx="181" formatCode="0.000">
                  <c:v>189.98</c:v>
                </c:pt>
                <c:pt idx="182" formatCode="0.000">
                  <c:v>243.92</c:v>
                </c:pt>
                <c:pt idx="183" formatCode="0.000">
                  <c:v>320.44</c:v>
                </c:pt>
                <c:pt idx="184" formatCode="0.000">
                  <c:v>391.85</c:v>
                </c:pt>
                <c:pt idx="185" formatCode="0.000">
                  <c:v>460.79</c:v>
                </c:pt>
                <c:pt idx="186" formatCode="0.000">
                  <c:v>528.4</c:v>
                </c:pt>
                <c:pt idx="187" formatCode="0.000">
                  <c:v>595.23</c:v>
                </c:pt>
                <c:pt idx="188" formatCode="0.000">
                  <c:v>661.6</c:v>
                </c:pt>
                <c:pt idx="189" formatCode="0.000">
                  <c:v>727.68</c:v>
                </c:pt>
                <c:pt idx="190" formatCode="0.000">
                  <c:v>793.55</c:v>
                </c:pt>
                <c:pt idx="191" formatCode="0.0">
                  <c:v>1040</c:v>
                </c:pt>
                <c:pt idx="192" formatCode="0.0">
                  <c:v>1260</c:v>
                </c:pt>
                <c:pt idx="193" formatCode="0.0">
                  <c:v>1480</c:v>
                </c:pt>
                <c:pt idx="194" formatCode="0.0">
                  <c:v>1680</c:v>
                </c:pt>
                <c:pt idx="195" formatCode="0.0">
                  <c:v>1880</c:v>
                </c:pt>
                <c:pt idx="196" formatCode="0.0">
                  <c:v>2070</c:v>
                </c:pt>
                <c:pt idx="197" formatCode="0.0">
                  <c:v>2780</c:v>
                </c:pt>
                <c:pt idx="198" formatCode="0.0">
                  <c:v>3400</c:v>
                </c:pt>
                <c:pt idx="199" formatCode="0.0">
                  <c:v>3980</c:v>
                </c:pt>
                <c:pt idx="200" formatCode="0.0">
                  <c:v>4530</c:v>
                </c:pt>
                <c:pt idx="201" formatCode="0.0">
                  <c:v>5050</c:v>
                </c:pt>
                <c:pt idx="202" formatCode="0.0">
                  <c:v>5550</c:v>
                </c:pt>
                <c:pt idx="203" formatCode="0.0">
                  <c:v>6030</c:v>
                </c:pt>
                <c:pt idx="204" formatCode="0.0">
                  <c:v>6490</c:v>
                </c:pt>
                <c:pt idx="205" formatCode="0.0">
                  <c:v>6940</c:v>
                </c:pt>
                <c:pt idx="206" formatCode="0.0">
                  <c:v>7380</c:v>
                </c:pt>
                <c:pt idx="207" formatCode="0.0">
                  <c:v>7810</c:v>
                </c:pt>
                <c:pt idx="208" formatCode="0.0">
                  <c:v>8220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srim19F_Diamond!$D$20:$D$300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srim19F_Diamond!$P$20:$P$300</c:f>
              <c:numCache>
                <c:formatCode>0.00000</c:formatCode>
                <c:ptCount val="281"/>
                <c:pt idx="0">
                  <c:v>3.0000000000000003E-4</c:v>
                </c:pt>
                <c:pt idx="1">
                  <c:v>3.0000000000000003E-4</c:v>
                </c:pt>
                <c:pt idx="2">
                  <c:v>3.0000000000000003E-4</c:v>
                </c:pt>
                <c:pt idx="3">
                  <c:v>3.0000000000000003E-4</c:v>
                </c:pt>
                <c:pt idx="4">
                  <c:v>3.0000000000000003E-4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4.0000000000000002E-4</c:v>
                </c:pt>
                <c:pt idx="8">
                  <c:v>4.0000000000000002E-4</c:v>
                </c:pt>
                <c:pt idx="9">
                  <c:v>4.0000000000000002E-4</c:v>
                </c:pt>
                <c:pt idx="10">
                  <c:v>4.0000000000000002E-4</c:v>
                </c:pt>
                <c:pt idx="11">
                  <c:v>5.0000000000000001E-4</c:v>
                </c:pt>
                <c:pt idx="12">
                  <c:v>5.0000000000000001E-4</c:v>
                </c:pt>
                <c:pt idx="13">
                  <c:v>5.0000000000000001E-4</c:v>
                </c:pt>
                <c:pt idx="14">
                  <c:v>5.0000000000000001E-4</c:v>
                </c:pt>
                <c:pt idx="15">
                  <c:v>6.0000000000000006E-4</c:v>
                </c:pt>
                <c:pt idx="16">
                  <c:v>6.0000000000000006E-4</c:v>
                </c:pt>
                <c:pt idx="17">
                  <c:v>6.9999999999999999E-4</c:v>
                </c:pt>
                <c:pt idx="18">
                  <c:v>6.9999999999999999E-4</c:v>
                </c:pt>
                <c:pt idx="19">
                  <c:v>6.9999999999999999E-4</c:v>
                </c:pt>
                <c:pt idx="20">
                  <c:v>8.0000000000000004E-4</c:v>
                </c:pt>
                <c:pt idx="21">
                  <c:v>8.0000000000000004E-4</c:v>
                </c:pt>
                <c:pt idx="22">
                  <c:v>8.0000000000000004E-4</c:v>
                </c:pt>
                <c:pt idx="23">
                  <c:v>8.9999999999999998E-4</c:v>
                </c:pt>
                <c:pt idx="24">
                  <c:v>8.9999999999999998E-4</c:v>
                </c:pt>
                <c:pt idx="25">
                  <c:v>1E-3</c:v>
                </c:pt>
                <c:pt idx="26">
                  <c:v>1E-3</c:v>
                </c:pt>
                <c:pt idx="27">
                  <c:v>1.0999999999999998E-3</c:v>
                </c:pt>
                <c:pt idx="28">
                  <c:v>1.2000000000000001E-3</c:v>
                </c:pt>
                <c:pt idx="29">
                  <c:v>1.2999999999999999E-3</c:v>
                </c:pt>
                <c:pt idx="30">
                  <c:v>1.2999999999999999E-3</c:v>
                </c:pt>
                <c:pt idx="31">
                  <c:v>1.4E-3</c:v>
                </c:pt>
                <c:pt idx="32">
                  <c:v>1.5E-3</c:v>
                </c:pt>
                <c:pt idx="33">
                  <c:v>1.5E-3</c:v>
                </c:pt>
                <c:pt idx="34">
                  <c:v>1.6000000000000001E-3</c:v>
                </c:pt>
                <c:pt idx="35">
                  <c:v>1.8E-3</c:v>
                </c:pt>
                <c:pt idx="36">
                  <c:v>1.9E-3</c:v>
                </c:pt>
                <c:pt idx="37">
                  <c:v>2E-3</c:v>
                </c:pt>
                <c:pt idx="38">
                  <c:v>2.1000000000000003E-3</c:v>
                </c:pt>
                <c:pt idx="39">
                  <c:v>2.3E-3</c:v>
                </c:pt>
                <c:pt idx="40">
                  <c:v>2.4000000000000002E-3</c:v>
                </c:pt>
                <c:pt idx="41">
                  <c:v>2.5999999999999999E-3</c:v>
                </c:pt>
                <c:pt idx="42">
                  <c:v>2.9000000000000002E-3</c:v>
                </c:pt>
                <c:pt idx="43">
                  <c:v>3.0999999999999999E-3</c:v>
                </c:pt>
                <c:pt idx="44">
                  <c:v>3.4000000000000002E-3</c:v>
                </c:pt>
                <c:pt idx="45">
                  <c:v>3.5999999999999999E-3</c:v>
                </c:pt>
                <c:pt idx="46">
                  <c:v>3.8E-3</c:v>
                </c:pt>
                <c:pt idx="47">
                  <c:v>4.0000000000000001E-3</c:v>
                </c:pt>
                <c:pt idx="48">
                  <c:v>4.3E-3</c:v>
                </c:pt>
                <c:pt idx="49">
                  <c:v>4.4999999999999997E-3</c:v>
                </c:pt>
                <c:pt idx="50">
                  <c:v>4.7000000000000002E-3</c:v>
                </c:pt>
                <c:pt idx="51">
                  <c:v>4.8999999999999998E-3</c:v>
                </c:pt>
                <c:pt idx="52">
                  <c:v>5.4000000000000003E-3</c:v>
                </c:pt>
                <c:pt idx="53">
                  <c:v>5.8999999999999999E-3</c:v>
                </c:pt>
                <c:pt idx="54">
                  <c:v>6.4000000000000003E-3</c:v>
                </c:pt>
                <c:pt idx="55">
                  <c:v>6.9000000000000008E-3</c:v>
                </c:pt>
                <c:pt idx="56">
                  <c:v>7.4999999999999997E-3</c:v>
                </c:pt>
                <c:pt idx="57">
                  <c:v>8.0000000000000002E-3</c:v>
                </c:pt>
                <c:pt idx="58">
                  <c:v>8.5000000000000006E-3</c:v>
                </c:pt>
                <c:pt idx="59">
                  <c:v>8.8999999999999999E-3</c:v>
                </c:pt>
                <c:pt idx="60">
                  <c:v>9.4000000000000004E-3</c:v>
                </c:pt>
                <c:pt idx="61">
                  <c:v>1.04E-2</c:v>
                </c:pt>
                <c:pt idx="62">
                  <c:v>1.12E-2</c:v>
                </c:pt>
                <c:pt idx="63">
                  <c:v>1.21E-2</c:v>
                </c:pt>
                <c:pt idx="64">
                  <c:v>1.29E-2</c:v>
                </c:pt>
                <c:pt idx="65">
                  <c:v>1.37E-2</c:v>
                </c:pt>
                <c:pt idx="66">
                  <c:v>1.4499999999999999E-2</c:v>
                </c:pt>
                <c:pt idx="67">
                  <c:v>1.61E-2</c:v>
                </c:pt>
                <c:pt idx="68">
                  <c:v>1.7499999999999998E-2</c:v>
                </c:pt>
                <c:pt idx="69">
                  <c:v>1.9E-2</c:v>
                </c:pt>
                <c:pt idx="70">
                  <c:v>2.0399999999999998E-2</c:v>
                </c:pt>
                <c:pt idx="71">
                  <c:v>2.1700000000000001E-2</c:v>
                </c:pt>
                <c:pt idx="72">
                  <c:v>2.3E-2</c:v>
                </c:pt>
                <c:pt idx="73">
                  <c:v>2.4199999999999999E-2</c:v>
                </c:pt>
                <c:pt idx="74">
                  <c:v>2.5399999999999999E-2</c:v>
                </c:pt>
                <c:pt idx="75">
                  <c:v>2.6600000000000002E-2</c:v>
                </c:pt>
                <c:pt idx="76">
                  <c:v>2.7600000000000003E-2</c:v>
                </c:pt>
                <c:pt idx="77">
                  <c:v>2.8699999999999996E-2</c:v>
                </c:pt>
                <c:pt idx="78">
                  <c:v>3.0599999999999999E-2</c:v>
                </c:pt>
                <c:pt idx="79">
                  <c:v>3.2899999999999999E-2</c:v>
                </c:pt>
                <c:pt idx="80">
                  <c:v>3.49E-2</c:v>
                </c:pt>
                <c:pt idx="81">
                  <c:v>3.6799999999999999E-2</c:v>
                </c:pt>
                <c:pt idx="82">
                  <c:v>3.85E-2</c:v>
                </c:pt>
                <c:pt idx="83">
                  <c:v>4.02E-2</c:v>
                </c:pt>
                <c:pt idx="84">
                  <c:v>4.1700000000000001E-2</c:v>
                </c:pt>
                <c:pt idx="85">
                  <c:v>4.3099999999999999E-2</c:v>
                </c:pt>
                <c:pt idx="86">
                  <c:v>4.4400000000000002E-2</c:v>
                </c:pt>
                <c:pt idx="87">
                  <c:v>4.6899999999999997E-2</c:v>
                </c:pt>
                <c:pt idx="88">
                  <c:v>4.9099999999999998E-2</c:v>
                </c:pt>
                <c:pt idx="89">
                  <c:v>5.11E-2</c:v>
                </c:pt>
                <c:pt idx="90">
                  <c:v>5.2900000000000003E-2</c:v>
                </c:pt>
                <c:pt idx="91">
                  <c:v>5.4600000000000003E-2</c:v>
                </c:pt>
                <c:pt idx="92">
                  <c:v>5.6100000000000004E-2</c:v>
                </c:pt>
                <c:pt idx="93">
                  <c:v>5.8899999999999994E-2</c:v>
                </c:pt>
                <c:pt idx="94">
                  <c:v>6.13E-2</c:v>
                </c:pt>
                <c:pt idx="95">
                  <c:v>6.3500000000000001E-2</c:v>
                </c:pt>
                <c:pt idx="96">
                  <c:v>6.54E-2</c:v>
                </c:pt>
                <c:pt idx="97">
                  <c:v>6.7100000000000007E-2</c:v>
                </c:pt>
                <c:pt idx="98">
                  <c:v>6.8700000000000011E-2</c:v>
                </c:pt>
                <c:pt idx="99">
                  <c:v>7.0099999999999996E-2</c:v>
                </c:pt>
                <c:pt idx="100">
                  <c:v>7.1399999999999991E-2</c:v>
                </c:pt>
                <c:pt idx="101">
                  <c:v>7.2499999999999995E-2</c:v>
                </c:pt>
                <c:pt idx="102">
                  <c:v>7.3599999999999999E-2</c:v>
                </c:pt>
                <c:pt idx="103">
                  <c:v>7.4700000000000003E-2</c:v>
                </c:pt>
                <c:pt idx="104">
                  <c:v>7.6499999999999999E-2</c:v>
                </c:pt>
                <c:pt idx="105">
                  <c:v>7.85E-2</c:v>
                </c:pt>
                <c:pt idx="106">
                  <c:v>8.030000000000001E-2</c:v>
                </c:pt>
                <c:pt idx="107">
                  <c:v>8.1799999999999998E-2</c:v>
                </c:pt>
                <c:pt idx="108">
                  <c:v>8.3199999999999996E-2</c:v>
                </c:pt>
                <c:pt idx="109">
                  <c:v>8.4400000000000003E-2</c:v>
                </c:pt>
                <c:pt idx="110">
                  <c:v>8.5599999999999996E-2</c:v>
                </c:pt>
                <c:pt idx="111">
                  <c:v>8.6699999999999999E-2</c:v>
                </c:pt>
                <c:pt idx="112">
                  <c:v>8.77E-2</c:v>
                </c:pt>
                <c:pt idx="113">
                  <c:v>8.9499999999999996E-2</c:v>
                </c:pt>
                <c:pt idx="114">
                  <c:v>9.1200000000000003E-2</c:v>
                </c:pt>
                <c:pt idx="115">
                  <c:v>9.2700000000000005E-2</c:v>
                </c:pt>
                <c:pt idx="116">
                  <c:v>9.4099999999999989E-2</c:v>
                </c:pt>
                <c:pt idx="117">
                  <c:v>9.5399999999999999E-2</c:v>
                </c:pt>
                <c:pt idx="118">
                  <c:v>9.6699999999999994E-2</c:v>
                </c:pt>
                <c:pt idx="119">
                  <c:v>9.9099999999999994E-2</c:v>
                </c:pt>
                <c:pt idx="120">
                  <c:v>0.10129999999999999</c:v>
                </c:pt>
                <c:pt idx="121">
                  <c:v>0.10340000000000001</c:v>
                </c:pt>
                <c:pt idx="122">
                  <c:v>0.1055</c:v>
                </c:pt>
                <c:pt idx="123">
                  <c:v>0.1075</c:v>
                </c:pt>
                <c:pt idx="124">
                  <c:v>0.1095</c:v>
                </c:pt>
                <c:pt idx="125">
                  <c:v>0.11140000000000001</c:v>
                </c:pt>
                <c:pt idx="126">
                  <c:v>0.1133</c:v>
                </c:pt>
                <c:pt idx="127">
                  <c:v>0.1153</c:v>
                </c:pt>
                <c:pt idx="128">
                  <c:v>0.1172</c:v>
                </c:pt>
                <c:pt idx="129">
                  <c:v>0.11910000000000001</c:v>
                </c:pt>
                <c:pt idx="130">
                  <c:v>0.123</c:v>
                </c:pt>
                <c:pt idx="131">
                  <c:v>0.1278</c:v>
                </c:pt>
                <c:pt idx="132">
                  <c:v>0.13269999999999998</c:v>
                </c:pt>
                <c:pt idx="133">
                  <c:v>0.13769999999999999</c:v>
                </c:pt>
                <c:pt idx="134">
                  <c:v>0.14279999999999998</c:v>
                </c:pt>
                <c:pt idx="135">
                  <c:v>0.14799999999999999</c:v>
                </c:pt>
                <c:pt idx="136">
                  <c:v>0.15329999999999999</c:v>
                </c:pt>
                <c:pt idx="137">
                  <c:v>0.15870000000000001</c:v>
                </c:pt>
                <c:pt idx="138">
                  <c:v>0.16419999999999998</c:v>
                </c:pt>
                <c:pt idx="139">
                  <c:v>0.17549999999999999</c:v>
                </c:pt>
                <c:pt idx="140">
                  <c:v>0.18709999999999999</c:v>
                </c:pt>
                <c:pt idx="141">
                  <c:v>0.19919999999999999</c:v>
                </c:pt>
                <c:pt idx="142">
                  <c:v>0.2117</c:v>
                </c:pt>
                <c:pt idx="143">
                  <c:v>0.22450000000000001</c:v>
                </c:pt>
                <c:pt idx="144">
                  <c:v>0.23780000000000001</c:v>
                </c:pt>
                <c:pt idx="145">
                  <c:v>0.26569999999999999</c:v>
                </c:pt>
                <c:pt idx="146">
                  <c:v>0.29530000000000001</c:v>
                </c:pt>
                <c:pt idx="147">
                  <c:v>0.32679999999999998</c:v>
                </c:pt>
                <c:pt idx="148">
                  <c:v>0.36009999999999998</c:v>
                </c:pt>
                <c:pt idx="149">
                  <c:v>0.39529999999999998</c:v>
                </c:pt>
                <c:pt idx="150">
                  <c:v>0.4325</c:v>
                </c:pt>
                <c:pt idx="151">
                  <c:v>0.47160000000000002</c:v>
                </c:pt>
                <c:pt idx="152">
                  <c:v>0.51280000000000003</c:v>
                </c:pt>
                <c:pt idx="153">
                  <c:v>0.55599999999999994</c:v>
                </c:pt>
                <c:pt idx="154">
                  <c:v>0.60129999999999995</c:v>
                </c:pt>
                <c:pt idx="155">
                  <c:v>0.64870000000000005</c:v>
                </c:pt>
                <c:pt idx="156">
                  <c:v>0.74970000000000003</c:v>
                </c:pt>
                <c:pt idx="157">
                  <c:v>0.88749999999999996</c:v>
                </c:pt>
                <c:pt idx="158" formatCode="0.000">
                  <c:v>1.04</c:v>
                </c:pt>
                <c:pt idx="159" formatCode="0.000">
                  <c:v>1.2</c:v>
                </c:pt>
                <c:pt idx="160" formatCode="0.000">
                  <c:v>1.37</c:v>
                </c:pt>
                <c:pt idx="161" formatCode="0.000">
                  <c:v>1.56</c:v>
                </c:pt>
                <c:pt idx="162" formatCode="0.000">
                  <c:v>1.76</c:v>
                </c:pt>
                <c:pt idx="163" formatCode="0.000">
                  <c:v>1.96</c:v>
                </c:pt>
                <c:pt idx="164" formatCode="0.000">
                  <c:v>2.1800000000000002</c:v>
                </c:pt>
                <c:pt idx="165" formatCode="0.000">
                  <c:v>2.63</c:v>
                </c:pt>
                <c:pt idx="166" formatCode="0.000">
                  <c:v>3.13</c:v>
                </c:pt>
                <c:pt idx="167" formatCode="0.000">
                  <c:v>3.66</c:v>
                </c:pt>
                <c:pt idx="168" formatCode="0.000">
                  <c:v>4.2300000000000004</c:v>
                </c:pt>
                <c:pt idx="169" formatCode="0.000">
                  <c:v>4.84</c:v>
                </c:pt>
                <c:pt idx="170" formatCode="0.000">
                  <c:v>5.49</c:v>
                </c:pt>
                <c:pt idx="171" formatCode="0.000">
                  <c:v>6.9</c:v>
                </c:pt>
                <c:pt idx="172" formatCode="0.000">
                  <c:v>8.4499999999999993</c:v>
                </c:pt>
                <c:pt idx="173" formatCode="0.000">
                  <c:v>10.130000000000001</c:v>
                </c:pt>
                <c:pt idx="174" formatCode="0.000">
                  <c:v>11.94</c:v>
                </c:pt>
                <c:pt idx="175" formatCode="0.000">
                  <c:v>13.89</c:v>
                </c:pt>
                <c:pt idx="176" formatCode="0.000">
                  <c:v>15.96</c:v>
                </c:pt>
                <c:pt idx="177" formatCode="0.000">
                  <c:v>18.14</c:v>
                </c:pt>
                <c:pt idx="178" formatCode="0.000">
                  <c:v>20.45</c:v>
                </c:pt>
                <c:pt idx="179" formatCode="0.000">
                  <c:v>22.86</c:v>
                </c:pt>
                <c:pt idx="180" formatCode="0.000">
                  <c:v>25.39</c:v>
                </c:pt>
                <c:pt idx="181" formatCode="0.000">
                  <c:v>28.03</c:v>
                </c:pt>
                <c:pt idx="182" formatCode="0.000">
                  <c:v>33.61</c:v>
                </c:pt>
                <c:pt idx="183" formatCode="0.000">
                  <c:v>41.14</c:v>
                </c:pt>
                <c:pt idx="184" formatCode="0.000">
                  <c:v>49.24</c:v>
                </c:pt>
                <c:pt idx="185" formatCode="0.000">
                  <c:v>57.89</c:v>
                </c:pt>
                <c:pt idx="186" formatCode="0.000">
                  <c:v>67.040000000000006</c:v>
                </c:pt>
                <c:pt idx="187" formatCode="0.000">
                  <c:v>76.67</c:v>
                </c:pt>
                <c:pt idx="188" formatCode="0.000">
                  <c:v>86.74</c:v>
                </c:pt>
                <c:pt idx="189" formatCode="0.000">
                  <c:v>97.24</c:v>
                </c:pt>
                <c:pt idx="190" formatCode="0.000">
                  <c:v>108.12</c:v>
                </c:pt>
                <c:pt idx="191" formatCode="0.000">
                  <c:v>131</c:v>
                </c:pt>
                <c:pt idx="192" formatCode="0.000">
                  <c:v>155.19</c:v>
                </c:pt>
                <c:pt idx="193" formatCode="0.000">
                  <c:v>180.54</c:v>
                </c:pt>
                <c:pt idx="194" formatCode="0.000">
                  <c:v>206.93</c:v>
                </c:pt>
                <c:pt idx="195" formatCode="0.000">
                  <c:v>234.24</c:v>
                </c:pt>
                <c:pt idx="196" formatCode="0.000">
                  <c:v>262.35000000000002</c:v>
                </c:pt>
                <c:pt idx="197" formatCode="0.000">
                  <c:v>320.66000000000003</c:v>
                </c:pt>
                <c:pt idx="198" formatCode="0.000">
                  <c:v>381.21</c:v>
                </c:pt>
                <c:pt idx="199" formatCode="0.000">
                  <c:v>443.49</c:v>
                </c:pt>
                <c:pt idx="200" formatCode="0.000">
                  <c:v>507.08</c:v>
                </c:pt>
                <c:pt idx="201" formatCode="0.000">
                  <c:v>571.63</c:v>
                </c:pt>
                <c:pt idx="202" formatCode="0.000">
                  <c:v>636.88</c:v>
                </c:pt>
                <c:pt idx="203" formatCode="0.000">
                  <c:v>702.59</c:v>
                </c:pt>
                <c:pt idx="204" formatCode="0.000">
                  <c:v>768.56</c:v>
                </c:pt>
                <c:pt idx="205" formatCode="0.000">
                  <c:v>834.66</c:v>
                </c:pt>
                <c:pt idx="206" formatCode="0.000">
                  <c:v>900.75</c:v>
                </c:pt>
                <c:pt idx="207" formatCode="0.000">
                  <c:v>966.72</c:v>
                </c:pt>
                <c:pt idx="208" formatCode="0.0">
                  <c:v>1030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#N/A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  <c:pt idx="252" formatCode="0.00">
                  <c:v>#N/A</c:v>
                </c:pt>
                <c:pt idx="253" formatCode="0.00">
                  <c:v>#N/A</c:v>
                </c:pt>
                <c:pt idx="254" formatCode="0.00">
                  <c:v>#N/A</c:v>
                </c:pt>
                <c:pt idx="255" formatCode="0.00">
                  <c:v>#N/A</c:v>
                </c:pt>
                <c:pt idx="256" formatCode="0.00">
                  <c:v>#N/A</c:v>
                </c:pt>
                <c:pt idx="257" formatCode="0.00">
                  <c:v>#N/A</c:v>
                </c:pt>
                <c:pt idx="258" formatCode="0.00">
                  <c:v>#N/A</c:v>
                </c:pt>
                <c:pt idx="259" formatCode="0.00">
                  <c:v>#N/A</c:v>
                </c:pt>
                <c:pt idx="260" formatCode="0.00">
                  <c:v>#N/A</c:v>
                </c:pt>
                <c:pt idx="261" formatCode="0.00">
                  <c:v>#N/A</c:v>
                </c:pt>
                <c:pt idx="262" formatCode="0.00">
                  <c:v>#N/A</c:v>
                </c:pt>
                <c:pt idx="263" formatCode="0.00">
                  <c:v>#N/A</c:v>
                </c:pt>
                <c:pt idx="264" formatCode="0.00">
                  <c:v>#N/A</c:v>
                </c:pt>
                <c:pt idx="265" formatCode="0.00">
                  <c:v>#N/A</c:v>
                </c:pt>
                <c:pt idx="266" formatCode="0.00">
                  <c:v>#N/A</c:v>
                </c:pt>
                <c:pt idx="267" formatCode="0.00">
                  <c:v>#N/A</c:v>
                </c:pt>
                <c:pt idx="268" formatCode="0.00">
                  <c:v>#N/A</c:v>
                </c:pt>
                <c:pt idx="269" formatCode="0.00">
                  <c:v>#N/A</c:v>
                </c:pt>
                <c:pt idx="270" formatCode="0.00">
                  <c:v>#N/A</c:v>
                </c:pt>
                <c:pt idx="271" formatCode="0.00">
                  <c:v>#N/A</c:v>
                </c:pt>
                <c:pt idx="272" formatCode="0.00">
                  <c:v>#N/A</c:v>
                </c:pt>
                <c:pt idx="273" formatCode="0.00">
                  <c:v>#N/A</c:v>
                </c:pt>
                <c:pt idx="274" formatCode="0.00">
                  <c:v>#N/A</c:v>
                </c:pt>
                <c:pt idx="275" formatCode="0.00">
                  <c:v>#N/A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55912"/>
        <c:axId val="501751208"/>
      </c:scatterChart>
      <c:valAx>
        <c:axId val="50175591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51208"/>
        <c:crosses val="autoZero"/>
        <c:crossBetween val="midCat"/>
        <c:majorUnit val="10"/>
      </c:valAx>
      <c:valAx>
        <c:axId val="50175120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5591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srim19F_Air!$P$5</c:f>
          <c:strCache>
            <c:ptCount val="1"/>
            <c:pt idx="0">
              <c:v>srim19F_Air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srim19F_Air!$D$20:$D$300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srim19F_Air!$E$20:$E$300</c:f>
              <c:numCache>
                <c:formatCode>0.000E+00</c:formatCode>
                <c:ptCount val="281"/>
                <c:pt idx="0">
                  <c:v>5.4050000000000001E-2</c:v>
                </c:pt>
                <c:pt idx="1">
                  <c:v>5.7329999999999999E-2</c:v>
                </c:pt>
                <c:pt idx="2">
                  <c:v>6.0429999999999998E-2</c:v>
                </c:pt>
                <c:pt idx="3">
                  <c:v>6.3380000000000006E-2</c:v>
                </c:pt>
                <c:pt idx="4">
                  <c:v>6.6199999999999995E-2</c:v>
                </c:pt>
                <c:pt idx="5">
                  <c:v>6.8900000000000003E-2</c:v>
                </c:pt>
                <c:pt idx="6">
                  <c:v>7.1499999999999994E-2</c:v>
                </c:pt>
                <c:pt idx="7">
                  <c:v>7.4010000000000006E-2</c:v>
                </c:pt>
                <c:pt idx="8">
                  <c:v>7.6439999999999994E-2</c:v>
                </c:pt>
                <c:pt idx="9">
                  <c:v>8.1079999999999999E-2</c:v>
                </c:pt>
                <c:pt idx="10">
                  <c:v>8.5459999999999994E-2</c:v>
                </c:pt>
                <c:pt idx="11">
                  <c:v>8.9630000000000001E-2</c:v>
                </c:pt>
                <c:pt idx="12">
                  <c:v>9.3619999999999995E-2</c:v>
                </c:pt>
                <c:pt idx="13">
                  <c:v>9.7439999999999999E-2</c:v>
                </c:pt>
                <c:pt idx="14">
                  <c:v>0.1011</c:v>
                </c:pt>
                <c:pt idx="15">
                  <c:v>0.1081</c:v>
                </c:pt>
                <c:pt idx="16">
                  <c:v>0.1147</c:v>
                </c:pt>
                <c:pt idx="17">
                  <c:v>0.12089999999999999</c:v>
                </c:pt>
                <c:pt idx="18">
                  <c:v>0.1268</c:v>
                </c:pt>
                <c:pt idx="19">
                  <c:v>0.13239999999999999</c:v>
                </c:pt>
                <c:pt idx="20">
                  <c:v>0.13780000000000001</c:v>
                </c:pt>
                <c:pt idx="21">
                  <c:v>0.14299999999999999</c:v>
                </c:pt>
                <c:pt idx="22">
                  <c:v>0.14799999999999999</c:v>
                </c:pt>
                <c:pt idx="23">
                  <c:v>0.15290000000000001</c:v>
                </c:pt>
                <c:pt idx="24">
                  <c:v>0.15759999999999999</c:v>
                </c:pt>
                <c:pt idx="25">
                  <c:v>0.16220000000000001</c:v>
                </c:pt>
                <c:pt idx="26">
                  <c:v>0.1709</c:v>
                </c:pt>
                <c:pt idx="27">
                  <c:v>0.18129999999999999</c:v>
                </c:pt>
                <c:pt idx="28">
                  <c:v>0.19109999999999999</c:v>
                </c:pt>
                <c:pt idx="29">
                  <c:v>0.20039999999999999</c:v>
                </c:pt>
                <c:pt idx="30">
                  <c:v>0.20930000000000001</c:v>
                </c:pt>
                <c:pt idx="31">
                  <c:v>0.21790000000000001</c:v>
                </c:pt>
                <c:pt idx="32">
                  <c:v>0.2261</c:v>
                </c:pt>
                <c:pt idx="33">
                  <c:v>0.23400000000000001</c:v>
                </c:pt>
                <c:pt idx="34">
                  <c:v>0.2417</c:v>
                </c:pt>
                <c:pt idx="35">
                  <c:v>0.25640000000000002</c:v>
                </c:pt>
                <c:pt idx="36">
                  <c:v>0.27029999999999998</c:v>
                </c:pt>
                <c:pt idx="37">
                  <c:v>0.28339999999999999</c:v>
                </c:pt>
                <c:pt idx="38">
                  <c:v>0.29599999999999999</c:v>
                </c:pt>
                <c:pt idx="39">
                  <c:v>0.30809999999999998</c:v>
                </c:pt>
                <c:pt idx="40">
                  <c:v>0.31979999999999997</c:v>
                </c:pt>
                <c:pt idx="41">
                  <c:v>0.34179999999999999</c:v>
                </c:pt>
                <c:pt idx="42">
                  <c:v>0.36259999999999998</c:v>
                </c:pt>
                <c:pt idx="43">
                  <c:v>0.38219999999999998</c:v>
                </c:pt>
                <c:pt idx="44">
                  <c:v>0.40079999999999999</c:v>
                </c:pt>
                <c:pt idx="45">
                  <c:v>0.41870000000000002</c:v>
                </c:pt>
                <c:pt idx="46">
                  <c:v>0.43580000000000002</c:v>
                </c:pt>
                <c:pt idx="47">
                  <c:v>0.45219999999999999</c:v>
                </c:pt>
                <c:pt idx="48">
                  <c:v>0.46810000000000002</c:v>
                </c:pt>
                <c:pt idx="49">
                  <c:v>0.4834</c:v>
                </c:pt>
                <c:pt idx="50">
                  <c:v>0.49830000000000002</c:v>
                </c:pt>
                <c:pt idx="51">
                  <c:v>0.51280000000000003</c:v>
                </c:pt>
                <c:pt idx="52">
                  <c:v>0.54049999999999998</c:v>
                </c:pt>
                <c:pt idx="53">
                  <c:v>0.57330000000000003</c:v>
                </c:pt>
                <c:pt idx="54">
                  <c:v>0.60429999999999995</c:v>
                </c:pt>
                <c:pt idx="55">
                  <c:v>0.63380000000000003</c:v>
                </c:pt>
                <c:pt idx="56">
                  <c:v>0.66200000000000003</c:v>
                </c:pt>
                <c:pt idx="57">
                  <c:v>0.68899999999999995</c:v>
                </c:pt>
                <c:pt idx="58">
                  <c:v>0.71499999999999997</c:v>
                </c:pt>
                <c:pt idx="59">
                  <c:v>0.74009999999999998</c:v>
                </c:pt>
                <c:pt idx="60">
                  <c:v>0.8085</c:v>
                </c:pt>
                <c:pt idx="61">
                  <c:v>0.91490000000000005</c:v>
                </c:pt>
                <c:pt idx="62">
                  <c:v>0.97509999999999997</c:v>
                </c:pt>
                <c:pt idx="63">
                  <c:v>1.0109999999999999</c:v>
                </c:pt>
                <c:pt idx="64">
                  <c:v>1.034</c:v>
                </c:pt>
                <c:pt idx="65">
                  <c:v>1.052</c:v>
                </c:pt>
                <c:pt idx="66">
                  <c:v>1.0669999999999999</c:v>
                </c:pt>
                <c:pt idx="67">
                  <c:v>1.1000000000000001</c:v>
                </c:pt>
                <c:pt idx="68">
                  <c:v>1.139</c:v>
                </c:pt>
                <c:pt idx="69">
                  <c:v>1.1859999999999999</c:v>
                </c:pt>
                <c:pt idx="70">
                  <c:v>1.24</c:v>
                </c:pt>
                <c:pt idx="71">
                  <c:v>1.2989999999999999</c:v>
                </c:pt>
                <c:pt idx="72">
                  <c:v>1.361</c:v>
                </c:pt>
                <c:pt idx="73">
                  <c:v>1.4259999999999999</c:v>
                </c:pt>
                <c:pt idx="74">
                  <c:v>1.4930000000000001</c:v>
                </c:pt>
                <c:pt idx="75">
                  <c:v>1.56</c:v>
                </c:pt>
                <c:pt idx="76">
                  <c:v>1.627</c:v>
                </c:pt>
                <c:pt idx="77">
                  <c:v>1.6930000000000001</c:v>
                </c:pt>
                <c:pt idx="78">
                  <c:v>1.8220000000000001</c:v>
                </c:pt>
                <c:pt idx="79">
                  <c:v>1.9730000000000001</c:v>
                </c:pt>
                <c:pt idx="80">
                  <c:v>2.1139999999999999</c:v>
                </c:pt>
                <c:pt idx="81">
                  <c:v>2.2429999999999999</c:v>
                </c:pt>
                <c:pt idx="82">
                  <c:v>2.3610000000000002</c:v>
                </c:pt>
                <c:pt idx="83">
                  <c:v>2.4689999999999999</c:v>
                </c:pt>
                <c:pt idx="84">
                  <c:v>2.57</c:v>
                </c:pt>
                <c:pt idx="85">
                  <c:v>2.6619999999999999</c:v>
                </c:pt>
                <c:pt idx="86">
                  <c:v>2.7490000000000001</c:v>
                </c:pt>
                <c:pt idx="87">
                  <c:v>2.9060000000000001</c:v>
                </c:pt>
                <c:pt idx="88">
                  <c:v>3.048</c:v>
                </c:pt>
                <c:pt idx="89">
                  <c:v>3.1789999999999998</c:v>
                </c:pt>
                <c:pt idx="90">
                  <c:v>3.3029999999999999</c:v>
                </c:pt>
                <c:pt idx="91">
                  <c:v>3.423</c:v>
                </c:pt>
                <c:pt idx="92">
                  <c:v>3.5409999999999999</c:v>
                </c:pt>
                <c:pt idx="93">
                  <c:v>3.7719999999999998</c:v>
                </c:pt>
                <c:pt idx="94">
                  <c:v>4.0060000000000002</c:v>
                </c:pt>
                <c:pt idx="95">
                  <c:v>4.2430000000000003</c:v>
                </c:pt>
                <c:pt idx="96">
                  <c:v>4.4850000000000003</c:v>
                </c:pt>
                <c:pt idx="97">
                  <c:v>4.7329999999999997</c:v>
                </c:pt>
                <c:pt idx="98">
                  <c:v>4.9850000000000003</c:v>
                </c:pt>
                <c:pt idx="99">
                  <c:v>5.24</c:v>
                </c:pt>
                <c:pt idx="100">
                  <c:v>5.4969999999999999</c:v>
                </c:pt>
                <c:pt idx="101">
                  <c:v>5.7560000000000002</c:v>
                </c:pt>
                <c:pt idx="102">
                  <c:v>6.0140000000000002</c:v>
                </c:pt>
                <c:pt idx="103">
                  <c:v>6.2720000000000002</c:v>
                </c:pt>
                <c:pt idx="104">
                  <c:v>6.7809999999999997</c:v>
                </c:pt>
                <c:pt idx="105">
                  <c:v>7.3959999999999999</c:v>
                </c:pt>
                <c:pt idx="106">
                  <c:v>7.9779999999999998</c:v>
                </c:pt>
                <c:pt idx="107">
                  <c:v>8.5180000000000007</c:v>
                </c:pt>
                <c:pt idx="108">
                  <c:v>9.0129999999999999</c:v>
                </c:pt>
                <c:pt idx="109">
                  <c:v>9.4589999999999996</c:v>
                </c:pt>
                <c:pt idx="110">
                  <c:v>9.8569999999999993</c:v>
                </c:pt>
                <c:pt idx="111">
                  <c:v>10.210000000000001</c:v>
                </c:pt>
                <c:pt idx="112">
                  <c:v>10.51</c:v>
                </c:pt>
                <c:pt idx="113">
                  <c:v>11</c:v>
                </c:pt>
                <c:pt idx="114">
                  <c:v>11.34</c:v>
                </c:pt>
                <c:pt idx="115">
                  <c:v>11.58</c:v>
                </c:pt>
                <c:pt idx="116">
                  <c:v>11.72</c:v>
                </c:pt>
                <c:pt idx="117">
                  <c:v>11.79</c:v>
                </c:pt>
                <c:pt idx="118">
                  <c:v>11.82</c:v>
                </c:pt>
                <c:pt idx="119">
                  <c:v>11.77</c:v>
                </c:pt>
                <c:pt idx="120">
                  <c:v>11.64</c:v>
                </c:pt>
                <c:pt idx="121">
                  <c:v>11.48</c:v>
                </c:pt>
                <c:pt idx="122">
                  <c:v>11.29</c:v>
                </c:pt>
                <c:pt idx="123">
                  <c:v>11.1</c:v>
                </c:pt>
                <c:pt idx="124">
                  <c:v>10.91</c:v>
                </c:pt>
                <c:pt idx="125">
                  <c:v>10.73</c:v>
                </c:pt>
                <c:pt idx="126">
                  <c:v>10.55</c:v>
                </c:pt>
                <c:pt idx="127">
                  <c:v>10.37</c:v>
                </c:pt>
                <c:pt idx="128">
                  <c:v>10.199999999999999</c:v>
                </c:pt>
                <c:pt idx="129">
                  <c:v>10.039999999999999</c:v>
                </c:pt>
                <c:pt idx="130">
                  <c:v>9.7270000000000003</c:v>
                </c:pt>
                <c:pt idx="131">
                  <c:v>9.3710000000000004</c:v>
                </c:pt>
                <c:pt idx="132">
                  <c:v>9.0449999999999999</c:v>
                </c:pt>
                <c:pt idx="133">
                  <c:v>8.7469999999999999</c:v>
                </c:pt>
                <c:pt idx="134">
                  <c:v>8.4719999999999995</c:v>
                </c:pt>
                <c:pt idx="135">
                  <c:v>8.2189999999999994</c:v>
                </c:pt>
                <c:pt idx="136">
                  <c:v>7.9829999999999997</c:v>
                </c:pt>
                <c:pt idx="137">
                  <c:v>7.7640000000000002</c:v>
                </c:pt>
                <c:pt idx="138">
                  <c:v>7.6079999999999997</c:v>
                </c:pt>
                <c:pt idx="139">
                  <c:v>7.2640000000000002</c:v>
                </c:pt>
                <c:pt idx="140">
                  <c:v>6.9569999999999999</c:v>
                </c:pt>
                <c:pt idx="141">
                  <c:v>6.6890000000000001</c:v>
                </c:pt>
                <c:pt idx="142">
                  <c:v>6.4450000000000003</c:v>
                </c:pt>
                <c:pt idx="143">
                  <c:v>6.22</c:v>
                </c:pt>
                <c:pt idx="144">
                  <c:v>6.0119999999999996</c:v>
                </c:pt>
                <c:pt idx="145">
                  <c:v>5.6360000000000001</c:v>
                </c:pt>
                <c:pt idx="146">
                  <c:v>5.3029999999999999</c:v>
                </c:pt>
                <c:pt idx="147">
                  <c:v>5.0039999999999996</c:v>
                </c:pt>
                <c:pt idx="148">
                  <c:v>4.7320000000000002</c:v>
                </c:pt>
                <c:pt idx="149">
                  <c:v>4.484</c:v>
                </c:pt>
                <c:pt idx="150">
                  <c:v>4.2569999999999997</c:v>
                </c:pt>
                <c:pt idx="151">
                  <c:v>4.048</c:v>
                </c:pt>
                <c:pt idx="152">
                  <c:v>3.855</c:v>
                </c:pt>
                <c:pt idx="153">
                  <c:v>3.677</c:v>
                </c:pt>
                <c:pt idx="154">
                  <c:v>3.512</c:v>
                </c:pt>
                <c:pt idx="155">
                  <c:v>3.36</c:v>
                </c:pt>
                <c:pt idx="156">
                  <c:v>3.0870000000000002</c:v>
                </c:pt>
                <c:pt idx="157">
                  <c:v>2.7970000000000002</c:v>
                </c:pt>
                <c:pt idx="158">
                  <c:v>2.556</c:v>
                </c:pt>
                <c:pt idx="159">
                  <c:v>2.3519999999999999</c:v>
                </c:pt>
                <c:pt idx="160">
                  <c:v>2.181</c:v>
                </c:pt>
                <c:pt idx="161">
                  <c:v>2.036</c:v>
                </c:pt>
                <c:pt idx="162">
                  <c:v>1.913</c:v>
                </c:pt>
                <c:pt idx="163">
                  <c:v>1.8080000000000001</c:v>
                </c:pt>
                <c:pt idx="164">
                  <c:v>1.7170000000000001</c:v>
                </c:pt>
                <c:pt idx="165">
                  <c:v>1.571</c:v>
                </c:pt>
                <c:pt idx="166">
                  <c:v>1.4590000000000001</c:v>
                </c:pt>
                <c:pt idx="167">
                  <c:v>1.37</c:v>
                </c:pt>
                <c:pt idx="168">
                  <c:v>1.2849999999999999</c:v>
                </c:pt>
                <c:pt idx="169">
                  <c:v>1.2050000000000001</c:v>
                </c:pt>
                <c:pt idx="170">
                  <c:v>1.135</c:v>
                </c:pt>
                <c:pt idx="171">
                  <c:v>1.0189999999999999</c:v>
                </c:pt>
                <c:pt idx="172">
                  <c:v>0.92689999999999995</c:v>
                </c:pt>
                <c:pt idx="173">
                  <c:v>0.85209999999999997</c:v>
                </c:pt>
                <c:pt idx="174">
                  <c:v>0.79</c:v>
                </c:pt>
                <c:pt idx="175">
                  <c:v>0.73750000000000004</c:v>
                </c:pt>
                <c:pt idx="176">
                  <c:v>0.69269999999999998</c:v>
                </c:pt>
                <c:pt idx="177">
                  <c:v>0.65380000000000005</c:v>
                </c:pt>
                <c:pt idx="178">
                  <c:v>0.61980000000000002</c:v>
                </c:pt>
                <c:pt idx="179">
                  <c:v>0.58979999999999999</c:v>
                </c:pt>
                <c:pt idx="180">
                  <c:v>0.56320000000000003</c:v>
                </c:pt>
                <c:pt idx="181">
                  <c:v>0.5393</c:v>
                </c:pt>
                <c:pt idx="182">
                  <c:v>0.49840000000000001</c:v>
                </c:pt>
                <c:pt idx="183">
                  <c:v>0.45700000000000002</c:v>
                </c:pt>
                <c:pt idx="184">
                  <c:v>0.4234</c:v>
                </c:pt>
                <c:pt idx="185">
                  <c:v>0.39579999999999999</c:v>
                </c:pt>
                <c:pt idx="186">
                  <c:v>0.3725</c:v>
                </c:pt>
                <c:pt idx="187">
                  <c:v>0.35270000000000001</c:v>
                </c:pt>
                <c:pt idx="188">
                  <c:v>0.33560000000000001</c:v>
                </c:pt>
                <c:pt idx="189">
                  <c:v>0.32079999999999997</c:v>
                </c:pt>
                <c:pt idx="190">
                  <c:v>0.30769999999999997</c:v>
                </c:pt>
                <c:pt idx="191">
                  <c:v>0.28589999999999999</c:v>
                </c:pt>
                <c:pt idx="192">
                  <c:v>0.26829999999999998</c:v>
                </c:pt>
                <c:pt idx="193">
                  <c:v>0.25390000000000001</c:v>
                </c:pt>
                <c:pt idx="194">
                  <c:v>0.2419</c:v>
                </c:pt>
                <c:pt idx="195">
                  <c:v>0.23169999999999999</c:v>
                </c:pt>
                <c:pt idx="196">
                  <c:v>0.22309999999999999</c:v>
                </c:pt>
                <c:pt idx="197">
                  <c:v>0.20899999999999999</c:v>
                </c:pt>
                <c:pt idx="198">
                  <c:v>0.19819999999999999</c:v>
                </c:pt>
                <c:pt idx="199">
                  <c:v>0.18959999999999999</c:v>
                </c:pt>
                <c:pt idx="200">
                  <c:v>0.18279999999999999</c:v>
                </c:pt>
                <c:pt idx="201">
                  <c:v>0.17710000000000001</c:v>
                </c:pt>
                <c:pt idx="202">
                  <c:v>0.1724</c:v>
                </c:pt>
                <c:pt idx="203">
                  <c:v>0.16850000000000001</c:v>
                </c:pt>
                <c:pt idx="204">
                  <c:v>0.16520000000000001</c:v>
                </c:pt>
                <c:pt idx="205">
                  <c:v>0.16239999999999999</c:v>
                </c:pt>
                <c:pt idx="206">
                  <c:v>0.16</c:v>
                </c:pt>
                <c:pt idx="207">
                  <c:v>0.15790000000000001</c:v>
                </c:pt>
                <c:pt idx="208">
                  <c:v>0.15620000000000001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srim19F_Air!$D$20:$D$300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srim19F_Air!$F$20:$F$300</c:f>
              <c:numCache>
                <c:formatCode>0.000E+00</c:formatCode>
                <c:ptCount val="281"/>
                <c:pt idx="0">
                  <c:v>0.7319</c:v>
                </c:pt>
                <c:pt idx="1">
                  <c:v>0.76380000000000003</c:v>
                </c:pt>
                <c:pt idx="2">
                  <c:v>0.79279999999999995</c:v>
                </c:pt>
                <c:pt idx="3">
                  <c:v>0.81920000000000004</c:v>
                </c:pt>
                <c:pt idx="4">
                  <c:v>0.84360000000000002</c:v>
                </c:pt>
                <c:pt idx="5">
                  <c:v>0.86609999999999998</c:v>
                </c:pt>
                <c:pt idx="6">
                  <c:v>0.88700000000000001</c:v>
                </c:pt>
                <c:pt idx="7">
                  <c:v>0.90649999999999997</c:v>
                </c:pt>
                <c:pt idx="8">
                  <c:v>0.92479999999999996</c:v>
                </c:pt>
                <c:pt idx="9">
                  <c:v>0.95820000000000005</c:v>
                </c:pt>
                <c:pt idx="10">
                  <c:v>0.98799999999999999</c:v>
                </c:pt>
                <c:pt idx="11">
                  <c:v>1.0149999999999999</c:v>
                </c:pt>
                <c:pt idx="12">
                  <c:v>1.0389999999999999</c:v>
                </c:pt>
                <c:pt idx="13">
                  <c:v>1.0609999999999999</c:v>
                </c:pt>
                <c:pt idx="14">
                  <c:v>1.081</c:v>
                </c:pt>
                <c:pt idx="15">
                  <c:v>1.117</c:v>
                </c:pt>
                <c:pt idx="16">
                  <c:v>1.1479999999999999</c:v>
                </c:pt>
                <c:pt idx="17">
                  <c:v>1.175</c:v>
                </c:pt>
                <c:pt idx="18">
                  <c:v>1.1990000000000001</c:v>
                </c:pt>
                <c:pt idx="19">
                  <c:v>1.22</c:v>
                </c:pt>
                <c:pt idx="20">
                  <c:v>1.238</c:v>
                </c:pt>
                <c:pt idx="21">
                  <c:v>1.2549999999999999</c:v>
                </c:pt>
                <c:pt idx="22">
                  <c:v>1.27</c:v>
                </c:pt>
                <c:pt idx="23">
                  <c:v>1.2829999999999999</c:v>
                </c:pt>
                <c:pt idx="24">
                  <c:v>1.296</c:v>
                </c:pt>
                <c:pt idx="25">
                  <c:v>1.3069999999999999</c:v>
                </c:pt>
                <c:pt idx="26">
                  <c:v>1.3260000000000001</c:v>
                </c:pt>
                <c:pt idx="27">
                  <c:v>1.345</c:v>
                </c:pt>
                <c:pt idx="28">
                  <c:v>1.361</c:v>
                </c:pt>
                <c:pt idx="29">
                  <c:v>1.373</c:v>
                </c:pt>
                <c:pt idx="30">
                  <c:v>1.383</c:v>
                </c:pt>
                <c:pt idx="31">
                  <c:v>1.391</c:v>
                </c:pt>
                <c:pt idx="32">
                  <c:v>1.397</c:v>
                </c:pt>
                <c:pt idx="33">
                  <c:v>1.4019999999999999</c:v>
                </c:pt>
                <c:pt idx="34">
                  <c:v>1.405</c:v>
                </c:pt>
                <c:pt idx="35">
                  <c:v>1.409</c:v>
                </c:pt>
                <c:pt idx="36">
                  <c:v>1.41</c:v>
                </c:pt>
                <c:pt idx="37">
                  <c:v>1.409</c:v>
                </c:pt>
                <c:pt idx="38">
                  <c:v>1.405</c:v>
                </c:pt>
                <c:pt idx="39">
                  <c:v>1.401</c:v>
                </c:pt>
                <c:pt idx="40">
                  <c:v>1.395</c:v>
                </c:pt>
                <c:pt idx="41">
                  <c:v>1.381</c:v>
                </c:pt>
                <c:pt idx="42">
                  <c:v>1.365</c:v>
                </c:pt>
                <c:pt idx="43">
                  <c:v>1.3480000000000001</c:v>
                </c:pt>
                <c:pt idx="44">
                  <c:v>1.331</c:v>
                </c:pt>
                <c:pt idx="45">
                  <c:v>1.3129999999999999</c:v>
                </c:pt>
                <c:pt idx="46">
                  <c:v>1.2949999999999999</c:v>
                </c:pt>
                <c:pt idx="47">
                  <c:v>1.2769999999999999</c:v>
                </c:pt>
                <c:pt idx="48">
                  <c:v>1.2589999999999999</c:v>
                </c:pt>
                <c:pt idx="49">
                  <c:v>1.2410000000000001</c:v>
                </c:pt>
                <c:pt idx="50">
                  <c:v>1.224</c:v>
                </c:pt>
                <c:pt idx="51">
                  <c:v>1.208</c:v>
                </c:pt>
                <c:pt idx="52">
                  <c:v>1.175</c:v>
                </c:pt>
                <c:pt idx="53">
                  <c:v>1.137</c:v>
                </c:pt>
                <c:pt idx="54">
                  <c:v>1.101</c:v>
                </c:pt>
                <c:pt idx="55">
                  <c:v>1.0680000000000001</c:v>
                </c:pt>
                <c:pt idx="56">
                  <c:v>1.0369999999999999</c:v>
                </c:pt>
                <c:pt idx="57">
                  <c:v>1.008</c:v>
                </c:pt>
                <c:pt idx="58">
                  <c:v>0.98050000000000004</c:v>
                </c:pt>
                <c:pt idx="59">
                  <c:v>0.95479999999999998</c:v>
                </c:pt>
                <c:pt idx="60">
                  <c:v>0.93069999999999997</c:v>
                </c:pt>
                <c:pt idx="61">
                  <c:v>0.88639999999999997</c:v>
                </c:pt>
                <c:pt idx="62">
                  <c:v>0.8468</c:v>
                </c:pt>
                <c:pt idx="63">
                  <c:v>0.81120000000000003</c:v>
                </c:pt>
                <c:pt idx="64">
                  <c:v>0.77890000000000004</c:v>
                </c:pt>
                <c:pt idx="65">
                  <c:v>0.74950000000000006</c:v>
                </c:pt>
                <c:pt idx="66">
                  <c:v>0.72260000000000002</c:v>
                </c:pt>
                <c:pt idx="67">
                  <c:v>0.67510000000000003</c:v>
                </c:pt>
                <c:pt idx="68">
                  <c:v>0.63439999999999996</c:v>
                </c:pt>
                <c:pt idx="69">
                  <c:v>0.59909999999999997</c:v>
                </c:pt>
                <c:pt idx="70">
                  <c:v>0.56810000000000005</c:v>
                </c:pt>
                <c:pt idx="71">
                  <c:v>0.54059999999999997</c:v>
                </c:pt>
                <c:pt idx="72">
                  <c:v>0.51600000000000001</c:v>
                </c:pt>
                <c:pt idx="73">
                  <c:v>0.49390000000000001</c:v>
                </c:pt>
                <c:pt idx="74">
                  <c:v>0.47389999999999999</c:v>
                </c:pt>
                <c:pt idx="75">
                  <c:v>0.45569999999999999</c:v>
                </c:pt>
                <c:pt idx="76">
                  <c:v>0.439</c:v>
                </c:pt>
                <c:pt idx="77">
                  <c:v>0.42370000000000002</c:v>
                </c:pt>
                <c:pt idx="78">
                  <c:v>0.39639999999999997</c:v>
                </c:pt>
                <c:pt idx="79">
                  <c:v>0.36759999999999998</c:v>
                </c:pt>
                <c:pt idx="80">
                  <c:v>0.34310000000000002</c:v>
                </c:pt>
                <c:pt idx="81">
                  <c:v>0.3221</c:v>
                </c:pt>
                <c:pt idx="82">
                  <c:v>0.30380000000000001</c:v>
                </c:pt>
                <c:pt idx="83">
                  <c:v>0.28770000000000001</c:v>
                </c:pt>
                <c:pt idx="84">
                  <c:v>0.27350000000000002</c:v>
                </c:pt>
                <c:pt idx="85">
                  <c:v>0.26069999999999999</c:v>
                </c:pt>
                <c:pt idx="86">
                  <c:v>0.24929999999999999</c:v>
                </c:pt>
                <c:pt idx="87">
                  <c:v>0.22939999999999999</c:v>
                </c:pt>
                <c:pt idx="88">
                  <c:v>0.21279999999999999</c:v>
                </c:pt>
                <c:pt idx="89">
                  <c:v>0.19869999999999999</c:v>
                </c:pt>
                <c:pt idx="90">
                  <c:v>0.1865</c:v>
                </c:pt>
                <c:pt idx="91">
                  <c:v>0.1759</c:v>
                </c:pt>
                <c:pt idx="92">
                  <c:v>0.1666</c:v>
                </c:pt>
                <c:pt idx="93">
                  <c:v>0.15079999999999999</c:v>
                </c:pt>
                <c:pt idx="94">
                  <c:v>0.1381</c:v>
                </c:pt>
                <c:pt idx="95">
                  <c:v>0.1275</c:v>
                </c:pt>
                <c:pt idx="96">
                  <c:v>0.11849999999999999</c:v>
                </c:pt>
                <c:pt idx="97">
                  <c:v>0.1109</c:v>
                </c:pt>
                <c:pt idx="98">
                  <c:v>0.1042</c:v>
                </c:pt>
                <c:pt idx="99">
                  <c:v>9.8400000000000001E-2</c:v>
                </c:pt>
                <c:pt idx="100">
                  <c:v>9.3240000000000003E-2</c:v>
                </c:pt>
                <c:pt idx="101">
                  <c:v>8.8650000000000007E-2</c:v>
                </c:pt>
                <c:pt idx="102">
                  <c:v>8.4529999999999994E-2</c:v>
                </c:pt>
                <c:pt idx="103">
                  <c:v>8.0810000000000007E-2</c:v>
                </c:pt>
                <c:pt idx="104">
                  <c:v>7.4340000000000003E-2</c:v>
                </c:pt>
                <c:pt idx="105">
                  <c:v>6.769E-2</c:v>
                </c:pt>
                <c:pt idx="106">
                  <c:v>6.2210000000000001E-2</c:v>
                </c:pt>
                <c:pt idx="107">
                  <c:v>5.7619999999999998E-2</c:v>
                </c:pt>
                <c:pt idx="108">
                  <c:v>5.3710000000000001E-2</c:v>
                </c:pt>
                <c:pt idx="109">
                  <c:v>5.033E-2</c:v>
                </c:pt>
                <c:pt idx="110">
                  <c:v>4.7390000000000002E-2</c:v>
                </c:pt>
                <c:pt idx="111">
                  <c:v>4.4790000000000003E-2</c:v>
                </c:pt>
                <c:pt idx="112">
                  <c:v>4.249E-2</c:v>
                </c:pt>
                <c:pt idx="113">
                  <c:v>3.857E-2</c:v>
                </c:pt>
                <c:pt idx="114">
                  <c:v>3.5360000000000003E-2</c:v>
                </c:pt>
                <c:pt idx="115">
                  <c:v>3.2669999999999998E-2</c:v>
                </c:pt>
                <c:pt idx="116">
                  <c:v>3.04E-2</c:v>
                </c:pt>
                <c:pt idx="117">
                  <c:v>2.843E-2</c:v>
                </c:pt>
                <c:pt idx="118">
                  <c:v>2.673E-2</c:v>
                </c:pt>
                <c:pt idx="119">
                  <c:v>2.3900000000000001E-2</c:v>
                </c:pt>
                <c:pt idx="120">
                  <c:v>2.164E-2</c:v>
                </c:pt>
                <c:pt idx="121">
                  <c:v>1.9800000000000002E-2</c:v>
                </c:pt>
                <c:pt idx="122">
                  <c:v>1.8270000000000002E-2</c:v>
                </c:pt>
                <c:pt idx="123">
                  <c:v>1.6969999999999999E-2</c:v>
                </c:pt>
                <c:pt idx="124">
                  <c:v>1.585E-2</c:v>
                </c:pt>
                <c:pt idx="125">
                  <c:v>1.4880000000000001E-2</c:v>
                </c:pt>
                <c:pt idx="126">
                  <c:v>1.4030000000000001E-2</c:v>
                </c:pt>
                <c:pt idx="127">
                  <c:v>1.3270000000000001E-2</c:v>
                </c:pt>
                <c:pt idx="128">
                  <c:v>1.26E-2</c:v>
                </c:pt>
                <c:pt idx="129">
                  <c:v>1.2E-2</c:v>
                </c:pt>
                <c:pt idx="130">
                  <c:v>1.0959999999999999E-2</c:v>
                </c:pt>
                <c:pt idx="131">
                  <c:v>9.9010000000000001E-3</c:v>
                </c:pt>
                <c:pt idx="132">
                  <c:v>9.0399999999999994E-3</c:v>
                </c:pt>
                <c:pt idx="133">
                  <c:v>8.3239999999999998E-3</c:v>
                </c:pt>
                <c:pt idx="134">
                  <c:v>7.718E-3</c:v>
                </c:pt>
                <c:pt idx="135">
                  <c:v>7.1999999999999998E-3</c:v>
                </c:pt>
                <c:pt idx="136">
                  <c:v>6.7499999999999999E-3</c:v>
                </c:pt>
                <c:pt idx="137">
                  <c:v>6.3559999999999997E-3</c:v>
                </c:pt>
                <c:pt idx="138">
                  <c:v>6.0080000000000003E-3</c:v>
                </c:pt>
                <c:pt idx="139">
                  <c:v>5.4200000000000003E-3</c:v>
                </c:pt>
                <c:pt idx="140">
                  <c:v>4.9420000000000002E-3</c:v>
                </c:pt>
                <c:pt idx="141">
                  <c:v>4.5450000000000004E-3</c:v>
                </c:pt>
                <c:pt idx="142">
                  <c:v>4.2110000000000003E-3</c:v>
                </c:pt>
                <c:pt idx="143">
                  <c:v>3.9240000000000004E-3</c:v>
                </c:pt>
                <c:pt idx="144">
                  <c:v>3.676E-3</c:v>
                </c:pt>
                <c:pt idx="145">
                  <c:v>3.2669999999999999E-3</c:v>
                </c:pt>
                <c:pt idx="146">
                  <c:v>2.944E-3</c:v>
                </c:pt>
                <c:pt idx="147">
                  <c:v>2.6819999999999999E-3</c:v>
                </c:pt>
                <c:pt idx="148">
                  <c:v>2.464E-3</c:v>
                </c:pt>
                <c:pt idx="149">
                  <c:v>2.281E-3</c:v>
                </c:pt>
                <c:pt idx="150">
                  <c:v>2.124E-3</c:v>
                </c:pt>
                <c:pt idx="151">
                  <c:v>1.9880000000000002E-3</c:v>
                </c:pt>
                <c:pt idx="152">
                  <c:v>1.8699999999999999E-3</c:v>
                </c:pt>
                <c:pt idx="153">
                  <c:v>1.7650000000000001E-3</c:v>
                </c:pt>
                <c:pt idx="154">
                  <c:v>1.6720000000000001E-3</c:v>
                </c:pt>
                <c:pt idx="155">
                  <c:v>1.5889999999999999E-3</c:v>
                </c:pt>
                <c:pt idx="156">
                  <c:v>1.446E-3</c:v>
                </c:pt>
                <c:pt idx="157">
                  <c:v>1.3010000000000001E-3</c:v>
                </c:pt>
                <c:pt idx="158">
                  <c:v>1.1839999999999999E-3</c:v>
                </c:pt>
                <c:pt idx="159">
                  <c:v>1.0870000000000001E-3</c:v>
                </c:pt>
                <c:pt idx="160">
                  <c:v>1.005E-3</c:v>
                </c:pt>
                <c:pt idx="161">
                  <c:v>9.3499999999999996E-4</c:v>
                </c:pt>
                <c:pt idx="162">
                  <c:v>8.7460000000000001E-4</c:v>
                </c:pt>
                <c:pt idx="163">
                  <c:v>8.2180000000000003E-4</c:v>
                </c:pt>
                <c:pt idx="164">
                  <c:v>7.7539999999999998E-4</c:v>
                </c:pt>
                <c:pt idx="165">
                  <c:v>6.9709999999999998E-4</c:v>
                </c:pt>
                <c:pt idx="166">
                  <c:v>6.3380000000000001E-4</c:v>
                </c:pt>
                <c:pt idx="167">
                  <c:v>5.8140000000000004E-4</c:v>
                </c:pt>
                <c:pt idx="168">
                  <c:v>5.373E-4</c:v>
                </c:pt>
                <c:pt idx="169">
                  <c:v>4.9969999999999995E-4</c:v>
                </c:pt>
                <c:pt idx="170">
                  <c:v>4.6720000000000003E-4</c:v>
                </c:pt>
                <c:pt idx="171">
                  <c:v>4.1389999999999998E-4</c:v>
                </c:pt>
                <c:pt idx="172">
                  <c:v>3.7179999999999998E-4</c:v>
                </c:pt>
                <c:pt idx="173">
                  <c:v>3.3780000000000003E-4</c:v>
                </c:pt>
                <c:pt idx="174">
                  <c:v>3.0969999999999999E-4</c:v>
                </c:pt>
                <c:pt idx="175">
                  <c:v>2.8610000000000002E-4</c:v>
                </c:pt>
                <c:pt idx="176">
                  <c:v>2.6600000000000001E-4</c:v>
                </c:pt>
                <c:pt idx="177">
                  <c:v>2.4860000000000003E-4</c:v>
                </c:pt>
                <c:pt idx="178">
                  <c:v>2.3340000000000001E-4</c:v>
                </c:pt>
                <c:pt idx="179">
                  <c:v>2.2000000000000001E-4</c:v>
                </c:pt>
                <c:pt idx="180">
                  <c:v>2.0819999999999999E-4</c:v>
                </c:pt>
                <c:pt idx="181">
                  <c:v>1.975E-4</c:v>
                </c:pt>
                <c:pt idx="182">
                  <c:v>1.794E-4</c:v>
                </c:pt>
                <c:pt idx="183">
                  <c:v>1.6100000000000001E-4</c:v>
                </c:pt>
                <c:pt idx="184">
                  <c:v>1.462E-4</c:v>
                </c:pt>
                <c:pt idx="185">
                  <c:v>1.34E-4</c:v>
                </c:pt>
                <c:pt idx="186">
                  <c:v>1.237E-4</c:v>
                </c:pt>
                <c:pt idx="187">
                  <c:v>1.149E-4</c:v>
                </c:pt>
                <c:pt idx="188">
                  <c:v>1.0730000000000001E-4</c:v>
                </c:pt>
                <c:pt idx="189">
                  <c:v>1.0069999999999999E-4</c:v>
                </c:pt>
                <c:pt idx="190">
                  <c:v>9.4920000000000006E-5</c:v>
                </c:pt>
                <c:pt idx="191">
                  <c:v>8.5160000000000005E-5</c:v>
                </c:pt>
                <c:pt idx="192">
                  <c:v>7.7280000000000005E-5</c:v>
                </c:pt>
                <c:pt idx="193">
                  <c:v>7.0779999999999997E-5</c:v>
                </c:pt>
                <c:pt idx="194">
                  <c:v>6.5320000000000005E-5</c:v>
                </c:pt>
                <c:pt idx="195">
                  <c:v>6.0659999999999999E-5</c:v>
                </c:pt>
                <c:pt idx="196">
                  <c:v>5.6650000000000001E-5</c:v>
                </c:pt>
                <c:pt idx="197">
                  <c:v>5.007E-5</c:v>
                </c:pt>
                <c:pt idx="198">
                  <c:v>4.49E-5</c:v>
                </c:pt>
                <c:pt idx="199">
                  <c:v>4.0729999999999998E-5</c:v>
                </c:pt>
                <c:pt idx="200">
                  <c:v>3.7289999999999997E-5</c:v>
                </c:pt>
                <c:pt idx="201">
                  <c:v>3.4400000000000003E-5</c:v>
                </c:pt>
                <c:pt idx="202">
                  <c:v>3.1940000000000003E-5</c:v>
                </c:pt>
                <c:pt idx="203">
                  <c:v>2.9819999999999999E-5</c:v>
                </c:pt>
                <c:pt idx="204">
                  <c:v>2.7970000000000002E-5</c:v>
                </c:pt>
                <c:pt idx="205">
                  <c:v>2.6339999999999999E-5</c:v>
                </c:pt>
                <c:pt idx="206">
                  <c:v>2.4899999999999999E-5</c:v>
                </c:pt>
                <c:pt idx="207">
                  <c:v>2.3609999999999999E-5</c:v>
                </c:pt>
                <c:pt idx="208">
                  <c:v>2.245E-5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srim19F_Air!$D$20:$D$300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srim19F_Air!$G$20:$G$300</c:f>
              <c:numCache>
                <c:formatCode>0.000E+00</c:formatCode>
                <c:ptCount val="281"/>
                <c:pt idx="0">
                  <c:v>0.78595000000000004</c:v>
                </c:pt>
                <c:pt idx="1">
                  <c:v>0.82113000000000003</c:v>
                </c:pt>
                <c:pt idx="2">
                  <c:v>0.85322999999999993</c:v>
                </c:pt>
                <c:pt idx="3">
                  <c:v>0.88258000000000003</c:v>
                </c:pt>
                <c:pt idx="4">
                  <c:v>0.90980000000000005</c:v>
                </c:pt>
                <c:pt idx="5">
                  <c:v>0.93499999999999994</c:v>
                </c:pt>
                <c:pt idx="6">
                  <c:v>0.95850000000000002</c:v>
                </c:pt>
                <c:pt idx="7">
                  <c:v>0.98050999999999999</c:v>
                </c:pt>
                <c:pt idx="8">
                  <c:v>1.0012399999999999</c:v>
                </c:pt>
                <c:pt idx="9">
                  <c:v>1.03928</c:v>
                </c:pt>
                <c:pt idx="10">
                  <c:v>1.0734600000000001</c:v>
                </c:pt>
                <c:pt idx="11">
                  <c:v>1.10463</c:v>
                </c:pt>
                <c:pt idx="12">
                  <c:v>1.13262</c:v>
                </c:pt>
                <c:pt idx="13">
                  <c:v>1.1584399999999999</c:v>
                </c:pt>
                <c:pt idx="14">
                  <c:v>1.1820999999999999</c:v>
                </c:pt>
                <c:pt idx="15">
                  <c:v>1.2251000000000001</c:v>
                </c:pt>
                <c:pt idx="16">
                  <c:v>1.2626999999999999</c:v>
                </c:pt>
                <c:pt idx="17">
                  <c:v>1.2959000000000001</c:v>
                </c:pt>
                <c:pt idx="18">
                  <c:v>1.3258000000000001</c:v>
                </c:pt>
                <c:pt idx="19">
                  <c:v>1.3524</c:v>
                </c:pt>
                <c:pt idx="20">
                  <c:v>1.3757999999999999</c:v>
                </c:pt>
                <c:pt idx="21">
                  <c:v>1.3979999999999999</c:v>
                </c:pt>
                <c:pt idx="22">
                  <c:v>1.4179999999999999</c:v>
                </c:pt>
                <c:pt idx="23">
                  <c:v>1.4359</c:v>
                </c:pt>
                <c:pt idx="24">
                  <c:v>1.4536</c:v>
                </c:pt>
                <c:pt idx="25">
                  <c:v>1.4691999999999998</c:v>
                </c:pt>
                <c:pt idx="26">
                  <c:v>1.4969000000000001</c:v>
                </c:pt>
                <c:pt idx="27">
                  <c:v>1.5263</c:v>
                </c:pt>
                <c:pt idx="28">
                  <c:v>1.5521</c:v>
                </c:pt>
                <c:pt idx="29">
                  <c:v>1.5733999999999999</c:v>
                </c:pt>
                <c:pt idx="30">
                  <c:v>1.5923</c:v>
                </c:pt>
                <c:pt idx="31">
                  <c:v>1.6089</c:v>
                </c:pt>
                <c:pt idx="32">
                  <c:v>1.6231</c:v>
                </c:pt>
                <c:pt idx="33">
                  <c:v>1.6359999999999999</c:v>
                </c:pt>
                <c:pt idx="34">
                  <c:v>1.6467000000000001</c:v>
                </c:pt>
                <c:pt idx="35">
                  <c:v>1.6654</c:v>
                </c:pt>
                <c:pt idx="36">
                  <c:v>1.6802999999999999</c:v>
                </c:pt>
                <c:pt idx="37">
                  <c:v>1.6924000000000001</c:v>
                </c:pt>
                <c:pt idx="38">
                  <c:v>1.7010000000000001</c:v>
                </c:pt>
                <c:pt idx="39">
                  <c:v>1.7091000000000001</c:v>
                </c:pt>
                <c:pt idx="40">
                  <c:v>1.7147999999999999</c:v>
                </c:pt>
                <c:pt idx="41">
                  <c:v>1.7227999999999999</c:v>
                </c:pt>
                <c:pt idx="42">
                  <c:v>1.7276</c:v>
                </c:pt>
                <c:pt idx="43">
                  <c:v>1.7302</c:v>
                </c:pt>
                <c:pt idx="44">
                  <c:v>1.7318</c:v>
                </c:pt>
                <c:pt idx="45">
                  <c:v>1.7317</c:v>
                </c:pt>
                <c:pt idx="46">
                  <c:v>1.7307999999999999</c:v>
                </c:pt>
                <c:pt idx="47">
                  <c:v>1.7291999999999998</c:v>
                </c:pt>
                <c:pt idx="48">
                  <c:v>1.7270999999999999</c:v>
                </c:pt>
                <c:pt idx="49">
                  <c:v>1.7244000000000002</c:v>
                </c:pt>
                <c:pt idx="50">
                  <c:v>1.7222999999999999</c:v>
                </c:pt>
                <c:pt idx="51">
                  <c:v>1.7208000000000001</c:v>
                </c:pt>
                <c:pt idx="52">
                  <c:v>1.7155</c:v>
                </c:pt>
                <c:pt idx="53">
                  <c:v>1.7103000000000002</c:v>
                </c:pt>
                <c:pt idx="54">
                  <c:v>1.7052999999999998</c:v>
                </c:pt>
                <c:pt idx="55">
                  <c:v>1.7018</c:v>
                </c:pt>
                <c:pt idx="56">
                  <c:v>1.6989999999999998</c:v>
                </c:pt>
                <c:pt idx="57">
                  <c:v>1.6970000000000001</c:v>
                </c:pt>
                <c:pt idx="58">
                  <c:v>1.6955</c:v>
                </c:pt>
                <c:pt idx="59">
                  <c:v>1.6949000000000001</c:v>
                </c:pt>
                <c:pt idx="60">
                  <c:v>1.7391999999999999</c:v>
                </c:pt>
                <c:pt idx="61">
                  <c:v>1.8012999999999999</c:v>
                </c:pt>
                <c:pt idx="62">
                  <c:v>1.8218999999999999</c:v>
                </c:pt>
                <c:pt idx="63">
                  <c:v>1.8222</c:v>
                </c:pt>
                <c:pt idx="64">
                  <c:v>1.8129</c:v>
                </c:pt>
                <c:pt idx="65">
                  <c:v>1.8015000000000001</c:v>
                </c:pt>
                <c:pt idx="66">
                  <c:v>1.7896000000000001</c:v>
                </c:pt>
                <c:pt idx="67">
                  <c:v>1.7751000000000001</c:v>
                </c:pt>
                <c:pt idx="68">
                  <c:v>1.7734000000000001</c:v>
                </c:pt>
                <c:pt idx="69">
                  <c:v>1.7850999999999999</c:v>
                </c:pt>
                <c:pt idx="70">
                  <c:v>1.8081</c:v>
                </c:pt>
                <c:pt idx="71">
                  <c:v>1.8395999999999999</c:v>
                </c:pt>
                <c:pt idx="72">
                  <c:v>1.877</c:v>
                </c:pt>
                <c:pt idx="73">
                  <c:v>1.9198999999999999</c:v>
                </c:pt>
                <c:pt idx="74">
                  <c:v>1.9669000000000001</c:v>
                </c:pt>
                <c:pt idx="75">
                  <c:v>2.0156999999999998</c:v>
                </c:pt>
                <c:pt idx="76">
                  <c:v>2.0659999999999998</c:v>
                </c:pt>
                <c:pt idx="77">
                  <c:v>2.1167000000000002</c:v>
                </c:pt>
                <c:pt idx="78">
                  <c:v>2.2183999999999999</c:v>
                </c:pt>
                <c:pt idx="79">
                  <c:v>2.3406000000000002</c:v>
                </c:pt>
                <c:pt idx="80">
                  <c:v>2.4571000000000001</c:v>
                </c:pt>
                <c:pt idx="81">
                  <c:v>2.5650999999999997</c:v>
                </c:pt>
                <c:pt idx="82">
                  <c:v>2.6648000000000001</c:v>
                </c:pt>
                <c:pt idx="83">
                  <c:v>2.7566999999999999</c:v>
                </c:pt>
                <c:pt idx="84">
                  <c:v>2.8434999999999997</c:v>
                </c:pt>
                <c:pt idx="85">
                  <c:v>2.9226999999999999</c:v>
                </c:pt>
                <c:pt idx="86">
                  <c:v>2.9983</c:v>
                </c:pt>
                <c:pt idx="87">
                  <c:v>3.1354000000000002</c:v>
                </c:pt>
                <c:pt idx="88">
                  <c:v>3.2608000000000001</c:v>
                </c:pt>
                <c:pt idx="89">
                  <c:v>3.3776999999999999</c:v>
                </c:pt>
                <c:pt idx="90">
                  <c:v>3.4895</c:v>
                </c:pt>
                <c:pt idx="91">
                  <c:v>3.5989</c:v>
                </c:pt>
                <c:pt idx="92">
                  <c:v>3.7075999999999998</c:v>
                </c:pt>
                <c:pt idx="93">
                  <c:v>3.9227999999999996</c:v>
                </c:pt>
                <c:pt idx="94">
                  <c:v>4.1440999999999999</c:v>
                </c:pt>
                <c:pt idx="95">
                  <c:v>4.3705000000000007</c:v>
                </c:pt>
                <c:pt idx="96">
                  <c:v>4.6035000000000004</c:v>
                </c:pt>
                <c:pt idx="97">
                  <c:v>4.8438999999999997</c:v>
                </c:pt>
                <c:pt idx="98">
                  <c:v>5.0891999999999999</c:v>
                </c:pt>
                <c:pt idx="99">
                  <c:v>5.3384</c:v>
                </c:pt>
                <c:pt idx="100">
                  <c:v>5.5902399999999997</c:v>
                </c:pt>
                <c:pt idx="101">
                  <c:v>5.8446500000000006</c:v>
                </c:pt>
                <c:pt idx="102">
                  <c:v>6.0985300000000002</c:v>
                </c:pt>
                <c:pt idx="103">
                  <c:v>6.3528099999999998</c:v>
                </c:pt>
                <c:pt idx="104">
                  <c:v>6.85534</c:v>
                </c:pt>
                <c:pt idx="105">
                  <c:v>7.4636899999999997</c:v>
                </c:pt>
                <c:pt idx="106">
                  <c:v>8.0402100000000001</c:v>
                </c:pt>
                <c:pt idx="107">
                  <c:v>8.5756200000000007</c:v>
                </c:pt>
                <c:pt idx="108">
                  <c:v>9.0667100000000005</c:v>
                </c:pt>
                <c:pt idx="109">
                  <c:v>9.5093300000000003</c:v>
                </c:pt>
                <c:pt idx="110">
                  <c:v>9.9043899999999994</c:v>
                </c:pt>
                <c:pt idx="111">
                  <c:v>10.254790000000002</c:v>
                </c:pt>
                <c:pt idx="112">
                  <c:v>10.552490000000001</c:v>
                </c:pt>
                <c:pt idx="113">
                  <c:v>11.03857</c:v>
                </c:pt>
                <c:pt idx="114">
                  <c:v>11.375360000000001</c:v>
                </c:pt>
                <c:pt idx="115">
                  <c:v>11.61267</c:v>
                </c:pt>
                <c:pt idx="116">
                  <c:v>11.750400000000001</c:v>
                </c:pt>
                <c:pt idx="117">
                  <c:v>11.818429999999999</c:v>
                </c:pt>
                <c:pt idx="118">
                  <c:v>11.846730000000001</c:v>
                </c:pt>
                <c:pt idx="119">
                  <c:v>11.793899999999999</c:v>
                </c:pt>
                <c:pt idx="120">
                  <c:v>11.66164</c:v>
                </c:pt>
                <c:pt idx="121">
                  <c:v>11.4998</c:v>
                </c:pt>
                <c:pt idx="122">
                  <c:v>11.308269999999998</c:v>
                </c:pt>
                <c:pt idx="123">
                  <c:v>11.11697</c:v>
                </c:pt>
                <c:pt idx="124">
                  <c:v>10.925850000000001</c:v>
                </c:pt>
                <c:pt idx="125">
                  <c:v>10.74488</c:v>
                </c:pt>
                <c:pt idx="126">
                  <c:v>10.564030000000001</c:v>
                </c:pt>
                <c:pt idx="127">
                  <c:v>10.38327</c:v>
                </c:pt>
                <c:pt idx="128">
                  <c:v>10.2126</c:v>
                </c:pt>
                <c:pt idx="129">
                  <c:v>10.052</c:v>
                </c:pt>
                <c:pt idx="130">
                  <c:v>9.7379600000000011</c:v>
                </c:pt>
                <c:pt idx="131">
                  <c:v>9.3809009999999997</c:v>
                </c:pt>
                <c:pt idx="132">
                  <c:v>9.0540400000000005</c:v>
                </c:pt>
                <c:pt idx="133">
                  <c:v>8.7553239999999999</c:v>
                </c:pt>
                <c:pt idx="134">
                  <c:v>8.4797180000000001</c:v>
                </c:pt>
                <c:pt idx="135">
                  <c:v>8.2261999999999986</c:v>
                </c:pt>
                <c:pt idx="136">
                  <c:v>7.9897499999999999</c:v>
                </c:pt>
                <c:pt idx="137">
                  <c:v>7.7703560000000005</c:v>
                </c:pt>
                <c:pt idx="138">
                  <c:v>7.6140079999999992</c:v>
                </c:pt>
                <c:pt idx="139">
                  <c:v>7.2694200000000002</c:v>
                </c:pt>
                <c:pt idx="140">
                  <c:v>6.9619419999999996</c:v>
                </c:pt>
                <c:pt idx="141">
                  <c:v>6.6935450000000003</c:v>
                </c:pt>
                <c:pt idx="142">
                  <c:v>6.449211</c:v>
                </c:pt>
                <c:pt idx="143">
                  <c:v>6.2239239999999993</c:v>
                </c:pt>
                <c:pt idx="144">
                  <c:v>6.0156759999999991</c:v>
                </c:pt>
                <c:pt idx="145">
                  <c:v>5.6392670000000003</c:v>
                </c:pt>
                <c:pt idx="146">
                  <c:v>5.3059440000000002</c:v>
                </c:pt>
                <c:pt idx="147">
                  <c:v>5.0066819999999996</c:v>
                </c:pt>
                <c:pt idx="148">
                  <c:v>4.734464</c:v>
                </c:pt>
                <c:pt idx="149">
                  <c:v>4.486281</c:v>
                </c:pt>
                <c:pt idx="150">
                  <c:v>4.2591239999999999</c:v>
                </c:pt>
                <c:pt idx="151">
                  <c:v>4.0499879999999999</c:v>
                </c:pt>
                <c:pt idx="152">
                  <c:v>3.8568699999999998</c:v>
                </c:pt>
                <c:pt idx="153">
                  <c:v>3.6787649999999998</c:v>
                </c:pt>
                <c:pt idx="154">
                  <c:v>3.5136720000000001</c:v>
                </c:pt>
                <c:pt idx="155">
                  <c:v>3.3615889999999999</c:v>
                </c:pt>
                <c:pt idx="156">
                  <c:v>3.0884460000000002</c:v>
                </c:pt>
                <c:pt idx="157">
                  <c:v>2.7983010000000004</c:v>
                </c:pt>
                <c:pt idx="158">
                  <c:v>2.5571839999999999</c:v>
                </c:pt>
                <c:pt idx="159">
                  <c:v>2.3530869999999999</c:v>
                </c:pt>
                <c:pt idx="160">
                  <c:v>2.1820050000000002</c:v>
                </c:pt>
                <c:pt idx="161">
                  <c:v>2.0369350000000002</c:v>
                </c:pt>
                <c:pt idx="162">
                  <c:v>1.9138746</c:v>
                </c:pt>
                <c:pt idx="163">
                  <c:v>1.8088218</c:v>
                </c:pt>
                <c:pt idx="164">
                  <c:v>1.7177754000000001</c:v>
                </c:pt>
                <c:pt idx="165">
                  <c:v>1.5716971</c:v>
                </c:pt>
                <c:pt idx="166">
                  <c:v>1.4596338</c:v>
                </c:pt>
                <c:pt idx="167">
                  <c:v>1.3705814000000001</c:v>
                </c:pt>
                <c:pt idx="168">
                  <c:v>1.2855372999999999</c:v>
                </c:pt>
                <c:pt idx="169">
                  <c:v>1.2054997000000001</c:v>
                </c:pt>
                <c:pt idx="170">
                  <c:v>1.1354671999999999</c:v>
                </c:pt>
                <c:pt idx="171">
                  <c:v>1.0194139</c:v>
                </c:pt>
                <c:pt idx="172">
                  <c:v>0.92727179999999998</c:v>
                </c:pt>
                <c:pt idx="173">
                  <c:v>0.85243780000000002</c:v>
                </c:pt>
                <c:pt idx="174">
                  <c:v>0.7903097</c:v>
                </c:pt>
                <c:pt idx="175">
                  <c:v>0.7377861</c:v>
                </c:pt>
                <c:pt idx="176">
                  <c:v>0.69296599999999997</c:v>
                </c:pt>
                <c:pt idx="177">
                  <c:v>0.65404860000000009</c:v>
                </c:pt>
                <c:pt idx="178">
                  <c:v>0.62003340000000007</c:v>
                </c:pt>
                <c:pt idx="179">
                  <c:v>0.59001999999999999</c:v>
                </c:pt>
                <c:pt idx="180">
                  <c:v>0.56340820000000003</c:v>
                </c:pt>
                <c:pt idx="181">
                  <c:v>0.53949749999999996</c:v>
                </c:pt>
                <c:pt idx="182">
                  <c:v>0.49857940000000001</c:v>
                </c:pt>
                <c:pt idx="183">
                  <c:v>0.45716100000000004</c:v>
                </c:pt>
                <c:pt idx="184">
                  <c:v>0.42354619999999998</c:v>
                </c:pt>
                <c:pt idx="185">
                  <c:v>0.39593400000000001</c:v>
                </c:pt>
                <c:pt idx="186">
                  <c:v>0.3726237</c:v>
                </c:pt>
                <c:pt idx="187">
                  <c:v>0.35281489999999999</c:v>
                </c:pt>
                <c:pt idx="188">
                  <c:v>0.33570729999999999</c:v>
                </c:pt>
                <c:pt idx="189">
                  <c:v>0.32090069999999998</c:v>
                </c:pt>
                <c:pt idx="190">
                  <c:v>0.30779491999999997</c:v>
                </c:pt>
                <c:pt idx="191">
                  <c:v>0.28598515999999996</c:v>
                </c:pt>
                <c:pt idx="192">
                  <c:v>0.26837728</c:v>
                </c:pt>
                <c:pt idx="193">
                  <c:v>0.25397078000000001</c:v>
                </c:pt>
                <c:pt idx="194">
                  <c:v>0.24196532000000001</c:v>
                </c:pt>
                <c:pt idx="195">
                  <c:v>0.23176065999999998</c:v>
                </c:pt>
                <c:pt idx="196">
                  <c:v>0.22315664999999998</c:v>
                </c:pt>
                <c:pt idx="197">
                  <c:v>0.20905007</c:v>
                </c:pt>
                <c:pt idx="198">
                  <c:v>0.19824489999999997</c:v>
                </c:pt>
                <c:pt idx="199">
                  <c:v>0.18964072999999998</c:v>
                </c:pt>
                <c:pt idx="200">
                  <c:v>0.18283728999999999</c:v>
                </c:pt>
                <c:pt idx="201">
                  <c:v>0.1771344</c:v>
                </c:pt>
                <c:pt idx="202">
                  <c:v>0.17243194000000001</c:v>
                </c:pt>
                <c:pt idx="203">
                  <c:v>0.16852982000000002</c:v>
                </c:pt>
                <c:pt idx="204">
                  <c:v>0.16522797</c:v>
                </c:pt>
                <c:pt idx="205">
                  <c:v>0.16242634</c:v>
                </c:pt>
                <c:pt idx="206">
                  <c:v>0.1600249</c:v>
                </c:pt>
                <c:pt idx="207">
                  <c:v>0.15792361000000002</c:v>
                </c:pt>
                <c:pt idx="208">
                  <c:v>0.15622245000000001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55520"/>
        <c:axId val="501754344"/>
      </c:scatterChart>
      <c:valAx>
        <c:axId val="50175552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54344"/>
        <c:crosses val="autoZero"/>
        <c:crossBetween val="midCat"/>
        <c:majorUnit val="10"/>
      </c:valAx>
      <c:valAx>
        <c:axId val="50175434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5552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srim19F_Air!$P$5</c:f>
          <c:strCache>
            <c:ptCount val="1"/>
            <c:pt idx="0">
              <c:v>srim19F_Air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srim19F_Air!$D$20:$D$300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srim19F_Air!$J$20:$J$300</c:f>
              <c:numCache>
                <c:formatCode>0.000</c:formatCode>
                <c:ptCount val="281"/>
                <c:pt idx="0">
                  <c:v>2.3199999999999998</c:v>
                </c:pt>
                <c:pt idx="1">
                  <c:v>2.48</c:v>
                </c:pt>
                <c:pt idx="2">
                  <c:v>2.64</c:v>
                </c:pt>
                <c:pt idx="3">
                  <c:v>2.79</c:v>
                </c:pt>
                <c:pt idx="4">
                  <c:v>2.93</c:v>
                </c:pt>
                <c:pt idx="5">
                  <c:v>3.08</c:v>
                </c:pt>
                <c:pt idx="6">
                  <c:v>3.22</c:v>
                </c:pt>
                <c:pt idx="7">
                  <c:v>3.35</c:v>
                </c:pt>
                <c:pt idx="8">
                  <c:v>3.49</c:v>
                </c:pt>
                <c:pt idx="9">
                  <c:v>3.75</c:v>
                </c:pt>
                <c:pt idx="10">
                  <c:v>4.01</c:v>
                </c:pt>
                <c:pt idx="11">
                  <c:v>4.26</c:v>
                </c:pt>
                <c:pt idx="12">
                  <c:v>4.5</c:v>
                </c:pt>
                <c:pt idx="13">
                  <c:v>4.74</c:v>
                </c:pt>
                <c:pt idx="14">
                  <c:v>4.9800000000000004</c:v>
                </c:pt>
                <c:pt idx="15">
                  <c:v>5.44</c:v>
                </c:pt>
                <c:pt idx="16">
                  <c:v>5.89</c:v>
                </c:pt>
                <c:pt idx="17">
                  <c:v>6.33</c:v>
                </c:pt>
                <c:pt idx="18">
                  <c:v>6.76</c:v>
                </c:pt>
                <c:pt idx="19">
                  <c:v>7.18</c:v>
                </c:pt>
                <c:pt idx="20">
                  <c:v>7.6</c:v>
                </c:pt>
                <c:pt idx="21">
                  <c:v>8.02</c:v>
                </c:pt>
                <c:pt idx="22">
                  <c:v>8.43</c:v>
                </c:pt>
                <c:pt idx="23">
                  <c:v>8.83</c:v>
                </c:pt>
                <c:pt idx="24">
                  <c:v>9.24</c:v>
                </c:pt>
                <c:pt idx="25">
                  <c:v>9.6300000000000008</c:v>
                </c:pt>
                <c:pt idx="26">
                  <c:v>10.43</c:v>
                </c:pt>
                <c:pt idx="27">
                  <c:v>11.4</c:v>
                </c:pt>
                <c:pt idx="28">
                  <c:v>12.37</c:v>
                </c:pt>
                <c:pt idx="29">
                  <c:v>13.32</c:v>
                </c:pt>
                <c:pt idx="30">
                  <c:v>14.27</c:v>
                </c:pt>
                <c:pt idx="31">
                  <c:v>15.21</c:v>
                </c:pt>
                <c:pt idx="32">
                  <c:v>16.149999999999999</c:v>
                </c:pt>
                <c:pt idx="33">
                  <c:v>17.079999999999998</c:v>
                </c:pt>
                <c:pt idx="34">
                  <c:v>18.02</c:v>
                </c:pt>
                <c:pt idx="35">
                  <c:v>19.87</c:v>
                </c:pt>
                <c:pt idx="36">
                  <c:v>21.72</c:v>
                </c:pt>
                <c:pt idx="37">
                  <c:v>23.57</c:v>
                </c:pt>
                <c:pt idx="38">
                  <c:v>25.42</c:v>
                </c:pt>
                <c:pt idx="39">
                  <c:v>27.26</c:v>
                </c:pt>
                <c:pt idx="40">
                  <c:v>29.11</c:v>
                </c:pt>
                <c:pt idx="41">
                  <c:v>32.82</c:v>
                </c:pt>
                <c:pt idx="42">
                  <c:v>36.54</c:v>
                </c:pt>
                <c:pt idx="43">
                  <c:v>40.270000000000003</c:v>
                </c:pt>
                <c:pt idx="44">
                  <c:v>44.03</c:v>
                </c:pt>
                <c:pt idx="45">
                  <c:v>47.81</c:v>
                </c:pt>
                <c:pt idx="46">
                  <c:v>51.61</c:v>
                </c:pt>
                <c:pt idx="47">
                  <c:v>55.43</c:v>
                </c:pt>
                <c:pt idx="48">
                  <c:v>59.27</c:v>
                </c:pt>
                <c:pt idx="49">
                  <c:v>63.13</c:v>
                </c:pt>
                <c:pt idx="50">
                  <c:v>67.010000000000005</c:v>
                </c:pt>
                <c:pt idx="51">
                  <c:v>70.91</c:v>
                </c:pt>
                <c:pt idx="52">
                  <c:v>78.77</c:v>
                </c:pt>
                <c:pt idx="53">
                  <c:v>88.68</c:v>
                </c:pt>
                <c:pt idx="54">
                  <c:v>98.7</c:v>
                </c:pt>
                <c:pt idx="55">
                  <c:v>108.8</c:v>
                </c:pt>
                <c:pt idx="56">
                  <c:v>118.97</c:v>
                </c:pt>
                <c:pt idx="57">
                  <c:v>129.21</c:v>
                </c:pt>
                <c:pt idx="58">
                  <c:v>139.51</c:v>
                </c:pt>
                <c:pt idx="59">
                  <c:v>149.86000000000001</c:v>
                </c:pt>
                <c:pt idx="60">
                  <c:v>160.1</c:v>
                </c:pt>
                <c:pt idx="61">
                  <c:v>180.08</c:v>
                </c:pt>
                <c:pt idx="62">
                  <c:v>199.74</c:v>
                </c:pt>
                <c:pt idx="63">
                  <c:v>219.42</c:v>
                </c:pt>
                <c:pt idx="64">
                  <c:v>239.29</c:v>
                </c:pt>
                <c:pt idx="65">
                  <c:v>259.38</c:v>
                </c:pt>
                <c:pt idx="66">
                  <c:v>279.7</c:v>
                </c:pt>
                <c:pt idx="67">
                  <c:v>320.95</c:v>
                </c:pt>
                <c:pt idx="68">
                  <c:v>362.67</c:v>
                </c:pt>
                <c:pt idx="69">
                  <c:v>404.53</c:v>
                </c:pt>
                <c:pt idx="70">
                  <c:v>446.21</c:v>
                </c:pt>
                <c:pt idx="71">
                  <c:v>487.45</c:v>
                </c:pt>
                <c:pt idx="72">
                  <c:v>528.09</c:v>
                </c:pt>
                <c:pt idx="73">
                  <c:v>568.01</c:v>
                </c:pt>
                <c:pt idx="74">
                  <c:v>607.15</c:v>
                </c:pt>
                <c:pt idx="75">
                  <c:v>645.49</c:v>
                </c:pt>
                <c:pt idx="76">
                  <c:v>683.01</c:v>
                </c:pt>
                <c:pt idx="77">
                  <c:v>719.73</c:v>
                </c:pt>
                <c:pt idx="78">
                  <c:v>790.91</c:v>
                </c:pt>
                <c:pt idx="79">
                  <c:v>875.98</c:v>
                </c:pt>
                <c:pt idx="80">
                  <c:v>957.26</c:v>
                </c:pt>
                <c:pt idx="81" formatCode="0.0">
                  <c:v>1040</c:v>
                </c:pt>
                <c:pt idx="82" formatCode="0.0">
                  <c:v>1110</c:v>
                </c:pt>
                <c:pt idx="83" formatCode="0.0">
                  <c:v>1180</c:v>
                </c:pt>
                <c:pt idx="84" formatCode="0.0">
                  <c:v>1250</c:v>
                </c:pt>
                <c:pt idx="85" formatCode="0.0">
                  <c:v>1320</c:v>
                </c:pt>
                <c:pt idx="86" formatCode="0.0">
                  <c:v>1390</c:v>
                </c:pt>
                <c:pt idx="87" formatCode="0.0">
                  <c:v>1520</c:v>
                </c:pt>
                <c:pt idx="88" formatCode="0.0">
                  <c:v>1650</c:v>
                </c:pt>
                <c:pt idx="89" formatCode="0.0">
                  <c:v>1770</c:v>
                </c:pt>
                <c:pt idx="90" formatCode="0.0">
                  <c:v>1880</c:v>
                </c:pt>
                <c:pt idx="91" formatCode="0.0">
                  <c:v>2000</c:v>
                </c:pt>
                <c:pt idx="92" formatCode="0.0">
                  <c:v>2110</c:v>
                </c:pt>
                <c:pt idx="93" formatCode="0.0">
                  <c:v>2320</c:v>
                </c:pt>
                <c:pt idx="94" formatCode="0.0">
                  <c:v>2520</c:v>
                </c:pt>
                <c:pt idx="95" formatCode="0.0">
                  <c:v>2720</c:v>
                </c:pt>
                <c:pt idx="96" formatCode="0.0">
                  <c:v>2900</c:v>
                </c:pt>
                <c:pt idx="97" formatCode="0.0">
                  <c:v>3070</c:v>
                </c:pt>
                <c:pt idx="98" formatCode="0.0">
                  <c:v>3240</c:v>
                </c:pt>
                <c:pt idx="99" formatCode="0.0">
                  <c:v>3390</c:v>
                </c:pt>
                <c:pt idx="100" formatCode="0.0">
                  <c:v>3540</c:v>
                </c:pt>
                <c:pt idx="101" formatCode="0.0">
                  <c:v>3690</c:v>
                </c:pt>
                <c:pt idx="102" formatCode="0.0">
                  <c:v>3830</c:v>
                </c:pt>
                <c:pt idx="103" formatCode="0.0">
                  <c:v>3960</c:v>
                </c:pt>
                <c:pt idx="104" formatCode="0.0">
                  <c:v>4210</c:v>
                </c:pt>
                <c:pt idx="105" formatCode="0.0">
                  <c:v>4500</c:v>
                </c:pt>
                <c:pt idx="106" formatCode="0.0">
                  <c:v>4760</c:v>
                </c:pt>
                <c:pt idx="107" formatCode="0.0">
                  <c:v>5010</c:v>
                </c:pt>
                <c:pt idx="108" formatCode="0.0">
                  <c:v>5240</c:v>
                </c:pt>
                <c:pt idx="109" formatCode="0.0">
                  <c:v>5470</c:v>
                </c:pt>
                <c:pt idx="110" formatCode="0.0">
                  <c:v>5680</c:v>
                </c:pt>
                <c:pt idx="111" formatCode="0.0">
                  <c:v>5880</c:v>
                </c:pt>
                <c:pt idx="112" formatCode="0.0">
                  <c:v>6080</c:v>
                </c:pt>
                <c:pt idx="113" formatCode="0.0">
                  <c:v>6470</c:v>
                </c:pt>
                <c:pt idx="114" formatCode="0.0">
                  <c:v>6840</c:v>
                </c:pt>
                <c:pt idx="115" formatCode="0.0">
                  <c:v>7200</c:v>
                </c:pt>
                <c:pt idx="116" formatCode="0.0">
                  <c:v>7550</c:v>
                </c:pt>
                <c:pt idx="117" formatCode="0.0">
                  <c:v>7900</c:v>
                </c:pt>
                <c:pt idx="118" formatCode="0.0">
                  <c:v>8250</c:v>
                </c:pt>
                <c:pt idx="119" formatCode="0.0">
                  <c:v>8950</c:v>
                </c:pt>
                <c:pt idx="120" formatCode="0.0">
                  <c:v>9660</c:v>
                </c:pt>
                <c:pt idx="121" formatCode="0.0">
                  <c:v>10380</c:v>
                </c:pt>
                <c:pt idx="122" formatCode="0.0">
                  <c:v>11100</c:v>
                </c:pt>
                <c:pt idx="123" formatCode="0.0">
                  <c:v>11840</c:v>
                </c:pt>
                <c:pt idx="124" formatCode="0.0">
                  <c:v>12600</c:v>
                </c:pt>
                <c:pt idx="125" formatCode="0.0">
                  <c:v>13360</c:v>
                </c:pt>
                <c:pt idx="126" formatCode="0.0">
                  <c:v>14140</c:v>
                </c:pt>
                <c:pt idx="127" formatCode="0.0">
                  <c:v>14930</c:v>
                </c:pt>
                <c:pt idx="128" formatCode="0.0">
                  <c:v>15740</c:v>
                </c:pt>
                <c:pt idx="129" formatCode="0.0">
                  <c:v>16560</c:v>
                </c:pt>
                <c:pt idx="130" formatCode="0.0">
                  <c:v>18230</c:v>
                </c:pt>
                <c:pt idx="131" formatCode="0.0">
                  <c:v>20410</c:v>
                </c:pt>
                <c:pt idx="132" formatCode="0.0">
                  <c:v>22660</c:v>
                </c:pt>
                <c:pt idx="133" formatCode="0.0">
                  <c:v>24990</c:v>
                </c:pt>
                <c:pt idx="134" formatCode="0.0">
                  <c:v>27400</c:v>
                </c:pt>
                <c:pt idx="135" formatCode="0.0">
                  <c:v>29880</c:v>
                </c:pt>
                <c:pt idx="136" formatCode="0.0">
                  <c:v>32439.999999999996</c:v>
                </c:pt>
                <c:pt idx="137" formatCode="0.0">
                  <c:v>35070</c:v>
                </c:pt>
                <c:pt idx="138" formatCode="0.0">
                  <c:v>37770</c:v>
                </c:pt>
                <c:pt idx="139" formatCode="0.0">
                  <c:v>43350</c:v>
                </c:pt>
                <c:pt idx="140" formatCode="0.0">
                  <c:v>49180</c:v>
                </c:pt>
                <c:pt idx="141" formatCode="0.0">
                  <c:v>55260</c:v>
                </c:pt>
                <c:pt idx="142" formatCode="0.0">
                  <c:v>61580</c:v>
                </c:pt>
                <c:pt idx="143" formatCode="0.0">
                  <c:v>68130</c:v>
                </c:pt>
                <c:pt idx="144" formatCode="0.0">
                  <c:v>74910</c:v>
                </c:pt>
                <c:pt idx="145" formatCode="0.0">
                  <c:v>89170</c:v>
                </c:pt>
                <c:pt idx="146" formatCode="0.0">
                  <c:v>104350</c:v>
                </c:pt>
                <c:pt idx="147" formatCode="0.0">
                  <c:v>120450</c:v>
                </c:pt>
                <c:pt idx="148" formatCode="0.0">
                  <c:v>137510</c:v>
                </c:pt>
                <c:pt idx="149" formatCode="0.0">
                  <c:v>155520</c:v>
                </c:pt>
                <c:pt idx="150" formatCode="0.0">
                  <c:v>174510</c:v>
                </c:pt>
                <c:pt idx="151" formatCode="0.0">
                  <c:v>194500</c:v>
                </c:pt>
                <c:pt idx="152" formatCode="0.0">
                  <c:v>215510</c:v>
                </c:pt>
                <c:pt idx="153" formatCode="0.0">
                  <c:v>237550</c:v>
                </c:pt>
                <c:pt idx="154" formatCode="0.0">
                  <c:v>260640</c:v>
                </c:pt>
                <c:pt idx="155" formatCode="0.0">
                  <c:v>284800</c:v>
                </c:pt>
                <c:pt idx="156" formatCode="0.0">
                  <c:v>336340</c:v>
                </c:pt>
                <c:pt idx="157" formatCode="0.0">
                  <c:v>406960</c:v>
                </c:pt>
                <c:pt idx="158" formatCode="0.0">
                  <c:v>484570</c:v>
                </c:pt>
                <c:pt idx="159" formatCode="0.0">
                  <c:v>569190</c:v>
                </c:pt>
                <c:pt idx="160" formatCode="0.0">
                  <c:v>660790</c:v>
                </c:pt>
                <c:pt idx="161" formatCode="0.0">
                  <c:v>759240</c:v>
                </c:pt>
                <c:pt idx="162" formatCode="0.0">
                  <c:v>864370</c:v>
                </c:pt>
                <c:pt idx="163" formatCode="0.0">
                  <c:v>975940</c:v>
                </c:pt>
                <c:pt idx="164" formatCode="0.000E+00">
                  <c:v>1090000</c:v>
                </c:pt>
                <c:pt idx="165" formatCode="0.000E+00">
                  <c:v>1350000</c:v>
                </c:pt>
                <c:pt idx="166" formatCode="0.000E+00">
                  <c:v>1620000</c:v>
                </c:pt>
                <c:pt idx="167" formatCode="0.000E+00">
                  <c:v>1910000</c:v>
                </c:pt>
                <c:pt idx="168" formatCode="0.000E+00">
                  <c:v>2230000</c:v>
                </c:pt>
                <c:pt idx="169" formatCode="0.000E+00">
                  <c:v>2560000</c:v>
                </c:pt>
                <c:pt idx="170" formatCode="0.000E+00">
                  <c:v>2920000</c:v>
                </c:pt>
                <c:pt idx="171" formatCode="0.000E+00">
                  <c:v>3690000</c:v>
                </c:pt>
                <c:pt idx="172" formatCode="0.000E+00">
                  <c:v>4540000</c:v>
                </c:pt>
                <c:pt idx="173" formatCode="0.000E+00">
                  <c:v>5480000</c:v>
                </c:pt>
                <c:pt idx="174" formatCode="0.000E+00">
                  <c:v>6490000</c:v>
                </c:pt>
                <c:pt idx="175" formatCode="0.000E+00">
                  <c:v>7570000</c:v>
                </c:pt>
                <c:pt idx="176" formatCode="0.000E+00">
                  <c:v>8740000</c:v>
                </c:pt>
                <c:pt idx="177" formatCode="0.000E+00">
                  <c:v>9970000</c:v>
                </c:pt>
                <c:pt idx="178" formatCode="0.000E+00">
                  <c:v>11270000</c:v>
                </c:pt>
                <c:pt idx="179" formatCode="0.000E+00">
                  <c:v>12650000</c:v>
                </c:pt>
                <c:pt idx="180" formatCode="0.000E+00">
                  <c:v>14090000</c:v>
                </c:pt>
                <c:pt idx="181" formatCode="0.000E+00">
                  <c:v>15590000</c:v>
                </c:pt>
                <c:pt idx="182" formatCode="0.000E+00">
                  <c:v>18790000</c:v>
                </c:pt>
                <c:pt idx="183" formatCode="0.000E+00">
                  <c:v>23140000</c:v>
                </c:pt>
                <c:pt idx="184" formatCode="0.000E+00">
                  <c:v>27860000</c:v>
                </c:pt>
                <c:pt idx="185" formatCode="0.000E+00">
                  <c:v>32930000</c:v>
                </c:pt>
                <c:pt idx="186" formatCode="0.000E+00">
                  <c:v>38330000</c:v>
                </c:pt>
                <c:pt idx="187" formatCode="0.000E+00">
                  <c:v>44060000</c:v>
                </c:pt>
                <c:pt idx="188" formatCode="0.000E+00">
                  <c:v>50090000</c:v>
                </c:pt>
                <c:pt idx="189" formatCode="0.000E+00">
                  <c:v>56410000</c:v>
                </c:pt>
                <c:pt idx="190" formatCode="0.000E+00">
                  <c:v>63020000</c:v>
                </c:pt>
                <c:pt idx="191" formatCode="0.000E+00">
                  <c:v>77010000</c:v>
                </c:pt>
                <c:pt idx="192" formatCode="0.000E+00">
                  <c:v>92000000</c:v>
                </c:pt>
                <c:pt idx="193" formatCode="0.000E+00">
                  <c:v>107900000</c:v>
                </c:pt>
                <c:pt idx="194" formatCode="0.000E+00">
                  <c:v>124650000</c:v>
                </c:pt>
                <c:pt idx="195" formatCode="0.000E+00">
                  <c:v>142180000</c:v>
                </c:pt>
                <c:pt idx="196" formatCode="0.000E+00">
                  <c:v>160430000</c:v>
                </c:pt>
                <c:pt idx="197" formatCode="0.000E+00">
                  <c:v>198880000</c:v>
                </c:pt>
                <c:pt idx="198" formatCode="0.000E+00">
                  <c:v>239660000</c:v>
                </c:pt>
                <c:pt idx="199" formatCode="0.000E+00">
                  <c:v>282480000</c:v>
                </c:pt>
                <c:pt idx="200" formatCode="0.000E+00">
                  <c:v>327060000</c:v>
                </c:pt>
                <c:pt idx="201" formatCode="0.000E+00">
                  <c:v>373190000</c:v>
                </c:pt>
                <c:pt idx="202" formatCode="0.000E+00">
                  <c:v>420690000</c:v>
                </c:pt>
                <c:pt idx="203" formatCode="0.000E+00">
                  <c:v>469370000</c:v>
                </c:pt>
                <c:pt idx="204" formatCode="0.000E+00">
                  <c:v>519110000</c:v>
                </c:pt>
                <c:pt idx="205" formatCode="0.000E+00">
                  <c:v>569780000</c:v>
                </c:pt>
                <c:pt idx="206" formatCode="0.000E+00">
                  <c:v>621280000</c:v>
                </c:pt>
                <c:pt idx="207" formatCode="0.000E+00">
                  <c:v>673500000</c:v>
                </c:pt>
                <c:pt idx="208" formatCode="0.000E+00">
                  <c:v>726350000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srim19F_Air!$D$20:$D$300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srim19F_Air!$M$20:$M$300</c:f>
              <c:numCache>
                <c:formatCode>0.000</c:formatCode>
                <c:ptCount val="281"/>
                <c:pt idx="0">
                  <c:v>1.36</c:v>
                </c:pt>
                <c:pt idx="1">
                  <c:v>1.44</c:v>
                </c:pt>
                <c:pt idx="2">
                  <c:v>1.52</c:v>
                </c:pt>
                <c:pt idx="3">
                  <c:v>1.59</c:v>
                </c:pt>
                <c:pt idx="4">
                  <c:v>1.67</c:v>
                </c:pt>
                <c:pt idx="5">
                  <c:v>1.74</c:v>
                </c:pt>
                <c:pt idx="6">
                  <c:v>1.8</c:v>
                </c:pt>
                <c:pt idx="7">
                  <c:v>1.87</c:v>
                </c:pt>
                <c:pt idx="8">
                  <c:v>1.94</c:v>
                </c:pt>
                <c:pt idx="9">
                  <c:v>2.06</c:v>
                </c:pt>
                <c:pt idx="10">
                  <c:v>2.1800000000000002</c:v>
                </c:pt>
                <c:pt idx="11">
                  <c:v>2.2999999999999998</c:v>
                </c:pt>
                <c:pt idx="12">
                  <c:v>2.41</c:v>
                </c:pt>
                <c:pt idx="13">
                  <c:v>2.52</c:v>
                </c:pt>
                <c:pt idx="14">
                  <c:v>2.63</c:v>
                </c:pt>
                <c:pt idx="15">
                  <c:v>2.84</c:v>
                </c:pt>
                <c:pt idx="16">
                  <c:v>3.04</c:v>
                </c:pt>
                <c:pt idx="17">
                  <c:v>3.23</c:v>
                </c:pt>
                <c:pt idx="18">
                  <c:v>3.42</c:v>
                </c:pt>
                <c:pt idx="19">
                  <c:v>3.61</c:v>
                </c:pt>
                <c:pt idx="20">
                  <c:v>3.79</c:v>
                </c:pt>
                <c:pt idx="21">
                  <c:v>3.97</c:v>
                </c:pt>
                <c:pt idx="22">
                  <c:v>4.1399999999999997</c:v>
                </c:pt>
                <c:pt idx="23">
                  <c:v>4.32</c:v>
                </c:pt>
                <c:pt idx="24">
                  <c:v>4.49</c:v>
                </c:pt>
                <c:pt idx="25">
                  <c:v>4.66</c:v>
                </c:pt>
                <c:pt idx="26">
                  <c:v>4.99</c:v>
                </c:pt>
                <c:pt idx="27">
                  <c:v>5.39</c:v>
                </c:pt>
                <c:pt idx="28">
                  <c:v>5.79</c:v>
                </c:pt>
                <c:pt idx="29">
                  <c:v>6.17</c:v>
                </c:pt>
                <c:pt idx="30">
                  <c:v>6.56</c:v>
                </c:pt>
                <c:pt idx="31">
                  <c:v>6.94</c:v>
                </c:pt>
                <c:pt idx="32">
                  <c:v>7.31</c:v>
                </c:pt>
                <c:pt idx="33">
                  <c:v>7.68</c:v>
                </c:pt>
                <c:pt idx="34">
                  <c:v>8.0399999999999991</c:v>
                </c:pt>
                <c:pt idx="35">
                  <c:v>8.76</c:v>
                </c:pt>
                <c:pt idx="36">
                  <c:v>9.48</c:v>
                </c:pt>
                <c:pt idx="37">
                  <c:v>10.18</c:v>
                </c:pt>
                <c:pt idx="38">
                  <c:v>10.87</c:v>
                </c:pt>
                <c:pt idx="39">
                  <c:v>11.56</c:v>
                </c:pt>
                <c:pt idx="40">
                  <c:v>12.24</c:v>
                </c:pt>
                <c:pt idx="41">
                  <c:v>13.59</c:v>
                </c:pt>
                <c:pt idx="42">
                  <c:v>14.92</c:v>
                </c:pt>
                <c:pt idx="43">
                  <c:v>16.23</c:v>
                </c:pt>
                <c:pt idx="44">
                  <c:v>17.53</c:v>
                </c:pt>
                <c:pt idx="45">
                  <c:v>18.82</c:v>
                </c:pt>
                <c:pt idx="46">
                  <c:v>20.09</c:v>
                </c:pt>
                <c:pt idx="47">
                  <c:v>21.36</c:v>
                </c:pt>
                <c:pt idx="48">
                  <c:v>22.61</c:v>
                </c:pt>
                <c:pt idx="49">
                  <c:v>23.85</c:v>
                </c:pt>
                <c:pt idx="50">
                  <c:v>25.09</c:v>
                </c:pt>
                <c:pt idx="51">
                  <c:v>26.31</c:v>
                </c:pt>
                <c:pt idx="52">
                  <c:v>28.73</c:v>
                </c:pt>
                <c:pt idx="53">
                  <c:v>31.69</c:v>
                </c:pt>
                <c:pt idx="54">
                  <c:v>34.61</c:v>
                </c:pt>
                <c:pt idx="55">
                  <c:v>37.47</c:v>
                </c:pt>
                <c:pt idx="56">
                  <c:v>40.270000000000003</c:v>
                </c:pt>
                <c:pt idx="57">
                  <c:v>43.02</c:v>
                </c:pt>
                <c:pt idx="58">
                  <c:v>45.72</c:v>
                </c:pt>
                <c:pt idx="59">
                  <c:v>48.37</c:v>
                </c:pt>
                <c:pt idx="60">
                  <c:v>50.91</c:v>
                </c:pt>
                <c:pt idx="61">
                  <c:v>55.6</c:v>
                </c:pt>
                <c:pt idx="62">
                  <c:v>59.99</c:v>
                </c:pt>
                <c:pt idx="63">
                  <c:v>64.22</c:v>
                </c:pt>
                <c:pt idx="64">
                  <c:v>68.36</c:v>
                </c:pt>
                <c:pt idx="65">
                  <c:v>72.430000000000007</c:v>
                </c:pt>
                <c:pt idx="66">
                  <c:v>76.45</c:v>
                </c:pt>
                <c:pt idx="67">
                  <c:v>84.35</c:v>
                </c:pt>
                <c:pt idx="68">
                  <c:v>91.95</c:v>
                </c:pt>
                <c:pt idx="69">
                  <c:v>99.2</c:v>
                </c:pt>
                <c:pt idx="70">
                  <c:v>106.05</c:v>
                </c:pt>
                <c:pt idx="71">
                  <c:v>112.5</c:v>
                </c:pt>
                <c:pt idx="72">
                  <c:v>118.54</c:v>
                </c:pt>
                <c:pt idx="73">
                  <c:v>124.2</c:v>
                </c:pt>
                <c:pt idx="74">
                  <c:v>129.49</c:v>
                </c:pt>
                <c:pt idx="75">
                  <c:v>134.43</c:v>
                </c:pt>
                <c:pt idx="76">
                  <c:v>139.06</c:v>
                </c:pt>
                <c:pt idx="77">
                  <c:v>143.4</c:v>
                </c:pt>
                <c:pt idx="78">
                  <c:v>151.44</c:v>
                </c:pt>
                <c:pt idx="79">
                  <c:v>160.32</c:v>
                </c:pt>
                <c:pt idx="80">
                  <c:v>168.08</c:v>
                </c:pt>
                <c:pt idx="81">
                  <c:v>174.95</c:v>
                </c:pt>
                <c:pt idx="82">
                  <c:v>181.11</c:v>
                </c:pt>
                <c:pt idx="83">
                  <c:v>186.67</c:v>
                </c:pt>
                <c:pt idx="84">
                  <c:v>191.74</c:v>
                </c:pt>
                <c:pt idx="85">
                  <c:v>196.41</c:v>
                </c:pt>
                <c:pt idx="86">
                  <c:v>200.72</c:v>
                </c:pt>
                <c:pt idx="87">
                  <c:v>208.83</c:v>
                </c:pt>
                <c:pt idx="88">
                  <c:v>215.96</c:v>
                </c:pt>
                <c:pt idx="89">
                  <c:v>222.3</c:v>
                </c:pt>
                <c:pt idx="90">
                  <c:v>228</c:v>
                </c:pt>
                <c:pt idx="91">
                  <c:v>233.16</c:v>
                </c:pt>
                <c:pt idx="92">
                  <c:v>237.86</c:v>
                </c:pt>
                <c:pt idx="93">
                  <c:v>246.99</c:v>
                </c:pt>
                <c:pt idx="94">
                  <c:v>254.74</c:v>
                </c:pt>
                <c:pt idx="95">
                  <c:v>261.39</c:v>
                </c:pt>
                <c:pt idx="96">
                  <c:v>267.14999999999998</c:v>
                </c:pt>
                <c:pt idx="97">
                  <c:v>272.18</c:v>
                </c:pt>
                <c:pt idx="98">
                  <c:v>276.58999999999997</c:v>
                </c:pt>
                <c:pt idx="99">
                  <c:v>280.48</c:v>
                </c:pt>
                <c:pt idx="100">
                  <c:v>283.93</c:v>
                </c:pt>
                <c:pt idx="101">
                  <c:v>287.02</c:v>
                </c:pt>
                <c:pt idx="102">
                  <c:v>289.79000000000002</c:v>
                </c:pt>
                <c:pt idx="103">
                  <c:v>292.27999999999997</c:v>
                </c:pt>
                <c:pt idx="104">
                  <c:v>297.62</c:v>
                </c:pt>
                <c:pt idx="105">
                  <c:v>303.64</c:v>
                </c:pt>
                <c:pt idx="106">
                  <c:v>308.58999999999997</c:v>
                </c:pt>
                <c:pt idx="107">
                  <c:v>312.75</c:v>
                </c:pt>
                <c:pt idx="108">
                  <c:v>316.33999999999997</c:v>
                </c:pt>
                <c:pt idx="109">
                  <c:v>319.48</c:v>
                </c:pt>
                <c:pt idx="110">
                  <c:v>322.27999999999997</c:v>
                </c:pt>
                <c:pt idx="111">
                  <c:v>324.82</c:v>
                </c:pt>
                <c:pt idx="112">
                  <c:v>327.14</c:v>
                </c:pt>
                <c:pt idx="113">
                  <c:v>333.51</c:v>
                </c:pt>
                <c:pt idx="114">
                  <c:v>339.21</c:v>
                </c:pt>
                <c:pt idx="115">
                  <c:v>344.45</c:v>
                </c:pt>
                <c:pt idx="116">
                  <c:v>349.38</c:v>
                </c:pt>
                <c:pt idx="117">
                  <c:v>354.09</c:v>
                </c:pt>
                <c:pt idx="118">
                  <c:v>358.64</c:v>
                </c:pt>
                <c:pt idx="119">
                  <c:v>374.08</c:v>
                </c:pt>
                <c:pt idx="120">
                  <c:v>389</c:v>
                </c:pt>
                <c:pt idx="121">
                  <c:v>403.63</c:v>
                </c:pt>
                <c:pt idx="122">
                  <c:v>418.09</c:v>
                </c:pt>
                <c:pt idx="123">
                  <c:v>432.47</c:v>
                </c:pt>
                <c:pt idx="124">
                  <c:v>446.81</c:v>
                </c:pt>
                <c:pt idx="125">
                  <c:v>461.14</c:v>
                </c:pt>
                <c:pt idx="126">
                  <c:v>475.49</c:v>
                </c:pt>
                <c:pt idx="127">
                  <c:v>489.85</c:v>
                </c:pt>
                <c:pt idx="128">
                  <c:v>504.25</c:v>
                </c:pt>
                <c:pt idx="129">
                  <c:v>518.69000000000005</c:v>
                </c:pt>
                <c:pt idx="130">
                  <c:v>572.79999999999995</c:v>
                </c:pt>
                <c:pt idx="131">
                  <c:v>652.64</c:v>
                </c:pt>
                <c:pt idx="132">
                  <c:v>728.77</c:v>
                </c:pt>
                <c:pt idx="133">
                  <c:v>802.34</c:v>
                </c:pt>
                <c:pt idx="134">
                  <c:v>874.06</c:v>
                </c:pt>
                <c:pt idx="135">
                  <c:v>944.43</c:v>
                </c:pt>
                <c:pt idx="136" formatCode="0.0">
                  <c:v>1010</c:v>
                </c:pt>
                <c:pt idx="137" formatCode="0.0">
                  <c:v>1080</c:v>
                </c:pt>
                <c:pt idx="138" formatCode="0.0">
                  <c:v>1150</c:v>
                </c:pt>
                <c:pt idx="139" formatCode="0.0">
                  <c:v>1400</c:v>
                </c:pt>
                <c:pt idx="140" formatCode="0.0">
                  <c:v>1630</c:v>
                </c:pt>
                <c:pt idx="141" formatCode="0.0">
                  <c:v>1840</c:v>
                </c:pt>
                <c:pt idx="142" formatCode="0.0">
                  <c:v>2050</c:v>
                </c:pt>
                <c:pt idx="143" formatCode="0.0">
                  <c:v>2260</c:v>
                </c:pt>
                <c:pt idx="144" formatCode="0.0">
                  <c:v>2460</c:v>
                </c:pt>
                <c:pt idx="145" formatCode="0.0">
                  <c:v>3180</c:v>
                </c:pt>
                <c:pt idx="146" formatCode="0.0">
                  <c:v>3850</c:v>
                </c:pt>
                <c:pt idx="147" formatCode="0.0">
                  <c:v>4480</c:v>
                </c:pt>
                <c:pt idx="148" formatCode="0.0">
                  <c:v>5090</c:v>
                </c:pt>
                <c:pt idx="149" formatCode="0.0">
                  <c:v>5700</c:v>
                </c:pt>
                <c:pt idx="150" formatCode="0.0">
                  <c:v>6310</c:v>
                </c:pt>
                <c:pt idx="151" formatCode="0.0">
                  <c:v>6920</c:v>
                </c:pt>
                <c:pt idx="152" formatCode="0.0">
                  <c:v>7540</c:v>
                </c:pt>
                <c:pt idx="153" formatCode="0.0">
                  <c:v>8170</c:v>
                </c:pt>
                <c:pt idx="154" formatCode="0.0">
                  <c:v>8800</c:v>
                </c:pt>
                <c:pt idx="155" formatCode="0.0">
                  <c:v>9450</c:v>
                </c:pt>
                <c:pt idx="156" formatCode="0.0">
                  <c:v>11950</c:v>
                </c:pt>
                <c:pt idx="157" formatCode="0.0">
                  <c:v>15600</c:v>
                </c:pt>
                <c:pt idx="158" formatCode="0.0">
                  <c:v>19090</c:v>
                </c:pt>
                <c:pt idx="159" formatCode="0.0">
                  <c:v>22560</c:v>
                </c:pt>
                <c:pt idx="160" formatCode="0.0">
                  <c:v>26040</c:v>
                </c:pt>
                <c:pt idx="161" formatCode="0.0">
                  <c:v>29550</c:v>
                </c:pt>
                <c:pt idx="162" formatCode="0.0">
                  <c:v>33110</c:v>
                </c:pt>
                <c:pt idx="163" formatCode="0.0">
                  <c:v>36710</c:v>
                </c:pt>
                <c:pt idx="164" formatCode="0.0">
                  <c:v>40340</c:v>
                </c:pt>
                <c:pt idx="165" formatCode="0.0">
                  <c:v>53960</c:v>
                </c:pt>
                <c:pt idx="166" formatCode="0.0">
                  <c:v>66510</c:v>
                </c:pt>
                <c:pt idx="167" formatCode="0.0">
                  <c:v>78460</c:v>
                </c:pt>
                <c:pt idx="168" formatCode="0.0">
                  <c:v>90140</c:v>
                </c:pt>
                <c:pt idx="169" formatCode="0.0">
                  <c:v>101810</c:v>
                </c:pt>
                <c:pt idx="170" formatCode="0.0">
                  <c:v>113600</c:v>
                </c:pt>
                <c:pt idx="171" formatCode="0.0">
                  <c:v>157740</c:v>
                </c:pt>
                <c:pt idx="172" formatCode="0.0">
                  <c:v>198860</c:v>
                </c:pt>
                <c:pt idx="173" formatCode="0.0">
                  <c:v>238920</c:v>
                </c:pt>
                <c:pt idx="174" formatCode="0.0">
                  <c:v>278680</c:v>
                </c:pt>
                <c:pt idx="175" formatCode="0.0">
                  <c:v>318500</c:v>
                </c:pt>
                <c:pt idx="176" formatCode="0.0">
                  <c:v>358570</c:v>
                </c:pt>
                <c:pt idx="177" formatCode="0.0">
                  <c:v>398970</c:v>
                </c:pt>
                <c:pt idx="178" formatCode="0.0">
                  <c:v>439770</c:v>
                </c:pt>
                <c:pt idx="179" formatCode="0.0">
                  <c:v>480970</c:v>
                </c:pt>
                <c:pt idx="180" formatCode="0.0">
                  <c:v>522590.00000000006</c:v>
                </c:pt>
                <c:pt idx="181" formatCode="0.0">
                  <c:v>564620</c:v>
                </c:pt>
                <c:pt idx="182" formatCode="0.0">
                  <c:v>724400</c:v>
                </c:pt>
                <c:pt idx="183" formatCode="0.0">
                  <c:v>951030</c:v>
                </c:pt>
                <c:pt idx="184" formatCode="0.000E+00">
                  <c:v>1160000</c:v>
                </c:pt>
                <c:pt idx="185" formatCode="0.000E+00">
                  <c:v>1370000</c:v>
                </c:pt>
                <c:pt idx="186" formatCode="0.000E+00">
                  <c:v>1570000</c:v>
                </c:pt>
                <c:pt idx="187" formatCode="0.000E+00">
                  <c:v>1760000</c:v>
                </c:pt>
                <c:pt idx="188" formatCode="0.000E+00">
                  <c:v>1960000</c:v>
                </c:pt>
                <c:pt idx="189" formatCode="0.000E+00">
                  <c:v>2160000</c:v>
                </c:pt>
                <c:pt idx="190" formatCode="0.000E+00">
                  <c:v>2350000</c:v>
                </c:pt>
                <c:pt idx="191" formatCode="0.000E+00">
                  <c:v>3070000</c:v>
                </c:pt>
                <c:pt idx="192" formatCode="0.000E+00">
                  <c:v>3740000</c:v>
                </c:pt>
                <c:pt idx="193" formatCode="0.000E+00">
                  <c:v>4360000</c:v>
                </c:pt>
                <c:pt idx="194" formatCode="0.000E+00">
                  <c:v>4970000</c:v>
                </c:pt>
                <c:pt idx="195" formatCode="0.000E+00">
                  <c:v>5550000</c:v>
                </c:pt>
                <c:pt idx="196" formatCode="0.000E+00">
                  <c:v>6130000</c:v>
                </c:pt>
                <c:pt idx="197" formatCode="0.000E+00">
                  <c:v>8189999.9999999991</c:v>
                </c:pt>
                <c:pt idx="198" formatCode="0.000E+00">
                  <c:v>10030000</c:v>
                </c:pt>
                <c:pt idx="199" formatCode="0.000E+00">
                  <c:v>11720000</c:v>
                </c:pt>
                <c:pt idx="200" formatCode="0.000E+00">
                  <c:v>13310000</c:v>
                </c:pt>
                <c:pt idx="201" formatCode="0.000E+00">
                  <c:v>14830000</c:v>
                </c:pt>
                <c:pt idx="202" formatCode="0.000E+00">
                  <c:v>16280000.000000002</c:v>
                </c:pt>
                <c:pt idx="203" formatCode="0.000E+00">
                  <c:v>17680000</c:v>
                </c:pt>
                <c:pt idx="204" formatCode="0.000E+00">
                  <c:v>19030000</c:v>
                </c:pt>
                <c:pt idx="205" formatCode="0.000E+00">
                  <c:v>20340000</c:v>
                </c:pt>
                <c:pt idx="206" formatCode="0.000E+00">
                  <c:v>21610000</c:v>
                </c:pt>
                <c:pt idx="207" formatCode="0.000E+00">
                  <c:v>22840000</c:v>
                </c:pt>
                <c:pt idx="208" formatCode="0.000E+00">
                  <c:v>24040000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srim19F_Air!$D$20:$D$300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srim19F_Air!$P$20:$P$300</c:f>
              <c:numCache>
                <c:formatCode>0.000</c:formatCode>
                <c:ptCount val="281"/>
                <c:pt idx="0" formatCode="0.00000">
                  <c:v>0.97859999999999991</c:v>
                </c:pt>
                <c:pt idx="1">
                  <c:v>1.04</c:v>
                </c:pt>
                <c:pt idx="2">
                  <c:v>1.1000000000000001</c:v>
                </c:pt>
                <c:pt idx="3">
                  <c:v>1.1499999999999999</c:v>
                </c:pt>
                <c:pt idx="4">
                  <c:v>1.2</c:v>
                </c:pt>
                <c:pt idx="5">
                  <c:v>1.26</c:v>
                </c:pt>
                <c:pt idx="6">
                  <c:v>1.31</c:v>
                </c:pt>
                <c:pt idx="7">
                  <c:v>1.36</c:v>
                </c:pt>
                <c:pt idx="8">
                  <c:v>1.4</c:v>
                </c:pt>
                <c:pt idx="9">
                  <c:v>1.5</c:v>
                </c:pt>
                <c:pt idx="10">
                  <c:v>1.59</c:v>
                </c:pt>
                <c:pt idx="11">
                  <c:v>1.67</c:v>
                </c:pt>
                <c:pt idx="12">
                  <c:v>1.76</c:v>
                </c:pt>
                <c:pt idx="13">
                  <c:v>1.84</c:v>
                </c:pt>
                <c:pt idx="14">
                  <c:v>1.92</c:v>
                </c:pt>
                <c:pt idx="15">
                  <c:v>2.08</c:v>
                </c:pt>
                <c:pt idx="16">
                  <c:v>2.2200000000000002</c:v>
                </c:pt>
                <c:pt idx="17">
                  <c:v>2.37</c:v>
                </c:pt>
                <c:pt idx="18">
                  <c:v>2.5099999999999998</c:v>
                </c:pt>
                <c:pt idx="19">
                  <c:v>2.65</c:v>
                </c:pt>
                <c:pt idx="20">
                  <c:v>2.78</c:v>
                </c:pt>
                <c:pt idx="21">
                  <c:v>2.91</c:v>
                </c:pt>
                <c:pt idx="22">
                  <c:v>3.04</c:v>
                </c:pt>
                <c:pt idx="23">
                  <c:v>3.17</c:v>
                </c:pt>
                <c:pt idx="24">
                  <c:v>3.29</c:v>
                </c:pt>
                <c:pt idx="25">
                  <c:v>3.42</c:v>
                </c:pt>
                <c:pt idx="26">
                  <c:v>3.66</c:v>
                </c:pt>
                <c:pt idx="27">
                  <c:v>3.95</c:v>
                </c:pt>
                <c:pt idx="28">
                  <c:v>4.24</c:v>
                </c:pt>
                <c:pt idx="29">
                  <c:v>4.5199999999999996</c:v>
                </c:pt>
                <c:pt idx="30">
                  <c:v>4.8</c:v>
                </c:pt>
                <c:pt idx="31">
                  <c:v>5.07</c:v>
                </c:pt>
                <c:pt idx="32">
                  <c:v>5.33</c:v>
                </c:pt>
                <c:pt idx="33">
                  <c:v>5.6</c:v>
                </c:pt>
                <c:pt idx="34">
                  <c:v>5.86</c:v>
                </c:pt>
                <c:pt idx="35">
                  <c:v>6.37</c:v>
                </c:pt>
                <c:pt idx="36">
                  <c:v>6.87</c:v>
                </c:pt>
                <c:pt idx="37">
                  <c:v>7.37</c:v>
                </c:pt>
                <c:pt idx="38">
                  <c:v>7.85</c:v>
                </c:pt>
                <c:pt idx="39">
                  <c:v>8.33</c:v>
                </c:pt>
                <c:pt idx="40">
                  <c:v>8.81</c:v>
                </c:pt>
                <c:pt idx="41">
                  <c:v>9.75</c:v>
                </c:pt>
                <c:pt idx="42">
                  <c:v>10.68</c:v>
                </c:pt>
                <c:pt idx="43">
                  <c:v>11.6</c:v>
                </c:pt>
                <c:pt idx="44">
                  <c:v>12.51</c:v>
                </c:pt>
                <c:pt idx="45">
                  <c:v>13.41</c:v>
                </c:pt>
                <c:pt idx="46">
                  <c:v>14.31</c:v>
                </c:pt>
                <c:pt idx="47">
                  <c:v>15.21</c:v>
                </c:pt>
                <c:pt idx="48">
                  <c:v>16.100000000000001</c:v>
                </c:pt>
                <c:pt idx="49">
                  <c:v>16.98</c:v>
                </c:pt>
                <c:pt idx="50">
                  <c:v>17.87</c:v>
                </c:pt>
                <c:pt idx="51">
                  <c:v>18.75</c:v>
                </c:pt>
                <c:pt idx="52">
                  <c:v>20.52</c:v>
                </c:pt>
                <c:pt idx="53">
                  <c:v>22.72</c:v>
                </c:pt>
                <c:pt idx="54">
                  <c:v>24.92</c:v>
                </c:pt>
                <c:pt idx="55">
                  <c:v>27.11</c:v>
                </c:pt>
                <c:pt idx="56">
                  <c:v>29.3</c:v>
                </c:pt>
                <c:pt idx="57">
                  <c:v>31.48</c:v>
                </c:pt>
                <c:pt idx="58">
                  <c:v>33.659999999999997</c:v>
                </c:pt>
                <c:pt idx="59">
                  <c:v>35.82</c:v>
                </c:pt>
                <c:pt idx="60">
                  <c:v>37.99</c:v>
                </c:pt>
                <c:pt idx="61">
                  <c:v>42.28</c:v>
                </c:pt>
                <c:pt idx="62">
                  <c:v>46.43</c:v>
                </c:pt>
                <c:pt idx="63">
                  <c:v>50.46</c:v>
                </c:pt>
                <c:pt idx="64">
                  <c:v>54.39</c:v>
                </c:pt>
                <c:pt idx="65">
                  <c:v>58.25</c:v>
                </c:pt>
                <c:pt idx="66">
                  <c:v>62.05</c:v>
                </c:pt>
                <c:pt idx="67">
                  <c:v>69.55</c:v>
                </c:pt>
                <c:pt idx="68">
                  <c:v>76.92</c:v>
                </c:pt>
                <c:pt idx="69">
                  <c:v>84.16</c:v>
                </c:pt>
                <c:pt idx="70">
                  <c:v>91.25</c:v>
                </c:pt>
                <c:pt idx="71">
                  <c:v>98.16</c:v>
                </c:pt>
                <c:pt idx="72">
                  <c:v>104.88</c:v>
                </c:pt>
                <c:pt idx="73">
                  <c:v>111.37</c:v>
                </c:pt>
                <c:pt idx="74">
                  <c:v>117.64</c:v>
                </c:pt>
                <c:pt idx="75">
                  <c:v>123.68</c:v>
                </c:pt>
                <c:pt idx="76">
                  <c:v>129.47999999999999</c:v>
                </c:pt>
                <c:pt idx="77">
                  <c:v>135.06</c:v>
                </c:pt>
                <c:pt idx="78">
                  <c:v>145.57</c:v>
                </c:pt>
                <c:pt idx="79">
                  <c:v>157.58000000000001</c:v>
                </c:pt>
                <c:pt idx="80">
                  <c:v>168.5</c:v>
                </c:pt>
                <c:pt idx="81">
                  <c:v>178.49</c:v>
                </c:pt>
                <c:pt idx="82">
                  <c:v>187.68</c:v>
                </c:pt>
                <c:pt idx="83">
                  <c:v>196.18</c:v>
                </c:pt>
                <c:pt idx="84">
                  <c:v>204.1</c:v>
                </c:pt>
                <c:pt idx="85">
                  <c:v>211.49</c:v>
                </c:pt>
                <c:pt idx="86">
                  <c:v>218.44</c:v>
                </c:pt>
                <c:pt idx="87">
                  <c:v>231.19</c:v>
                </c:pt>
                <c:pt idx="88">
                  <c:v>242.67</c:v>
                </c:pt>
                <c:pt idx="89">
                  <c:v>253.11</c:v>
                </c:pt>
                <c:pt idx="90">
                  <c:v>262.68</c:v>
                </c:pt>
                <c:pt idx="91">
                  <c:v>271.51</c:v>
                </c:pt>
                <c:pt idx="92">
                  <c:v>279.69</c:v>
                </c:pt>
                <c:pt idx="93">
                  <c:v>294.42</c:v>
                </c:pt>
                <c:pt idx="94">
                  <c:v>307.33999999999997</c:v>
                </c:pt>
                <c:pt idx="95">
                  <c:v>318.76</c:v>
                </c:pt>
                <c:pt idx="96">
                  <c:v>328.93</c:v>
                </c:pt>
                <c:pt idx="97">
                  <c:v>338.04</c:v>
                </c:pt>
                <c:pt idx="98">
                  <c:v>346.23</c:v>
                </c:pt>
                <c:pt idx="99">
                  <c:v>353.64</c:v>
                </c:pt>
                <c:pt idx="100">
                  <c:v>360.36</c:v>
                </c:pt>
                <c:pt idx="101">
                  <c:v>366.48</c:v>
                </c:pt>
                <c:pt idx="102">
                  <c:v>372.08</c:v>
                </c:pt>
                <c:pt idx="103">
                  <c:v>377.21</c:v>
                </c:pt>
                <c:pt idx="104">
                  <c:v>386.3</c:v>
                </c:pt>
                <c:pt idx="105">
                  <c:v>395.89</c:v>
                </c:pt>
                <c:pt idx="106">
                  <c:v>403.96</c:v>
                </c:pt>
                <c:pt idx="107">
                  <c:v>410.87</c:v>
                </c:pt>
                <c:pt idx="108">
                  <c:v>416.89</c:v>
                </c:pt>
                <c:pt idx="109">
                  <c:v>422.19</c:v>
                </c:pt>
                <c:pt idx="110">
                  <c:v>426.93</c:v>
                </c:pt>
                <c:pt idx="111">
                  <c:v>431.2</c:v>
                </c:pt>
                <c:pt idx="112">
                  <c:v>435.1</c:v>
                </c:pt>
                <c:pt idx="113">
                  <c:v>442.01</c:v>
                </c:pt>
                <c:pt idx="114">
                  <c:v>448.04</c:v>
                </c:pt>
                <c:pt idx="115">
                  <c:v>453.41</c:v>
                </c:pt>
                <c:pt idx="116">
                  <c:v>458.3</c:v>
                </c:pt>
                <c:pt idx="117">
                  <c:v>462.81</c:v>
                </c:pt>
                <c:pt idx="118">
                  <c:v>467.03</c:v>
                </c:pt>
                <c:pt idx="119">
                  <c:v>474.82</c:v>
                </c:pt>
                <c:pt idx="120">
                  <c:v>481.98</c:v>
                </c:pt>
                <c:pt idx="121">
                  <c:v>488.7</c:v>
                </c:pt>
                <c:pt idx="122">
                  <c:v>495.12</c:v>
                </c:pt>
                <c:pt idx="123">
                  <c:v>501.31</c:v>
                </c:pt>
                <c:pt idx="124">
                  <c:v>507.35</c:v>
                </c:pt>
                <c:pt idx="125">
                  <c:v>513.27</c:v>
                </c:pt>
                <c:pt idx="126">
                  <c:v>519.12</c:v>
                </c:pt>
                <c:pt idx="127">
                  <c:v>524.91</c:v>
                </c:pt>
                <c:pt idx="128">
                  <c:v>530.66999999999996</c:v>
                </c:pt>
                <c:pt idx="129">
                  <c:v>536.41</c:v>
                </c:pt>
                <c:pt idx="130">
                  <c:v>547.91999999999996</c:v>
                </c:pt>
                <c:pt idx="131">
                  <c:v>562.42999999999995</c:v>
                </c:pt>
                <c:pt idx="132">
                  <c:v>577.17999999999995</c:v>
                </c:pt>
                <c:pt idx="133">
                  <c:v>592.26</c:v>
                </c:pt>
                <c:pt idx="134">
                  <c:v>607.71</c:v>
                </c:pt>
                <c:pt idx="135">
                  <c:v>623.55999999999995</c:v>
                </c:pt>
                <c:pt idx="136">
                  <c:v>639.86</c:v>
                </c:pt>
                <c:pt idx="137">
                  <c:v>656.6</c:v>
                </c:pt>
                <c:pt idx="138">
                  <c:v>673.77</c:v>
                </c:pt>
                <c:pt idx="139">
                  <c:v>709.32</c:v>
                </c:pt>
                <c:pt idx="140">
                  <c:v>746.58</c:v>
                </c:pt>
                <c:pt idx="141">
                  <c:v>785.5</c:v>
                </c:pt>
                <c:pt idx="142">
                  <c:v>826.02</c:v>
                </c:pt>
                <c:pt idx="143">
                  <c:v>868.11</c:v>
                </c:pt>
                <c:pt idx="144">
                  <c:v>911.72</c:v>
                </c:pt>
                <c:pt idx="145" formatCode="0.0">
                  <c:v>1000</c:v>
                </c:pt>
                <c:pt idx="146" formatCode="0.0">
                  <c:v>1100</c:v>
                </c:pt>
                <c:pt idx="147" formatCode="0.0">
                  <c:v>1200</c:v>
                </c:pt>
                <c:pt idx="148" formatCode="0.0">
                  <c:v>1310</c:v>
                </c:pt>
                <c:pt idx="149" formatCode="0.0">
                  <c:v>1430</c:v>
                </c:pt>
                <c:pt idx="150" formatCode="0.0">
                  <c:v>1550</c:v>
                </c:pt>
                <c:pt idx="151" formatCode="0.0">
                  <c:v>1680</c:v>
                </c:pt>
                <c:pt idx="152" formatCode="0.0">
                  <c:v>1810</c:v>
                </c:pt>
                <c:pt idx="153" formatCode="0.0">
                  <c:v>1950</c:v>
                </c:pt>
                <c:pt idx="154" formatCode="0.0">
                  <c:v>2090</c:v>
                </c:pt>
                <c:pt idx="155" formatCode="0.0">
                  <c:v>2240</c:v>
                </c:pt>
                <c:pt idx="156" formatCode="0.0">
                  <c:v>2570</c:v>
                </c:pt>
                <c:pt idx="157" formatCode="0.0">
                  <c:v>3010</c:v>
                </c:pt>
                <c:pt idx="158" formatCode="0.0">
                  <c:v>3490</c:v>
                </c:pt>
                <c:pt idx="159" formatCode="0.0">
                  <c:v>4010</c:v>
                </c:pt>
                <c:pt idx="160" formatCode="0.0">
                  <c:v>4580</c:v>
                </c:pt>
                <c:pt idx="161" formatCode="0.0">
                  <c:v>5190</c:v>
                </c:pt>
                <c:pt idx="162" formatCode="0.0">
                  <c:v>5850</c:v>
                </c:pt>
                <c:pt idx="163" formatCode="0.0">
                  <c:v>6540</c:v>
                </c:pt>
                <c:pt idx="164" formatCode="0.0">
                  <c:v>7270</c:v>
                </c:pt>
                <c:pt idx="165" formatCode="0.0">
                  <c:v>8840</c:v>
                </c:pt>
                <c:pt idx="166" formatCode="0.0">
                  <c:v>10540</c:v>
                </c:pt>
                <c:pt idx="167" formatCode="0.0">
                  <c:v>12350</c:v>
                </c:pt>
                <c:pt idx="168" formatCode="0.0">
                  <c:v>14270</c:v>
                </c:pt>
                <c:pt idx="169" formatCode="0.0">
                  <c:v>16309.999999999998</c:v>
                </c:pt>
                <c:pt idx="170" formatCode="0.0">
                  <c:v>18460</c:v>
                </c:pt>
                <c:pt idx="171" formatCode="0.0">
                  <c:v>23120</c:v>
                </c:pt>
                <c:pt idx="172" formatCode="0.0">
                  <c:v>28230</c:v>
                </c:pt>
                <c:pt idx="173" formatCode="0.0">
                  <c:v>33790</c:v>
                </c:pt>
                <c:pt idx="174" formatCode="0.0">
                  <c:v>39770</c:v>
                </c:pt>
                <c:pt idx="175" formatCode="0.0">
                  <c:v>46170</c:v>
                </c:pt>
                <c:pt idx="176" formatCode="0.0">
                  <c:v>52980</c:v>
                </c:pt>
                <c:pt idx="177" formatCode="0.0">
                  <c:v>60180</c:v>
                </c:pt>
                <c:pt idx="178" formatCode="0.0">
                  <c:v>67760</c:v>
                </c:pt>
                <c:pt idx="179" formatCode="0.0">
                  <c:v>75710</c:v>
                </c:pt>
                <c:pt idx="180" formatCode="0.0">
                  <c:v>84020</c:v>
                </c:pt>
                <c:pt idx="181" formatCode="0.0">
                  <c:v>92680</c:v>
                </c:pt>
                <c:pt idx="182" formatCode="0.0">
                  <c:v>111010</c:v>
                </c:pt>
                <c:pt idx="183" formatCode="0.0">
                  <c:v>135740</c:v>
                </c:pt>
                <c:pt idx="184" formatCode="0.0">
                  <c:v>162350</c:v>
                </c:pt>
                <c:pt idx="185" formatCode="0.0">
                  <c:v>190720</c:v>
                </c:pt>
                <c:pt idx="186" formatCode="0.0">
                  <c:v>220730</c:v>
                </c:pt>
                <c:pt idx="187" formatCode="0.0">
                  <c:v>252290</c:v>
                </c:pt>
                <c:pt idx="188" formatCode="0.0">
                  <c:v>285300</c:v>
                </c:pt>
                <c:pt idx="189" formatCode="0.0">
                  <c:v>319670</c:v>
                </c:pt>
                <c:pt idx="190" formatCode="0.0">
                  <c:v>355310</c:v>
                </c:pt>
                <c:pt idx="191" formatCode="0.0">
                  <c:v>430150</c:v>
                </c:pt>
                <c:pt idx="192" formatCode="0.0">
                  <c:v>509240</c:v>
                </c:pt>
                <c:pt idx="193" formatCode="0.0">
                  <c:v>592060</c:v>
                </c:pt>
                <c:pt idx="194" formatCode="0.0">
                  <c:v>678190</c:v>
                </c:pt>
                <c:pt idx="195" formatCode="0.0">
                  <c:v>767230</c:v>
                </c:pt>
                <c:pt idx="196" formatCode="0.0">
                  <c:v>858830</c:v>
                </c:pt>
                <c:pt idx="197" formatCode="0.000E+00">
                  <c:v>1050000</c:v>
                </c:pt>
                <c:pt idx="198" formatCode="0.000E+00">
                  <c:v>1250000</c:v>
                </c:pt>
                <c:pt idx="199" formatCode="0.000E+00">
                  <c:v>1450000</c:v>
                </c:pt>
                <c:pt idx="200" formatCode="0.000E+00">
                  <c:v>1650000</c:v>
                </c:pt>
                <c:pt idx="201" formatCode="0.000E+00">
                  <c:v>1860000</c:v>
                </c:pt>
                <c:pt idx="202" formatCode="0.000E+00">
                  <c:v>2069999.9999999998</c:v>
                </c:pt>
                <c:pt idx="203" formatCode="0.000E+00">
                  <c:v>2280000</c:v>
                </c:pt>
                <c:pt idx="204" formatCode="0.000E+00">
                  <c:v>2500000</c:v>
                </c:pt>
                <c:pt idx="205" formatCode="0.000E+00">
                  <c:v>2710000</c:v>
                </c:pt>
                <c:pt idx="206" formatCode="0.000E+00">
                  <c:v>2920000</c:v>
                </c:pt>
                <c:pt idx="207" formatCode="0.000E+00">
                  <c:v>3130000</c:v>
                </c:pt>
                <c:pt idx="208" formatCode="0.000E+00">
                  <c:v>3340000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#N/A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  <c:pt idx="252" formatCode="0.00">
                  <c:v>#N/A</c:v>
                </c:pt>
                <c:pt idx="253" formatCode="0.00">
                  <c:v>#N/A</c:v>
                </c:pt>
                <c:pt idx="254" formatCode="0.00">
                  <c:v>#N/A</c:v>
                </c:pt>
                <c:pt idx="255" formatCode="0.00">
                  <c:v>#N/A</c:v>
                </c:pt>
                <c:pt idx="256" formatCode="0.00">
                  <c:v>#N/A</c:v>
                </c:pt>
                <c:pt idx="257" formatCode="0.00">
                  <c:v>#N/A</c:v>
                </c:pt>
                <c:pt idx="258" formatCode="0.00">
                  <c:v>#N/A</c:v>
                </c:pt>
                <c:pt idx="259" formatCode="0.00">
                  <c:v>#N/A</c:v>
                </c:pt>
                <c:pt idx="260" formatCode="0.00">
                  <c:v>#N/A</c:v>
                </c:pt>
                <c:pt idx="261" formatCode="0.00">
                  <c:v>#N/A</c:v>
                </c:pt>
                <c:pt idx="262" formatCode="0.00">
                  <c:v>#N/A</c:v>
                </c:pt>
                <c:pt idx="263" formatCode="0.00">
                  <c:v>#N/A</c:v>
                </c:pt>
                <c:pt idx="264" formatCode="0.00">
                  <c:v>#N/A</c:v>
                </c:pt>
                <c:pt idx="265" formatCode="0.00">
                  <c:v>#N/A</c:v>
                </c:pt>
                <c:pt idx="266" formatCode="0.00">
                  <c:v>#N/A</c:v>
                </c:pt>
                <c:pt idx="267" formatCode="0.00">
                  <c:v>#N/A</c:v>
                </c:pt>
                <c:pt idx="268" formatCode="0.00">
                  <c:v>#N/A</c:v>
                </c:pt>
                <c:pt idx="269" formatCode="0.00">
                  <c:v>#N/A</c:v>
                </c:pt>
                <c:pt idx="270" formatCode="0.00">
                  <c:v>#N/A</c:v>
                </c:pt>
                <c:pt idx="271" formatCode="0.00">
                  <c:v>#N/A</c:v>
                </c:pt>
                <c:pt idx="272" formatCode="0.00">
                  <c:v>#N/A</c:v>
                </c:pt>
                <c:pt idx="273" formatCode="0.00">
                  <c:v>#N/A</c:v>
                </c:pt>
                <c:pt idx="274" formatCode="0.00">
                  <c:v>#N/A</c:v>
                </c:pt>
                <c:pt idx="275" formatCode="0.00">
                  <c:v>#N/A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51992"/>
        <c:axId val="501756696"/>
      </c:scatterChart>
      <c:valAx>
        <c:axId val="50175199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56696"/>
        <c:crosses val="autoZero"/>
        <c:crossBetween val="midCat"/>
        <c:majorUnit val="10"/>
      </c:valAx>
      <c:valAx>
        <c:axId val="50175669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5199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srim19F_Kapton!$P$5</c:f>
          <c:strCache>
            <c:ptCount val="1"/>
            <c:pt idx="0">
              <c:v>srim19F_Kapton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srim19F_Kapton!$D$20:$D$300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srim19F_Kapton!$E$20:$E$300</c:f>
              <c:numCache>
                <c:formatCode>0.000E+00</c:formatCode>
                <c:ptCount val="281"/>
                <c:pt idx="0">
                  <c:v>7.7689999999999995E-2</c:v>
                </c:pt>
                <c:pt idx="1">
                  <c:v>8.2400000000000001E-2</c:v>
                </c:pt>
                <c:pt idx="2">
                  <c:v>8.6860000000000007E-2</c:v>
                </c:pt>
                <c:pt idx="3">
                  <c:v>9.11E-2</c:v>
                </c:pt>
                <c:pt idx="4">
                  <c:v>9.5149999999999998E-2</c:v>
                </c:pt>
                <c:pt idx="5">
                  <c:v>9.9030000000000007E-2</c:v>
                </c:pt>
                <c:pt idx="6">
                  <c:v>0.1028</c:v>
                </c:pt>
                <c:pt idx="7">
                  <c:v>0.10639999999999999</c:v>
                </c:pt>
                <c:pt idx="8">
                  <c:v>0.1099</c:v>
                </c:pt>
                <c:pt idx="9">
                  <c:v>0.11650000000000001</c:v>
                </c:pt>
                <c:pt idx="10">
                  <c:v>0.12280000000000001</c:v>
                </c:pt>
                <c:pt idx="11">
                  <c:v>0.1288</c:v>
                </c:pt>
                <c:pt idx="12">
                  <c:v>0.1346</c:v>
                </c:pt>
                <c:pt idx="13">
                  <c:v>0.1401</c:v>
                </c:pt>
                <c:pt idx="14">
                  <c:v>0.14530000000000001</c:v>
                </c:pt>
                <c:pt idx="15">
                  <c:v>0.15540000000000001</c:v>
                </c:pt>
                <c:pt idx="16">
                  <c:v>0.1648</c:v>
                </c:pt>
                <c:pt idx="17">
                  <c:v>0.17369999999999999</c:v>
                </c:pt>
                <c:pt idx="18">
                  <c:v>0.1822</c:v>
                </c:pt>
                <c:pt idx="19">
                  <c:v>0.1903</c:v>
                </c:pt>
                <c:pt idx="20">
                  <c:v>0.1981</c:v>
                </c:pt>
                <c:pt idx="21">
                  <c:v>0.20549999999999999</c:v>
                </c:pt>
                <c:pt idx="22">
                  <c:v>0.21279999999999999</c:v>
                </c:pt>
                <c:pt idx="23">
                  <c:v>0.21970000000000001</c:v>
                </c:pt>
                <c:pt idx="24">
                  <c:v>0.22650000000000001</c:v>
                </c:pt>
                <c:pt idx="25">
                  <c:v>0.2331</c:v>
                </c:pt>
                <c:pt idx="26">
                  <c:v>0.2457</c:v>
                </c:pt>
                <c:pt idx="27">
                  <c:v>0.2606</c:v>
                </c:pt>
                <c:pt idx="28">
                  <c:v>0.2747</c:v>
                </c:pt>
                <c:pt idx="29">
                  <c:v>0.28810000000000002</c:v>
                </c:pt>
                <c:pt idx="30">
                  <c:v>0.3009</c:v>
                </c:pt>
                <c:pt idx="31">
                  <c:v>0.31319999999999998</c:v>
                </c:pt>
                <c:pt idx="32">
                  <c:v>0.32500000000000001</c:v>
                </c:pt>
                <c:pt idx="33">
                  <c:v>0.33639999999999998</c:v>
                </c:pt>
                <c:pt idx="34">
                  <c:v>0.34739999999999999</c:v>
                </c:pt>
                <c:pt idx="35">
                  <c:v>0.36849999999999999</c:v>
                </c:pt>
                <c:pt idx="36">
                  <c:v>0.38850000000000001</c:v>
                </c:pt>
                <c:pt idx="37">
                  <c:v>0.40739999999999998</c:v>
                </c:pt>
                <c:pt idx="38">
                  <c:v>0.42549999999999999</c:v>
                </c:pt>
                <c:pt idx="39">
                  <c:v>0.44290000000000002</c:v>
                </c:pt>
                <c:pt idx="40">
                  <c:v>0.45960000000000001</c:v>
                </c:pt>
                <c:pt idx="41">
                  <c:v>0.4914</c:v>
                </c:pt>
                <c:pt idx="42">
                  <c:v>0.5212</c:v>
                </c:pt>
                <c:pt idx="43">
                  <c:v>0.5494</c:v>
                </c:pt>
                <c:pt idx="44">
                  <c:v>0.57620000000000005</c:v>
                </c:pt>
                <c:pt idx="45">
                  <c:v>0.6018</c:v>
                </c:pt>
                <c:pt idx="46">
                  <c:v>0.62639999999999996</c:v>
                </c:pt>
                <c:pt idx="47">
                  <c:v>0.65</c:v>
                </c:pt>
                <c:pt idx="48">
                  <c:v>0.67279999999999995</c:v>
                </c:pt>
                <c:pt idx="49">
                  <c:v>0.69489999999999996</c:v>
                </c:pt>
                <c:pt idx="50">
                  <c:v>0.71630000000000005</c:v>
                </c:pt>
                <c:pt idx="51">
                  <c:v>0.73709999999999998</c:v>
                </c:pt>
                <c:pt idx="52">
                  <c:v>0.77690000000000003</c:v>
                </c:pt>
                <c:pt idx="53">
                  <c:v>0.82410000000000005</c:v>
                </c:pt>
                <c:pt idx="54">
                  <c:v>0.86870000000000003</c:v>
                </c:pt>
                <c:pt idx="55">
                  <c:v>0.91110000000000002</c:v>
                </c:pt>
                <c:pt idx="56">
                  <c:v>0.9516</c:v>
                </c:pt>
                <c:pt idx="57">
                  <c:v>0.99039999999999995</c:v>
                </c:pt>
                <c:pt idx="58">
                  <c:v>1.028</c:v>
                </c:pt>
                <c:pt idx="59">
                  <c:v>1.0640000000000001</c:v>
                </c:pt>
                <c:pt idx="60">
                  <c:v>1.147</c:v>
                </c:pt>
                <c:pt idx="61">
                  <c:v>1.274</c:v>
                </c:pt>
                <c:pt idx="62">
                  <c:v>1.345</c:v>
                </c:pt>
                <c:pt idx="63">
                  <c:v>1.3879999999999999</c:v>
                </c:pt>
                <c:pt idx="64">
                  <c:v>1.4179999999999999</c:v>
                </c:pt>
                <c:pt idx="65">
                  <c:v>1.44</c:v>
                </c:pt>
                <c:pt idx="66">
                  <c:v>1.46</c:v>
                </c:pt>
                <c:pt idx="67">
                  <c:v>1.5009999999999999</c:v>
                </c:pt>
                <c:pt idx="68">
                  <c:v>1.5489999999999999</c:v>
                </c:pt>
                <c:pt idx="69">
                  <c:v>1.6060000000000001</c:v>
                </c:pt>
                <c:pt idx="70">
                  <c:v>1.67</c:v>
                </c:pt>
                <c:pt idx="71">
                  <c:v>1.74</c:v>
                </c:pt>
                <c:pt idx="72">
                  <c:v>1.8140000000000001</c:v>
                </c:pt>
                <c:pt idx="73">
                  <c:v>1.89</c:v>
                </c:pt>
                <c:pt idx="74">
                  <c:v>1.9670000000000001</c:v>
                </c:pt>
                <c:pt idx="75">
                  <c:v>2.044</c:v>
                </c:pt>
                <c:pt idx="76">
                  <c:v>2.121</c:v>
                </c:pt>
                <c:pt idx="77">
                  <c:v>2.1949999999999998</c:v>
                </c:pt>
                <c:pt idx="78">
                  <c:v>2.339</c:v>
                </c:pt>
                <c:pt idx="79">
                  <c:v>2.504</c:v>
                </c:pt>
                <c:pt idx="80">
                  <c:v>2.6560000000000001</c:v>
                </c:pt>
                <c:pt idx="81">
                  <c:v>2.794</c:v>
                </c:pt>
                <c:pt idx="82">
                  <c:v>2.9220000000000002</c:v>
                </c:pt>
                <c:pt idx="83">
                  <c:v>3.0419999999999998</c:v>
                </c:pt>
                <c:pt idx="84">
                  <c:v>3.1549999999999998</c:v>
                </c:pt>
                <c:pt idx="85">
                  <c:v>3.2629999999999999</c:v>
                </c:pt>
                <c:pt idx="86">
                  <c:v>3.3660000000000001</c:v>
                </c:pt>
                <c:pt idx="87">
                  <c:v>3.5609999999999999</c:v>
                </c:pt>
                <c:pt idx="88">
                  <c:v>3.7450000000000001</c:v>
                </c:pt>
                <c:pt idx="89">
                  <c:v>3.9209999999999998</c:v>
                </c:pt>
                <c:pt idx="90">
                  <c:v>4.0890000000000004</c:v>
                </c:pt>
                <c:pt idx="91">
                  <c:v>4.2530000000000001</c:v>
                </c:pt>
                <c:pt idx="92">
                  <c:v>4.4119999999999999</c:v>
                </c:pt>
                <c:pt idx="93">
                  <c:v>4.7210000000000001</c:v>
                </c:pt>
                <c:pt idx="94">
                  <c:v>5.0220000000000002</c:v>
                </c:pt>
                <c:pt idx="95">
                  <c:v>5.3170000000000002</c:v>
                </c:pt>
                <c:pt idx="96">
                  <c:v>5.6059999999999999</c:v>
                </c:pt>
                <c:pt idx="97">
                  <c:v>5.89</c:v>
                </c:pt>
                <c:pt idx="98">
                  <c:v>6.17</c:v>
                </c:pt>
                <c:pt idx="99">
                  <c:v>6.4450000000000003</c:v>
                </c:pt>
                <c:pt idx="100">
                  <c:v>6.7130000000000001</c:v>
                </c:pt>
                <c:pt idx="101">
                  <c:v>6.976</c:v>
                </c:pt>
                <c:pt idx="102">
                  <c:v>7.2320000000000002</c:v>
                </c:pt>
                <c:pt idx="103">
                  <c:v>7.4809999999999999</c:v>
                </c:pt>
                <c:pt idx="104">
                  <c:v>7.9580000000000002</c:v>
                </c:pt>
                <c:pt idx="105">
                  <c:v>8.51</c:v>
                </c:pt>
                <c:pt idx="106">
                  <c:v>9.0120000000000005</c:v>
                </c:pt>
                <c:pt idx="107">
                  <c:v>9.4649999999999999</c:v>
                </c:pt>
                <c:pt idx="108">
                  <c:v>9.8689999999999998</c:v>
                </c:pt>
                <c:pt idx="109">
                  <c:v>10.23</c:v>
                </c:pt>
                <c:pt idx="110">
                  <c:v>10.55</c:v>
                </c:pt>
                <c:pt idx="111">
                  <c:v>10.82</c:v>
                </c:pt>
                <c:pt idx="112">
                  <c:v>11.07</c:v>
                </c:pt>
                <c:pt idx="113">
                  <c:v>11.46</c:v>
                </c:pt>
                <c:pt idx="114">
                  <c:v>11.75</c:v>
                </c:pt>
                <c:pt idx="115">
                  <c:v>11.97</c:v>
                </c:pt>
                <c:pt idx="116">
                  <c:v>12.12</c:v>
                </c:pt>
                <c:pt idx="117">
                  <c:v>12.23</c:v>
                </c:pt>
                <c:pt idx="118">
                  <c:v>12.3</c:v>
                </c:pt>
                <c:pt idx="119">
                  <c:v>12.35</c:v>
                </c:pt>
                <c:pt idx="120">
                  <c:v>12.32</c:v>
                </c:pt>
                <c:pt idx="121">
                  <c:v>12.24</c:v>
                </c:pt>
                <c:pt idx="122">
                  <c:v>12.12</c:v>
                </c:pt>
                <c:pt idx="123">
                  <c:v>11.98</c:v>
                </c:pt>
                <c:pt idx="124">
                  <c:v>11.83</c:v>
                </c:pt>
                <c:pt idx="125">
                  <c:v>11.66</c:v>
                </c:pt>
                <c:pt idx="126">
                  <c:v>11.49</c:v>
                </c:pt>
                <c:pt idx="127">
                  <c:v>11.32</c:v>
                </c:pt>
                <c:pt idx="128">
                  <c:v>11.15</c:v>
                </c:pt>
                <c:pt idx="129">
                  <c:v>10.99</c:v>
                </c:pt>
                <c:pt idx="130">
                  <c:v>10.67</c:v>
                </c:pt>
                <c:pt idx="131">
                  <c:v>10.3</c:v>
                </c:pt>
                <c:pt idx="132">
                  <c:v>9.9610000000000003</c:v>
                </c:pt>
                <c:pt idx="133">
                  <c:v>9.6470000000000002</c:v>
                </c:pt>
                <c:pt idx="134">
                  <c:v>9.3580000000000005</c:v>
                </c:pt>
                <c:pt idx="135">
                  <c:v>9.0890000000000004</c:v>
                </c:pt>
                <c:pt idx="136">
                  <c:v>8.8390000000000004</c:v>
                </c:pt>
                <c:pt idx="137">
                  <c:v>8.6039999999999992</c:v>
                </c:pt>
                <c:pt idx="138">
                  <c:v>8.4469999999999992</c:v>
                </c:pt>
                <c:pt idx="139">
                  <c:v>8.0939999999999994</c:v>
                </c:pt>
                <c:pt idx="140">
                  <c:v>7.7320000000000002</c:v>
                </c:pt>
                <c:pt idx="141">
                  <c:v>7.4089999999999998</c:v>
                </c:pt>
                <c:pt idx="142">
                  <c:v>7.1130000000000004</c:v>
                </c:pt>
                <c:pt idx="143">
                  <c:v>6.8410000000000002</c:v>
                </c:pt>
                <c:pt idx="144">
                  <c:v>6.5890000000000004</c:v>
                </c:pt>
                <c:pt idx="145">
                  <c:v>6.1340000000000003</c:v>
                </c:pt>
                <c:pt idx="146">
                  <c:v>5.7329999999999997</c:v>
                </c:pt>
                <c:pt idx="147">
                  <c:v>5.3769999999999998</c:v>
                </c:pt>
                <c:pt idx="148">
                  <c:v>5.0579999999999998</c:v>
                </c:pt>
                <c:pt idx="149">
                  <c:v>4.7709999999999999</c:v>
                </c:pt>
                <c:pt idx="150">
                  <c:v>4.5119999999999996</c:v>
                </c:pt>
                <c:pt idx="151">
                  <c:v>4.2770000000000001</c:v>
                </c:pt>
                <c:pt idx="152">
                  <c:v>4.0640000000000001</c:v>
                </c:pt>
                <c:pt idx="153">
                  <c:v>3.8690000000000002</c:v>
                </c:pt>
                <c:pt idx="154">
                  <c:v>3.6909999999999998</c:v>
                </c:pt>
                <c:pt idx="155">
                  <c:v>3.528</c:v>
                </c:pt>
                <c:pt idx="156">
                  <c:v>3.2410000000000001</c:v>
                </c:pt>
                <c:pt idx="157">
                  <c:v>2.9420000000000002</c:v>
                </c:pt>
                <c:pt idx="158">
                  <c:v>2.6970000000000001</c:v>
                </c:pt>
                <c:pt idx="159">
                  <c:v>2.492</c:v>
                </c:pt>
                <c:pt idx="160">
                  <c:v>2.3210000000000002</c:v>
                </c:pt>
                <c:pt idx="161">
                  <c:v>2.1760000000000002</c:v>
                </c:pt>
                <c:pt idx="162">
                  <c:v>2.0510000000000002</c:v>
                </c:pt>
                <c:pt idx="163">
                  <c:v>1.9430000000000001</c:v>
                </c:pt>
                <c:pt idx="164">
                  <c:v>1.849</c:v>
                </c:pt>
                <c:pt idx="165">
                  <c:v>1.6910000000000001</c:v>
                </c:pt>
                <c:pt idx="166">
                  <c:v>1.56</c:v>
                </c:pt>
                <c:pt idx="167">
                  <c:v>1.4470000000000001</c:v>
                </c:pt>
                <c:pt idx="168">
                  <c:v>1.3480000000000001</c:v>
                </c:pt>
                <c:pt idx="169">
                  <c:v>1.2629999999999999</c:v>
                </c:pt>
                <c:pt idx="170">
                  <c:v>1.1890000000000001</c:v>
                </c:pt>
                <c:pt idx="171">
                  <c:v>1.0680000000000001</c:v>
                </c:pt>
                <c:pt idx="172">
                  <c:v>0.97089999999999999</c:v>
                </c:pt>
                <c:pt idx="173">
                  <c:v>0.89219999999999999</c:v>
                </c:pt>
                <c:pt idx="174">
                  <c:v>0.82699999999999996</c:v>
                </c:pt>
                <c:pt idx="175">
                  <c:v>0.77190000000000003</c:v>
                </c:pt>
                <c:pt idx="176">
                  <c:v>0.72470000000000001</c:v>
                </c:pt>
                <c:pt idx="177">
                  <c:v>0.68389999999999995</c:v>
                </c:pt>
                <c:pt idx="178">
                  <c:v>0.6482</c:v>
                </c:pt>
                <c:pt idx="179">
                  <c:v>0.61680000000000001</c:v>
                </c:pt>
                <c:pt idx="180">
                  <c:v>0.58879999999999999</c:v>
                </c:pt>
                <c:pt idx="181">
                  <c:v>0.56369999999999998</c:v>
                </c:pt>
                <c:pt idx="182">
                  <c:v>0.52080000000000004</c:v>
                </c:pt>
                <c:pt idx="183">
                  <c:v>0.4773</c:v>
                </c:pt>
                <c:pt idx="184">
                  <c:v>0.44209999999999999</c:v>
                </c:pt>
                <c:pt idx="185">
                  <c:v>0.41310000000000002</c:v>
                </c:pt>
                <c:pt idx="186">
                  <c:v>0.38869999999999999</c:v>
                </c:pt>
                <c:pt idx="187">
                  <c:v>0.3679</c:v>
                </c:pt>
                <c:pt idx="188">
                  <c:v>0.35</c:v>
                </c:pt>
                <c:pt idx="189">
                  <c:v>0.33439999999999998</c:v>
                </c:pt>
                <c:pt idx="190">
                  <c:v>0.32069999999999999</c:v>
                </c:pt>
                <c:pt idx="191">
                  <c:v>0.29780000000000001</c:v>
                </c:pt>
                <c:pt idx="192">
                  <c:v>0.27939999999999998</c:v>
                </c:pt>
                <c:pt idx="193">
                  <c:v>0.26419999999999999</c:v>
                </c:pt>
                <c:pt idx="194">
                  <c:v>0.25159999999999999</c:v>
                </c:pt>
                <c:pt idx="195">
                  <c:v>0.2409</c:v>
                </c:pt>
                <c:pt idx="196">
                  <c:v>0.23180000000000001</c:v>
                </c:pt>
                <c:pt idx="197">
                  <c:v>0.217</c:v>
                </c:pt>
                <c:pt idx="198">
                  <c:v>0.20549999999999999</c:v>
                </c:pt>
                <c:pt idx="199">
                  <c:v>0.19650000000000001</c:v>
                </c:pt>
                <c:pt idx="200">
                  <c:v>0.18920000000000001</c:v>
                </c:pt>
                <c:pt idx="201">
                  <c:v>0.1832</c:v>
                </c:pt>
                <c:pt idx="202">
                  <c:v>0.1782</c:v>
                </c:pt>
                <c:pt idx="203">
                  <c:v>0.17399999999999999</c:v>
                </c:pt>
                <c:pt idx="204">
                  <c:v>0.1704</c:v>
                </c:pt>
                <c:pt idx="205">
                  <c:v>0.16739999999999999</c:v>
                </c:pt>
                <c:pt idx="206">
                  <c:v>0.16470000000000001</c:v>
                </c:pt>
                <c:pt idx="207">
                  <c:v>0.16239999999999999</c:v>
                </c:pt>
                <c:pt idx="208">
                  <c:v>0.16059999999999999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srim19F_Kapton!$D$20:$D$300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srim19F_Kapton!$F$20:$F$300</c:f>
              <c:numCache>
                <c:formatCode>0.000E+00</c:formatCode>
                <c:ptCount val="281"/>
                <c:pt idx="0">
                  <c:v>0.85850000000000004</c:v>
                </c:pt>
                <c:pt idx="1">
                  <c:v>0.89549999999999996</c:v>
                </c:pt>
                <c:pt idx="2">
                  <c:v>0.92889999999999995</c:v>
                </c:pt>
                <c:pt idx="3">
                  <c:v>0.95940000000000003</c:v>
                </c:pt>
                <c:pt idx="4">
                  <c:v>0.98740000000000006</c:v>
                </c:pt>
                <c:pt idx="5">
                  <c:v>1.0129999999999999</c:v>
                </c:pt>
                <c:pt idx="6">
                  <c:v>1.0369999999999999</c:v>
                </c:pt>
                <c:pt idx="7">
                  <c:v>1.06</c:v>
                </c:pt>
                <c:pt idx="8">
                  <c:v>1.081</c:v>
                </c:pt>
                <c:pt idx="9">
                  <c:v>1.119</c:v>
                </c:pt>
                <c:pt idx="10">
                  <c:v>1.153</c:v>
                </c:pt>
                <c:pt idx="11">
                  <c:v>1.1839999999999999</c:v>
                </c:pt>
                <c:pt idx="12">
                  <c:v>1.2110000000000001</c:v>
                </c:pt>
                <c:pt idx="13">
                  <c:v>1.2370000000000001</c:v>
                </c:pt>
                <c:pt idx="14">
                  <c:v>1.26</c:v>
                </c:pt>
                <c:pt idx="15">
                  <c:v>1.3</c:v>
                </c:pt>
                <c:pt idx="16">
                  <c:v>1.335</c:v>
                </c:pt>
                <c:pt idx="17">
                  <c:v>1.3660000000000001</c:v>
                </c:pt>
                <c:pt idx="18">
                  <c:v>1.3919999999999999</c:v>
                </c:pt>
                <c:pt idx="19">
                  <c:v>1.4159999999999999</c:v>
                </c:pt>
                <c:pt idx="20">
                  <c:v>1.4359999999999999</c:v>
                </c:pt>
                <c:pt idx="21">
                  <c:v>1.4550000000000001</c:v>
                </c:pt>
                <c:pt idx="22">
                  <c:v>1.4710000000000001</c:v>
                </c:pt>
                <c:pt idx="23">
                  <c:v>1.486</c:v>
                </c:pt>
                <c:pt idx="24">
                  <c:v>1.5</c:v>
                </c:pt>
                <c:pt idx="25">
                  <c:v>1.512</c:v>
                </c:pt>
                <c:pt idx="26">
                  <c:v>1.5329999999999999</c:v>
                </c:pt>
                <c:pt idx="27">
                  <c:v>1.554</c:v>
                </c:pt>
                <c:pt idx="28">
                  <c:v>1.571</c:v>
                </c:pt>
                <c:pt idx="29">
                  <c:v>1.5840000000000001</c:v>
                </c:pt>
                <c:pt idx="30">
                  <c:v>1.5940000000000001</c:v>
                </c:pt>
                <c:pt idx="31">
                  <c:v>1.6020000000000001</c:v>
                </c:pt>
                <c:pt idx="32">
                  <c:v>1.6080000000000001</c:v>
                </c:pt>
                <c:pt idx="33">
                  <c:v>1.6120000000000001</c:v>
                </c:pt>
                <c:pt idx="34">
                  <c:v>1.615</c:v>
                </c:pt>
                <c:pt idx="35">
                  <c:v>1.6180000000000001</c:v>
                </c:pt>
                <c:pt idx="36">
                  <c:v>1.617</c:v>
                </c:pt>
                <c:pt idx="37">
                  <c:v>1.613</c:v>
                </c:pt>
                <c:pt idx="38">
                  <c:v>1.6080000000000001</c:v>
                </c:pt>
                <c:pt idx="39">
                  <c:v>1.6020000000000001</c:v>
                </c:pt>
                <c:pt idx="40">
                  <c:v>1.5940000000000001</c:v>
                </c:pt>
                <c:pt idx="41">
                  <c:v>1.5760000000000001</c:v>
                </c:pt>
                <c:pt idx="42">
                  <c:v>1.5549999999999999</c:v>
                </c:pt>
                <c:pt idx="43">
                  <c:v>1.534</c:v>
                </c:pt>
                <c:pt idx="44">
                  <c:v>1.512</c:v>
                </c:pt>
                <c:pt idx="45">
                  <c:v>1.49</c:v>
                </c:pt>
                <c:pt idx="46">
                  <c:v>1.468</c:v>
                </c:pt>
                <c:pt idx="47">
                  <c:v>1.4470000000000001</c:v>
                </c:pt>
                <c:pt idx="48">
                  <c:v>1.425</c:v>
                </c:pt>
                <c:pt idx="49">
                  <c:v>1.4039999999999999</c:v>
                </c:pt>
                <c:pt idx="50">
                  <c:v>1.3839999999999999</c:v>
                </c:pt>
                <c:pt idx="51">
                  <c:v>1.3640000000000001</c:v>
                </c:pt>
                <c:pt idx="52">
                  <c:v>1.3260000000000001</c:v>
                </c:pt>
                <c:pt idx="53">
                  <c:v>1.2809999999999999</c:v>
                </c:pt>
                <c:pt idx="54">
                  <c:v>1.2390000000000001</c:v>
                </c:pt>
                <c:pt idx="55">
                  <c:v>1.2</c:v>
                </c:pt>
                <c:pt idx="56">
                  <c:v>1.1639999999999999</c:v>
                </c:pt>
                <c:pt idx="57">
                  <c:v>1.1299999999999999</c:v>
                </c:pt>
                <c:pt idx="58">
                  <c:v>1.099</c:v>
                </c:pt>
                <c:pt idx="59">
                  <c:v>1.069</c:v>
                </c:pt>
                <c:pt idx="60">
                  <c:v>1.0409999999999999</c:v>
                </c:pt>
                <c:pt idx="61">
                  <c:v>0.99060000000000004</c:v>
                </c:pt>
                <c:pt idx="62">
                  <c:v>0.94530000000000003</c:v>
                </c:pt>
                <c:pt idx="63">
                  <c:v>0.90459999999999996</c:v>
                </c:pt>
                <c:pt idx="64">
                  <c:v>0.8679</c:v>
                </c:pt>
                <c:pt idx="65">
                  <c:v>0.83450000000000002</c:v>
                </c:pt>
                <c:pt idx="66">
                  <c:v>0.80400000000000005</c:v>
                </c:pt>
                <c:pt idx="67">
                  <c:v>0.75019999999999998</c:v>
                </c:pt>
                <c:pt idx="68">
                  <c:v>0.70430000000000004</c:v>
                </c:pt>
                <c:pt idx="69">
                  <c:v>0.66439999999999999</c:v>
                </c:pt>
                <c:pt idx="70">
                  <c:v>0.62949999999999995</c:v>
                </c:pt>
                <c:pt idx="71">
                  <c:v>0.59860000000000002</c:v>
                </c:pt>
                <c:pt idx="72">
                  <c:v>0.57110000000000005</c:v>
                </c:pt>
                <c:pt idx="73">
                  <c:v>0.54630000000000001</c:v>
                </c:pt>
                <c:pt idx="74">
                  <c:v>0.52390000000000003</c:v>
                </c:pt>
                <c:pt idx="75">
                  <c:v>0.50360000000000005</c:v>
                </c:pt>
                <c:pt idx="76">
                  <c:v>0.4849</c:v>
                </c:pt>
                <c:pt idx="77">
                  <c:v>0.46779999999999999</c:v>
                </c:pt>
                <c:pt idx="78">
                  <c:v>0.4375</c:v>
                </c:pt>
                <c:pt idx="79">
                  <c:v>0.40529999999999999</c:v>
                </c:pt>
                <c:pt idx="80">
                  <c:v>0.37809999999999999</c:v>
                </c:pt>
                <c:pt idx="81">
                  <c:v>0.3548</c:v>
                </c:pt>
                <c:pt idx="82">
                  <c:v>0.33450000000000002</c:v>
                </c:pt>
                <c:pt idx="83">
                  <c:v>0.31659999999999999</c:v>
                </c:pt>
                <c:pt idx="84">
                  <c:v>0.30080000000000001</c:v>
                </c:pt>
                <c:pt idx="85">
                  <c:v>0.28670000000000001</c:v>
                </c:pt>
                <c:pt idx="86">
                  <c:v>0.27400000000000002</c:v>
                </c:pt>
                <c:pt idx="87">
                  <c:v>0.25209999999999999</c:v>
                </c:pt>
                <c:pt idx="88">
                  <c:v>0.23369999999999999</c:v>
                </c:pt>
                <c:pt idx="89">
                  <c:v>0.21809999999999999</c:v>
                </c:pt>
                <c:pt idx="90">
                  <c:v>0.20469999999999999</c:v>
                </c:pt>
                <c:pt idx="91">
                  <c:v>0.193</c:v>
                </c:pt>
                <c:pt idx="92">
                  <c:v>0.1827</c:v>
                </c:pt>
                <c:pt idx="93">
                  <c:v>0.1653</c:v>
                </c:pt>
                <c:pt idx="94">
                  <c:v>0.15129999999999999</c:v>
                </c:pt>
                <c:pt idx="95">
                  <c:v>0.1396</c:v>
                </c:pt>
                <c:pt idx="96">
                  <c:v>0.1298</c:v>
                </c:pt>
                <c:pt idx="97">
                  <c:v>0.12139999999999999</c:v>
                </c:pt>
                <c:pt idx="98">
                  <c:v>0.11409999999999999</c:v>
                </c:pt>
                <c:pt idx="99">
                  <c:v>0.1077</c:v>
                </c:pt>
                <c:pt idx="100">
                  <c:v>0.10199999999999999</c:v>
                </c:pt>
                <c:pt idx="101">
                  <c:v>9.6960000000000005E-2</c:v>
                </c:pt>
                <c:pt idx="102">
                  <c:v>9.2439999999999994E-2</c:v>
                </c:pt>
                <c:pt idx="103">
                  <c:v>8.8349999999999998E-2</c:v>
                </c:pt>
                <c:pt idx="104">
                  <c:v>8.1259999999999999E-2</c:v>
                </c:pt>
                <c:pt idx="105">
                  <c:v>7.3969999999999994E-2</c:v>
                </c:pt>
                <c:pt idx="106">
                  <c:v>6.7960000000000007E-2</c:v>
                </c:pt>
                <c:pt idx="107">
                  <c:v>6.293E-2</c:v>
                </c:pt>
                <c:pt idx="108">
                  <c:v>5.8650000000000001E-2</c:v>
                </c:pt>
                <c:pt idx="109">
                  <c:v>5.4949999999999999E-2</c:v>
                </c:pt>
                <c:pt idx="110">
                  <c:v>5.1729999999999998E-2</c:v>
                </c:pt>
                <c:pt idx="111">
                  <c:v>4.8890000000000003E-2</c:v>
                </c:pt>
                <c:pt idx="112">
                  <c:v>4.6370000000000001E-2</c:v>
                </c:pt>
                <c:pt idx="113">
                  <c:v>4.2079999999999999E-2</c:v>
                </c:pt>
                <c:pt idx="114">
                  <c:v>3.857E-2</c:v>
                </c:pt>
                <c:pt idx="115">
                  <c:v>3.5639999999999998E-2</c:v>
                </c:pt>
                <c:pt idx="116">
                  <c:v>3.3149999999999999E-2</c:v>
                </c:pt>
                <c:pt idx="117">
                  <c:v>3.1009999999999999E-2</c:v>
                </c:pt>
                <c:pt idx="118">
                  <c:v>2.9139999999999999E-2</c:v>
                </c:pt>
                <c:pt idx="119">
                  <c:v>2.605E-2</c:v>
                </c:pt>
                <c:pt idx="120">
                  <c:v>2.359E-2</c:v>
                </c:pt>
                <c:pt idx="121">
                  <c:v>2.1579999999999998E-2</c:v>
                </c:pt>
                <c:pt idx="122">
                  <c:v>1.9900000000000001E-2</c:v>
                </c:pt>
                <c:pt idx="123">
                  <c:v>1.848E-2</c:v>
                </c:pt>
                <c:pt idx="124">
                  <c:v>1.7260000000000001E-2</c:v>
                </c:pt>
                <c:pt idx="125">
                  <c:v>1.6199999999999999E-2</c:v>
                </c:pt>
                <c:pt idx="126">
                  <c:v>1.528E-2</c:v>
                </c:pt>
                <c:pt idx="127">
                  <c:v>1.4449999999999999E-2</c:v>
                </c:pt>
                <c:pt idx="128">
                  <c:v>1.372E-2</c:v>
                </c:pt>
                <c:pt idx="129">
                  <c:v>1.306E-2</c:v>
                </c:pt>
                <c:pt idx="130">
                  <c:v>1.193E-2</c:v>
                </c:pt>
                <c:pt idx="131">
                  <c:v>1.078E-2</c:v>
                </c:pt>
                <c:pt idx="132">
                  <c:v>9.8390000000000005E-3</c:v>
                </c:pt>
                <c:pt idx="133">
                  <c:v>9.0580000000000001E-3</c:v>
                </c:pt>
                <c:pt idx="134">
                  <c:v>8.3990000000000002E-3</c:v>
                </c:pt>
                <c:pt idx="135">
                  <c:v>7.8340000000000007E-3</c:v>
                </c:pt>
                <c:pt idx="136">
                  <c:v>7.3439999999999998E-3</c:v>
                </c:pt>
                <c:pt idx="137">
                  <c:v>6.9150000000000001E-3</c:v>
                </c:pt>
                <c:pt idx="138">
                  <c:v>6.535E-3</c:v>
                </c:pt>
                <c:pt idx="139">
                  <c:v>5.8950000000000001E-3</c:v>
                </c:pt>
                <c:pt idx="140">
                  <c:v>5.3749999999999996E-3</c:v>
                </c:pt>
                <c:pt idx="141">
                  <c:v>4.9430000000000003E-3</c:v>
                </c:pt>
                <c:pt idx="142">
                  <c:v>4.5789999999999997E-3</c:v>
                </c:pt>
                <c:pt idx="143">
                  <c:v>4.267E-3</c:v>
                </c:pt>
                <c:pt idx="144">
                  <c:v>3.9969999999999997E-3</c:v>
                </c:pt>
                <c:pt idx="145">
                  <c:v>3.552E-3</c:v>
                </c:pt>
                <c:pt idx="146">
                  <c:v>3.2000000000000002E-3</c:v>
                </c:pt>
                <c:pt idx="147">
                  <c:v>2.9150000000000001E-3</c:v>
                </c:pt>
                <c:pt idx="148">
                  <c:v>2.6779999999999998E-3</c:v>
                </c:pt>
                <c:pt idx="149">
                  <c:v>2.4789999999999999E-3</c:v>
                </c:pt>
                <c:pt idx="150">
                  <c:v>2.3080000000000002E-3</c:v>
                </c:pt>
                <c:pt idx="151">
                  <c:v>2.1610000000000002E-3</c:v>
                </c:pt>
                <c:pt idx="152">
                  <c:v>2.032E-3</c:v>
                </c:pt>
                <c:pt idx="153">
                  <c:v>1.918E-3</c:v>
                </c:pt>
                <c:pt idx="154">
                  <c:v>1.817E-3</c:v>
                </c:pt>
                <c:pt idx="155">
                  <c:v>1.7260000000000001E-3</c:v>
                </c:pt>
                <c:pt idx="156">
                  <c:v>1.5709999999999999E-3</c:v>
                </c:pt>
                <c:pt idx="157">
                  <c:v>1.413E-3</c:v>
                </c:pt>
                <c:pt idx="158">
                  <c:v>1.286E-3</c:v>
                </c:pt>
                <c:pt idx="159">
                  <c:v>1.1800000000000001E-3</c:v>
                </c:pt>
                <c:pt idx="160">
                  <c:v>1.091E-3</c:v>
                </c:pt>
                <c:pt idx="161">
                  <c:v>1.0150000000000001E-3</c:v>
                </c:pt>
                <c:pt idx="162">
                  <c:v>9.4979999999999999E-4</c:v>
                </c:pt>
                <c:pt idx="163">
                  <c:v>8.9249999999999996E-4</c:v>
                </c:pt>
                <c:pt idx="164">
                  <c:v>8.4199999999999998E-4</c:v>
                </c:pt>
                <c:pt idx="165">
                  <c:v>7.5699999999999997E-4</c:v>
                </c:pt>
                <c:pt idx="166">
                  <c:v>6.8820000000000003E-4</c:v>
                </c:pt>
                <c:pt idx="167">
                  <c:v>6.3119999999999995E-4</c:v>
                </c:pt>
                <c:pt idx="168">
                  <c:v>5.8339999999999998E-4</c:v>
                </c:pt>
                <c:pt idx="169">
                  <c:v>5.4250000000000001E-4</c:v>
                </c:pt>
                <c:pt idx="170">
                  <c:v>5.0719999999999997E-4</c:v>
                </c:pt>
                <c:pt idx="171">
                  <c:v>4.4930000000000002E-4</c:v>
                </c:pt>
                <c:pt idx="172">
                  <c:v>4.036E-4</c:v>
                </c:pt>
                <c:pt idx="173">
                  <c:v>3.6670000000000002E-4</c:v>
                </c:pt>
                <c:pt idx="174">
                  <c:v>3.3619999999999999E-4</c:v>
                </c:pt>
                <c:pt idx="175">
                  <c:v>3.1050000000000001E-4</c:v>
                </c:pt>
                <c:pt idx="176">
                  <c:v>2.8860000000000002E-4</c:v>
                </c:pt>
                <c:pt idx="177">
                  <c:v>2.698E-4</c:v>
                </c:pt>
                <c:pt idx="178">
                  <c:v>2.5329999999999998E-4</c:v>
                </c:pt>
                <c:pt idx="179">
                  <c:v>2.388E-4</c:v>
                </c:pt>
                <c:pt idx="180">
                  <c:v>2.2589999999999999E-4</c:v>
                </c:pt>
                <c:pt idx="181">
                  <c:v>2.1440000000000001E-4</c:v>
                </c:pt>
                <c:pt idx="182">
                  <c:v>1.9459999999999999E-4</c:v>
                </c:pt>
                <c:pt idx="183">
                  <c:v>1.7469999999999999E-4</c:v>
                </c:pt>
                <c:pt idx="184">
                  <c:v>1.5860000000000001E-4</c:v>
                </c:pt>
                <c:pt idx="185">
                  <c:v>1.4530000000000001E-4</c:v>
                </c:pt>
                <c:pt idx="186">
                  <c:v>1.3420000000000001E-4</c:v>
                </c:pt>
                <c:pt idx="187">
                  <c:v>1.2459999999999999E-4</c:v>
                </c:pt>
                <c:pt idx="188">
                  <c:v>1.164E-4</c:v>
                </c:pt>
                <c:pt idx="189">
                  <c:v>1.093E-4</c:v>
                </c:pt>
                <c:pt idx="190">
                  <c:v>1.03E-4</c:v>
                </c:pt>
                <c:pt idx="191">
                  <c:v>9.2369999999999998E-5</c:v>
                </c:pt>
                <c:pt idx="192">
                  <c:v>8.3819999999999994E-5</c:v>
                </c:pt>
                <c:pt idx="193">
                  <c:v>7.6769999999999999E-5</c:v>
                </c:pt>
                <c:pt idx="194">
                  <c:v>7.0840000000000006E-5</c:v>
                </c:pt>
                <c:pt idx="195">
                  <c:v>6.5790000000000005E-5</c:v>
                </c:pt>
                <c:pt idx="196">
                  <c:v>6.1439999999999995E-5</c:v>
                </c:pt>
                <c:pt idx="197">
                  <c:v>5.4299999999999998E-5</c:v>
                </c:pt>
                <c:pt idx="198">
                  <c:v>4.8690000000000003E-5</c:v>
                </c:pt>
                <c:pt idx="199">
                  <c:v>4.4169999999999999E-5</c:v>
                </c:pt>
                <c:pt idx="200">
                  <c:v>4.0429999999999997E-5</c:v>
                </c:pt>
                <c:pt idx="201">
                  <c:v>3.7299999999999999E-5</c:v>
                </c:pt>
                <c:pt idx="202">
                  <c:v>3.4629999999999999E-5</c:v>
                </c:pt>
                <c:pt idx="203">
                  <c:v>3.2329999999999997E-5</c:v>
                </c:pt>
                <c:pt idx="204">
                  <c:v>3.0320000000000001E-5</c:v>
                </c:pt>
                <c:pt idx="205">
                  <c:v>2.8560000000000001E-5</c:v>
                </c:pt>
                <c:pt idx="206">
                  <c:v>2.6999999999999999E-5</c:v>
                </c:pt>
                <c:pt idx="207">
                  <c:v>2.5599999999999999E-5</c:v>
                </c:pt>
                <c:pt idx="208">
                  <c:v>2.4340000000000001E-5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srim19F_Kapton!$D$20:$D$300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srim19F_Kapton!$G$20:$G$300</c:f>
              <c:numCache>
                <c:formatCode>0.000E+00</c:formatCode>
                <c:ptCount val="281"/>
                <c:pt idx="0">
                  <c:v>0.93619000000000008</c:v>
                </c:pt>
                <c:pt idx="1">
                  <c:v>0.97789999999999999</c:v>
                </c:pt>
                <c:pt idx="2">
                  <c:v>1.01576</c:v>
                </c:pt>
                <c:pt idx="3">
                  <c:v>1.0505</c:v>
                </c:pt>
                <c:pt idx="4">
                  <c:v>1.0825500000000001</c:v>
                </c:pt>
                <c:pt idx="5">
                  <c:v>1.1120299999999999</c:v>
                </c:pt>
                <c:pt idx="6">
                  <c:v>1.1397999999999999</c:v>
                </c:pt>
                <c:pt idx="7">
                  <c:v>1.1664000000000001</c:v>
                </c:pt>
                <c:pt idx="8">
                  <c:v>1.1909000000000001</c:v>
                </c:pt>
                <c:pt idx="9">
                  <c:v>1.2355</c:v>
                </c:pt>
                <c:pt idx="10">
                  <c:v>1.2758</c:v>
                </c:pt>
                <c:pt idx="11">
                  <c:v>1.3128</c:v>
                </c:pt>
                <c:pt idx="12">
                  <c:v>1.3456000000000001</c:v>
                </c:pt>
                <c:pt idx="13">
                  <c:v>1.3771</c:v>
                </c:pt>
                <c:pt idx="14">
                  <c:v>1.4053</c:v>
                </c:pt>
                <c:pt idx="15">
                  <c:v>1.4554</c:v>
                </c:pt>
                <c:pt idx="16">
                  <c:v>1.4998</c:v>
                </c:pt>
                <c:pt idx="17">
                  <c:v>1.5397000000000001</c:v>
                </c:pt>
                <c:pt idx="18">
                  <c:v>1.5741999999999998</c:v>
                </c:pt>
                <c:pt idx="19">
                  <c:v>1.6062999999999998</c:v>
                </c:pt>
                <c:pt idx="20">
                  <c:v>1.6340999999999999</c:v>
                </c:pt>
                <c:pt idx="21">
                  <c:v>1.6605000000000001</c:v>
                </c:pt>
                <c:pt idx="22">
                  <c:v>1.6838000000000002</c:v>
                </c:pt>
                <c:pt idx="23">
                  <c:v>1.7057</c:v>
                </c:pt>
                <c:pt idx="24">
                  <c:v>1.7264999999999999</c:v>
                </c:pt>
                <c:pt idx="25">
                  <c:v>1.7451000000000001</c:v>
                </c:pt>
                <c:pt idx="26">
                  <c:v>1.7786999999999999</c:v>
                </c:pt>
                <c:pt idx="27">
                  <c:v>1.8146</c:v>
                </c:pt>
                <c:pt idx="28">
                  <c:v>1.8456999999999999</c:v>
                </c:pt>
                <c:pt idx="29">
                  <c:v>1.8721000000000001</c:v>
                </c:pt>
                <c:pt idx="30">
                  <c:v>1.8949</c:v>
                </c:pt>
                <c:pt idx="31">
                  <c:v>1.9152</c:v>
                </c:pt>
                <c:pt idx="32">
                  <c:v>1.9330000000000001</c:v>
                </c:pt>
                <c:pt idx="33">
                  <c:v>1.9484000000000001</c:v>
                </c:pt>
                <c:pt idx="34">
                  <c:v>1.9623999999999999</c:v>
                </c:pt>
                <c:pt idx="35">
                  <c:v>1.9865000000000002</c:v>
                </c:pt>
                <c:pt idx="36">
                  <c:v>2.0055000000000001</c:v>
                </c:pt>
                <c:pt idx="37">
                  <c:v>2.0204</c:v>
                </c:pt>
                <c:pt idx="38">
                  <c:v>2.0335000000000001</c:v>
                </c:pt>
                <c:pt idx="39">
                  <c:v>2.0449000000000002</c:v>
                </c:pt>
                <c:pt idx="40">
                  <c:v>2.0536000000000003</c:v>
                </c:pt>
                <c:pt idx="41">
                  <c:v>2.0674000000000001</c:v>
                </c:pt>
                <c:pt idx="42">
                  <c:v>2.0762</c:v>
                </c:pt>
                <c:pt idx="43">
                  <c:v>2.0834000000000001</c:v>
                </c:pt>
                <c:pt idx="44">
                  <c:v>2.0882000000000001</c:v>
                </c:pt>
                <c:pt idx="45">
                  <c:v>2.0918000000000001</c:v>
                </c:pt>
                <c:pt idx="46">
                  <c:v>2.0943999999999998</c:v>
                </c:pt>
                <c:pt idx="47">
                  <c:v>2.097</c:v>
                </c:pt>
                <c:pt idx="48">
                  <c:v>2.0977999999999999</c:v>
                </c:pt>
                <c:pt idx="49">
                  <c:v>2.0989</c:v>
                </c:pt>
                <c:pt idx="50">
                  <c:v>2.1002999999999998</c:v>
                </c:pt>
                <c:pt idx="51">
                  <c:v>2.1011000000000002</c:v>
                </c:pt>
                <c:pt idx="52">
                  <c:v>2.1029</c:v>
                </c:pt>
                <c:pt idx="53">
                  <c:v>2.1051000000000002</c:v>
                </c:pt>
                <c:pt idx="54">
                  <c:v>2.1077000000000004</c:v>
                </c:pt>
                <c:pt idx="55">
                  <c:v>2.1111</c:v>
                </c:pt>
                <c:pt idx="56">
                  <c:v>2.1155999999999997</c:v>
                </c:pt>
                <c:pt idx="57">
                  <c:v>2.1204000000000001</c:v>
                </c:pt>
                <c:pt idx="58">
                  <c:v>2.1269999999999998</c:v>
                </c:pt>
                <c:pt idx="59">
                  <c:v>2.133</c:v>
                </c:pt>
                <c:pt idx="60">
                  <c:v>2.1879999999999997</c:v>
                </c:pt>
                <c:pt idx="61">
                  <c:v>2.2646000000000002</c:v>
                </c:pt>
                <c:pt idx="62">
                  <c:v>2.2903000000000002</c:v>
                </c:pt>
                <c:pt idx="63">
                  <c:v>2.2925999999999997</c:v>
                </c:pt>
                <c:pt idx="64">
                  <c:v>2.2858999999999998</c:v>
                </c:pt>
                <c:pt idx="65">
                  <c:v>2.2744999999999997</c:v>
                </c:pt>
                <c:pt idx="66">
                  <c:v>2.2640000000000002</c:v>
                </c:pt>
                <c:pt idx="67">
                  <c:v>2.2511999999999999</c:v>
                </c:pt>
                <c:pt idx="68">
                  <c:v>2.2532999999999999</c:v>
                </c:pt>
                <c:pt idx="69">
                  <c:v>2.2704</c:v>
                </c:pt>
                <c:pt idx="70">
                  <c:v>2.2995000000000001</c:v>
                </c:pt>
                <c:pt idx="71">
                  <c:v>2.3386</c:v>
                </c:pt>
                <c:pt idx="72">
                  <c:v>2.3851</c:v>
                </c:pt>
                <c:pt idx="73">
                  <c:v>2.4363000000000001</c:v>
                </c:pt>
                <c:pt idx="74">
                  <c:v>2.4908999999999999</c:v>
                </c:pt>
                <c:pt idx="75">
                  <c:v>2.5476000000000001</c:v>
                </c:pt>
                <c:pt idx="76">
                  <c:v>2.6059000000000001</c:v>
                </c:pt>
                <c:pt idx="77">
                  <c:v>2.6627999999999998</c:v>
                </c:pt>
                <c:pt idx="78">
                  <c:v>2.7765</c:v>
                </c:pt>
                <c:pt idx="79">
                  <c:v>2.9093</c:v>
                </c:pt>
                <c:pt idx="80">
                  <c:v>3.0341</c:v>
                </c:pt>
                <c:pt idx="81">
                  <c:v>3.1488</c:v>
                </c:pt>
                <c:pt idx="82">
                  <c:v>3.2565</c:v>
                </c:pt>
                <c:pt idx="83">
                  <c:v>3.3586</c:v>
                </c:pt>
                <c:pt idx="84">
                  <c:v>3.4558</c:v>
                </c:pt>
                <c:pt idx="85">
                  <c:v>3.5497000000000001</c:v>
                </c:pt>
                <c:pt idx="86">
                  <c:v>3.64</c:v>
                </c:pt>
                <c:pt idx="87">
                  <c:v>3.8130999999999999</c:v>
                </c:pt>
                <c:pt idx="88">
                  <c:v>3.9786999999999999</c:v>
                </c:pt>
                <c:pt idx="89">
                  <c:v>4.1391</c:v>
                </c:pt>
                <c:pt idx="90">
                  <c:v>4.2937000000000003</c:v>
                </c:pt>
                <c:pt idx="91">
                  <c:v>4.4459999999999997</c:v>
                </c:pt>
                <c:pt idx="92">
                  <c:v>4.5946999999999996</c:v>
                </c:pt>
                <c:pt idx="93">
                  <c:v>4.8863000000000003</c:v>
                </c:pt>
                <c:pt idx="94">
                  <c:v>5.1733000000000002</c:v>
                </c:pt>
                <c:pt idx="95">
                  <c:v>5.4565999999999999</c:v>
                </c:pt>
                <c:pt idx="96">
                  <c:v>5.7358000000000002</c:v>
                </c:pt>
                <c:pt idx="97">
                  <c:v>6.0114000000000001</c:v>
                </c:pt>
                <c:pt idx="98">
                  <c:v>6.2840999999999996</c:v>
                </c:pt>
                <c:pt idx="99">
                  <c:v>6.5527000000000006</c:v>
                </c:pt>
                <c:pt idx="100">
                  <c:v>6.8150000000000004</c:v>
                </c:pt>
                <c:pt idx="101">
                  <c:v>7.0729600000000001</c:v>
                </c:pt>
                <c:pt idx="102">
                  <c:v>7.3244400000000001</c:v>
                </c:pt>
                <c:pt idx="103">
                  <c:v>7.56935</c:v>
                </c:pt>
                <c:pt idx="104">
                  <c:v>8.0392600000000005</c:v>
                </c:pt>
                <c:pt idx="105">
                  <c:v>8.583969999999999</c:v>
                </c:pt>
                <c:pt idx="106">
                  <c:v>9.0799599999999998</c:v>
                </c:pt>
                <c:pt idx="107">
                  <c:v>9.5279299999999996</c:v>
                </c:pt>
                <c:pt idx="108">
                  <c:v>9.9276499999999999</c:v>
                </c:pt>
                <c:pt idx="109">
                  <c:v>10.28495</c:v>
                </c:pt>
                <c:pt idx="110">
                  <c:v>10.60173</c:v>
                </c:pt>
                <c:pt idx="111">
                  <c:v>10.86889</c:v>
                </c:pt>
                <c:pt idx="112">
                  <c:v>11.11637</c:v>
                </c:pt>
                <c:pt idx="113">
                  <c:v>11.502080000000001</c:v>
                </c:pt>
                <c:pt idx="114">
                  <c:v>11.78857</c:v>
                </c:pt>
                <c:pt idx="115">
                  <c:v>12.005640000000001</c:v>
                </c:pt>
                <c:pt idx="116">
                  <c:v>12.153149999999998</c:v>
                </c:pt>
                <c:pt idx="117">
                  <c:v>12.261010000000001</c:v>
                </c:pt>
                <c:pt idx="118">
                  <c:v>12.329140000000001</c:v>
                </c:pt>
                <c:pt idx="119">
                  <c:v>12.376049999999999</c:v>
                </c:pt>
                <c:pt idx="120">
                  <c:v>12.343590000000001</c:v>
                </c:pt>
                <c:pt idx="121">
                  <c:v>12.26158</c:v>
                </c:pt>
                <c:pt idx="122">
                  <c:v>12.139899999999999</c:v>
                </c:pt>
                <c:pt idx="123">
                  <c:v>11.998480000000001</c:v>
                </c:pt>
                <c:pt idx="124">
                  <c:v>11.84726</c:v>
                </c:pt>
                <c:pt idx="125">
                  <c:v>11.6762</c:v>
                </c:pt>
                <c:pt idx="126">
                  <c:v>11.505280000000001</c:v>
                </c:pt>
                <c:pt idx="127">
                  <c:v>11.33445</c:v>
                </c:pt>
                <c:pt idx="128">
                  <c:v>11.16372</c:v>
                </c:pt>
                <c:pt idx="129">
                  <c:v>11.00306</c:v>
                </c:pt>
                <c:pt idx="130">
                  <c:v>10.681929999999999</c:v>
                </c:pt>
                <c:pt idx="131">
                  <c:v>10.310780000000001</c:v>
                </c:pt>
                <c:pt idx="132">
                  <c:v>9.9708389999999998</c:v>
                </c:pt>
                <c:pt idx="133">
                  <c:v>9.6560579999999998</c:v>
                </c:pt>
                <c:pt idx="134">
                  <c:v>9.3663990000000013</c:v>
                </c:pt>
                <c:pt idx="135">
                  <c:v>9.0968340000000012</c:v>
                </c:pt>
                <c:pt idx="136">
                  <c:v>8.8463440000000002</c:v>
                </c:pt>
                <c:pt idx="137">
                  <c:v>8.6109149999999985</c:v>
                </c:pt>
                <c:pt idx="138">
                  <c:v>8.4535349999999987</c:v>
                </c:pt>
                <c:pt idx="139">
                  <c:v>8.0998950000000001</c:v>
                </c:pt>
                <c:pt idx="140">
                  <c:v>7.7373750000000001</c:v>
                </c:pt>
                <c:pt idx="141">
                  <c:v>7.4139429999999997</c:v>
                </c:pt>
                <c:pt idx="142">
                  <c:v>7.1175790000000001</c:v>
                </c:pt>
                <c:pt idx="143">
                  <c:v>6.8452669999999998</c:v>
                </c:pt>
                <c:pt idx="144">
                  <c:v>6.5929970000000004</c:v>
                </c:pt>
                <c:pt idx="145">
                  <c:v>6.1375520000000003</c:v>
                </c:pt>
                <c:pt idx="146">
                  <c:v>5.7361999999999993</c:v>
                </c:pt>
                <c:pt idx="147">
                  <c:v>5.3799149999999996</c:v>
                </c:pt>
                <c:pt idx="148">
                  <c:v>5.0606780000000002</c:v>
                </c:pt>
                <c:pt idx="149">
                  <c:v>4.773479</c:v>
                </c:pt>
                <c:pt idx="150">
                  <c:v>4.5143079999999998</c:v>
                </c:pt>
                <c:pt idx="151">
                  <c:v>4.2791610000000002</c:v>
                </c:pt>
                <c:pt idx="152">
                  <c:v>4.0660319999999999</c:v>
                </c:pt>
                <c:pt idx="153">
                  <c:v>3.8709180000000001</c:v>
                </c:pt>
                <c:pt idx="154">
                  <c:v>3.6928169999999998</c:v>
                </c:pt>
                <c:pt idx="155">
                  <c:v>3.5297260000000001</c:v>
                </c:pt>
                <c:pt idx="156">
                  <c:v>3.2425710000000003</c:v>
                </c:pt>
                <c:pt idx="157">
                  <c:v>2.9434130000000001</c:v>
                </c:pt>
                <c:pt idx="158">
                  <c:v>2.698286</c:v>
                </c:pt>
                <c:pt idx="159">
                  <c:v>2.4931800000000002</c:v>
                </c:pt>
                <c:pt idx="160">
                  <c:v>2.3220910000000003</c:v>
                </c:pt>
                <c:pt idx="161">
                  <c:v>2.1770150000000004</c:v>
                </c:pt>
                <c:pt idx="162">
                  <c:v>2.0519498</c:v>
                </c:pt>
                <c:pt idx="163">
                  <c:v>1.9438925</c:v>
                </c:pt>
                <c:pt idx="164">
                  <c:v>1.849842</c:v>
                </c:pt>
                <c:pt idx="165">
                  <c:v>1.691757</c:v>
                </c:pt>
                <c:pt idx="166">
                  <c:v>1.5606882</c:v>
                </c:pt>
                <c:pt idx="167">
                  <c:v>1.4476312</c:v>
                </c:pt>
                <c:pt idx="168">
                  <c:v>1.3485834000000001</c:v>
                </c:pt>
                <c:pt idx="169">
                  <c:v>1.2635424999999998</c:v>
                </c:pt>
                <c:pt idx="170">
                  <c:v>1.1895072</c:v>
                </c:pt>
                <c:pt idx="171">
                  <c:v>1.0684493000000002</c:v>
                </c:pt>
                <c:pt idx="172">
                  <c:v>0.97130359999999993</c:v>
                </c:pt>
                <c:pt idx="173">
                  <c:v>0.89256670000000005</c:v>
                </c:pt>
                <c:pt idx="174">
                  <c:v>0.82733619999999997</c:v>
                </c:pt>
                <c:pt idx="175">
                  <c:v>0.77221050000000002</c:v>
                </c:pt>
                <c:pt idx="176">
                  <c:v>0.72498859999999998</c:v>
                </c:pt>
                <c:pt idx="177">
                  <c:v>0.68416979999999994</c:v>
                </c:pt>
                <c:pt idx="178">
                  <c:v>0.64845330000000001</c:v>
                </c:pt>
                <c:pt idx="179">
                  <c:v>0.6170388</c:v>
                </c:pt>
                <c:pt idx="180">
                  <c:v>0.58902589999999999</c:v>
                </c:pt>
                <c:pt idx="181">
                  <c:v>0.56391439999999993</c:v>
                </c:pt>
                <c:pt idx="182">
                  <c:v>0.52099460000000009</c:v>
                </c:pt>
                <c:pt idx="183">
                  <c:v>0.47747470000000003</c:v>
                </c:pt>
                <c:pt idx="184">
                  <c:v>0.4422586</c:v>
                </c:pt>
                <c:pt idx="185">
                  <c:v>0.41324530000000004</c:v>
                </c:pt>
                <c:pt idx="186">
                  <c:v>0.38883419999999996</c:v>
                </c:pt>
                <c:pt idx="187">
                  <c:v>0.36802459999999998</c:v>
                </c:pt>
                <c:pt idx="188">
                  <c:v>0.35011639999999999</c:v>
                </c:pt>
                <c:pt idx="189">
                  <c:v>0.33450929999999995</c:v>
                </c:pt>
                <c:pt idx="190">
                  <c:v>0.320803</c:v>
                </c:pt>
                <c:pt idx="191">
                  <c:v>0.29789237000000002</c:v>
                </c:pt>
                <c:pt idx="192">
                  <c:v>0.27948381999999999</c:v>
                </c:pt>
                <c:pt idx="193">
                  <c:v>0.26427676999999999</c:v>
                </c:pt>
                <c:pt idx="194">
                  <c:v>0.25167084000000001</c:v>
                </c:pt>
                <c:pt idx="195">
                  <c:v>0.24096579000000001</c:v>
                </c:pt>
                <c:pt idx="196">
                  <c:v>0.23186144</c:v>
                </c:pt>
                <c:pt idx="197">
                  <c:v>0.21705430000000001</c:v>
                </c:pt>
                <c:pt idx="198">
                  <c:v>0.20554868999999998</c:v>
                </c:pt>
                <c:pt idx="199">
                  <c:v>0.19654417000000002</c:v>
                </c:pt>
                <c:pt idx="200">
                  <c:v>0.18924043000000002</c:v>
                </c:pt>
                <c:pt idx="201">
                  <c:v>0.18323729999999999</c:v>
                </c:pt>
                <c:pt idx="202">
                  <c:v>0.17823463000000001</c:v>
                </c:pt>
                <c:pt idx="203">
                  <c:v>0.17403232999999999</c:v>
                </c:pt>
                <c:pt idx="204">
                  <c:v>0.17043032</c:v>
                </c:pt>
                <c:pt idx="205">
                  <c:v>0.16742856</c:v>
                </c:pt>
                <c:pt idx="206">
                  <c:v>0.16472700000000001</c:v>
                </c:pt>
                <c:pt idx="207">
                  <c:v>0.16242559999999998</c:v>
                </c:pt>
                <c:pt idx="208">
                  <c:v>0.16062434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52384"/>
        <c:axId val="501759440"/>
      </c:scatterChart>
      <c:valAx>
        <c:axId val="50175238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59440"/>
        <c:crosses val="autoZero"/>
        <c:crossBetween val="midCat"/>
        <c:majorUnit val="10"/>
      </c:valAx>
      <c:valAx>
        <c:axId val="50175944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5238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srim19F_Kapton!$P$5</c:f>
          <c:strCache>
            <c:ptCount val="1"/>
            <c:pt idx="0">
              <c:v>srim19F_Kapton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srim19F_Kapton!$D$20:$D$300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srim19F_Kapton!$J$20:$J$300</c:f>
              <c:numCache>
                <c:formatCode>0.00000</c:formatCode>
                <c:ptCount val="281"/>
                <c:pt idx="0">
                  <c:v>1.8E-3</c:v>
                </c:pt>
                <c:pt idx="1">
                  <c:v>1.9E-3</c:v>
                </c:pt>
                <c:pt idx="2">
                  <c:v>2E-3</c:v>
                </c:pt>
                <c:pt idx="3">
                  <c:v>2.1999999999999997E-3</c:v>
                </c:pt>
                <c:pt idx="4">
                  <c:v>2.3E-3</c:v>
                </c:pt>
                <c:pt idx="5">
                  <c:v>2.4000000000000002E-3</c:v>
                </c:pt>
                <c:pt idx="6">
                  <c:v>2.5000000000000001E-3</c:v>
                </c:pt>
                <c:pt idx="7">
                  <c:v>2.5999999999999999E-3</c:v>
                </c:pt>
                <c:pt idx="8">
                  <c:v>2.7000000000000001E-3</c:v>
                </c:pt>
                <c:pt idx="9">
                  <c:v>2.9000000000000002E-3</c:v>
                </c:pt>
                <c:pt idx="10">
                  <c:v>3.0999999999999999E-3</c:v>
                </c:pt>
                <c:pt idx="11">
                  <c:v>3.3E-3</c:v>
                </c:pt>
                <c:pt idx="12">
                  <c:v>3.5000000000000005E-3</c:v>
                </c:pt>
                <c:pt idx="13">
                  <c:v>3.6999999999999997E-3</c:v>
                </c:pt>
                <c:pt idx="14">
                  <c:v>3.8E-3</c:v>
                </c:pt>
                <c:pt idx="15">
                  <c:v>4.2000000000000006E-3</c:v>
                </c:pt>
                <c:pt idx="16">
                  <c:v>4.4999999999999997E-3</c:v>
                </c:pt>
                <c:pt idx="17">
                  <c:v>4.8999999999999998E-3</c:v>
                </c:pt>
                <c:pt idx="18">
                  <c:v>5.1999999999999998E-3</c:v>
                </c:pt>
                <c:pt idx="19">
                  <c:v>5.4999999999999997E-3</c:v>
                </c:pt>
                <c:pt idx="20">
                  <c:v>5.8000000000000005E-3</c:v>
                </c:pt>
                <c:pt idx="21">
                  <c:v>6.1999999999999998E-3</c:v>
                </c:pt>
                <c:pt idx="22">
                  <c:v>6.5000000000000006E-3</c:v>
                </c:pt>
                <c:pt idx="23">
                  <c:v>6.8000000000000005E-3</c:v>
                </c:pt>
                <c:pt idx="24">
                  <c:v>7.0999999999999995E-3</c:v>
                </c:pt>
                <c:pt idx="25">
                  <c:v>7.3999999999999995E-3</c:v>
                </c:pt>
                <c:pt idx="26">
                  <c:v>8.0000000000000002E-3</c:v>
                </c:pt>
                <c:pt idx="27">
                  <c:v>8.6999999999999994E-3</c:v>
                </c:pt>
                <c:pt idx="28">
                  <c:v>9.4999999999999998E-3</c:v>
                </c:pt>
                <c:pt idx="29">
                  <c:v>1.0199999999999999E-2</c:v>
                </c:pt>
                <c:pt idx="30">
                  <c:v>1.09E-2</c:v>
                </c:pt>
                <c:pt idx="31">
                  <c:v>1.1600000000000001E-2</c:v>
                </c:pt>
                <c:pt idx="32">
                  <c:v>1.23E-2</c:v>
                </c:pt>
                <c:pt idx="33">
                  <c:v>1.3000000000000001E-2</c:v>
                </c:pt>
                <c:pt idx="34">
                  <c:v>1.37E-2</c:v>
                </c:pt>
                <c:pt idx="35">
                  <c:v>1.5099999999999999E-2</c:v>
                </c:pt>
                <c:pt idx="36">
                  <c:v>1.6500000000000001E-2</c:v>
                </c:pt>
                <c:pt idx="37">
                  <c:v>1.7899999999999999E-2</c:v>
                </c:pt>
                <c:pt idx="38">
                  <c:v>1.9300000000000001E-2</c:v>
                </c:pt>
                <c:pt idx="39">
                  <c:v>2.06E-2</c:v>
                </c:pt>
                <c:pt idx="40">
                  <c:v>2.1999999999999999E-2</c:v>
                </c:pt>
                <c:pt idx="41">
                  <c:v>2.4799999999999999E-2</c:v>
                </c:pt>
                <c:pt idx="42">
                  <c:v>2.7500000000000004E-2</c:v>
                </c:pt>
                <c:pt idx="43">
                  <c:v>3.0300000000000001E-2</c:v>
                </c:pt>
                <c:pt idx="44">
                  <c:v>3.3100000000000004E-2</c:v>
                </c:pt>
                <c:pt idx="45">
                  <c:v>3.5900000000000001E-2</c:v>
                </c:pt>
                <c:pt idx="46">
                  <c:v>3.8699999999999998E-2</c:v>
                </c:pt>
                <c:pt idx="47">
                  <c:v>4.1499999999999995E-2</c:v>
                </c:pt>
                <c:pt idx="48">
                  <c:v>4.4299999999999999E-2</c:v>
                </c:pt>
                <c:pt idx="49">
                  <c:v>4.7099999999999996E-2</c:v>
                </c:pt>
                <c:pt idx="50">
                  <c:v>4.99E-2</c:v>
                </c:pt>
                <c:pt idx="51">
                  <c:v>5.2700000000000004E-2</c:v>
                </c:pt>
                <c:pt idx="52">
                  <c:v>5.8399999999999994E-2</c:v>
                </c:pt>
                <c:pt idx="53">
                  <c:v>6.5600000000000006E-2</c:v>
                </c:pt>
                <c:pt idx="54">
                  <c:v>7.2800000000000004E-2</c:v>
                </c:pt>
                <c:pt idx="55">
                  <c:v>0.08</c:v>
                </c:pt>
                <c:pt idx="56">
                  <c:v>8.72E-2</c:v>
                </c:pt>
                <c:pt idx="57">
                  <c:v>9.4399999999999998E-2</c:v>
                </c:pt>
                <c:pt idx="58">
                  <c:v>0.10169999999999998</c:v>
                </c:pt>
                <c:pt idx="59">
                  <c:v>0.1089</c:v>
                </c:pt>
                <c:pt idx="60">
                  <c:v>0.11610000000000001</c:v>
                </c:pt>
                <c:pt idx="61">
                  <c:v>0.13009999999999999</c:v>
                </c:pt>
                <c:pt idx="62">
                  <c:v>0.1439</c:v>
                </c:pt>
                <c:pt idx="63">
                  <c:v>0.15760000000000002</c:v>
                </c:pt>
                <c:pt idx="64">
                  <c:v>0.1714</c:v>
                </c:pt>
                <c:pt idx="65">
                  <c:v>0.18540000000000001</c:v>
                </c:pt>
                <c:pt idx="66">
                  <c:v>0.19950000000000001</c:v>
                </c:pt>
                <c:pt idx="67">
                  <c:v>0.22799999999999998</c:v>
                </c:pt>
                <c:pt idx="68">
                  <c:v>0.25670000000000004</c:v>
                </c:pt>
                <c:pt idx="69">
                  <c:v>0.28539999999999999</c:v>
                </c:pt>
                <c:pt idx="70">
                  <c:v>0.314</c:v>
                </c:pt>
                <c:pt idx="71">
                  <c:v>0.3422</c:v>
                </c:pt>
                <c:pt idx="72">
                  <c:v>0.37</c:v>
                </c:pt>
                <c:pt idx="73">
                  <c:v>0.39729999999999999</c:v>
                </c:pt>
                <c:pt idx="74">
                  <c:v>0.42420000000000002</c:v>
                </c:pt>
                <c:pt idx="75">
                  <c:v>0.45039999999999997</c:v>
                </c:pt>
                <c:pt idx="76">
                  <c:v>0.47619999999999996</c:v>
                </c:pt>
                <c:pt idx="77">
                  <c:v>0.50149999999999995</c:v>
                </c:pt>
                <c:pt idx="78">
                  <c:v>0.55059999999999998</c:v>
                </c:pt>
                <c:pt idx="79">
                  <c:v>0.60949999999999993</c:v>
                </c:pt>
                <c:pt idx="80">
                  <c:v>0.66620000000000001</c:v>
                </c:pt>
                <c:pt idx="81">
                  <c:v>0.7208</c:v>
                </c:pt>
                <c:pt idx="82">
                  <c:v>0.77370000000000005</c:v>
                </c:pt>
                <c:pt idx="83">
                  <c:v>0.82499999999999996</c:v>
                </c:pt>
                <c:pt idx="84">
                  <c:v>0.875</c:v>
                </c:pt>
                <c:pt idx="85">
                  <c:v>0.92369999999999997</c:v>
                </c:pt>
                <c:pt idx="86">
                  <c:v>0.97119999999999995</c:v>
                </c:pt>
                <c:pt idx="87" formatCode="0.000">
                  <c:v>1.06</c:v>
                </c:pt>
                <c:pt idx="88" formatCode="0.000">
                  <c:v>1.1499999999999999</c:v>
                </c:pt>
                <c:pt idx="89" formatCode="0.000">
                  <c:v>1.24</c:v>
                </c:pt>
                <c:pt idx="90" formatCode="0.000">
                  <c:v>1.32</c:v>
                </c:pt>
                <c:pt idx="91" formatCode="0.000">
                  <c:v>1.4</c:v>
                </c:pt>
                <c:pt idx="92" formatCode="0.000">
                  <c:v>1.47</c:v>
                </c:pt>
                <c:pt idx="93" formatCode="0.000">
                  <c:v>1.62</c:v>
                </c:pt>
                <c:pt idx="94" formatCode="0.000">
                  <c:v>1.76</c:v>
                </c:pt>
                <c:pt idx="95" formatCode="0.000">
                  <c:v>1.89</c:v>
                </c:pt>
                <c:pt idx="96" formatCode="0.000">
                  <c:v>2.0099999999999998</c:v>
                </c:pt>
                <c:pt idx="97" formatCode="0.000">
                  <c:v>2.13</c:v>
                </c:pt>
                <c:pt idx="98" formatCode="0.000">
                  <c:v>2.25</c:v>
                </c:pt>
                <c:pt idx="99" formatCode="0.000">
                  <c:v>2.35</c:v>
                </c:pt>
                <c:pt idx="100" formatCode="0.000">
                  <c:v>2.46</c:v>
                </c:pt>
                <c:pt idx="101" formatCode="0.000">
                  <c:v>2.56</c:v>
                </c:pt>
                <c:pt idx="102" formatCode="0.000">
                  <c:v>2.66</c:v>
                </c:pt>
                <c:pt idx="103" formatCode="0.000">
                  <c:v>2.75</c:v>
                </c:pt>
                <c:pt idx="104" formatCode="0.000">
                  <c:v>2.93</c:v>
                </c:pt>
                <c:pt idx="105" formatCode="0.000">
                  <c:v>3.14</c:v>
                </c:pt>
                <c:pt idx="106" formatCode="0.000">
                  <c:v>3.34</c:v>
                </c:pt>
                <c:pt idx="107" formatCode="0.000">
                  <c:v>3.53</c:v>
                </c:pt>
                <c:pt idx="108" formatCode="0.000">
                  <c:v>3.71</c:v>
                </c:pt>
                <c:pt idx="109" formatCode="0.000">
                  <c:v>3.88</c:v>
                </c:pt>
                <c:pt idx="110" formatCode="0.000">
                  <c:v>4.05</c:v>
                </c:pt>
                <c:pt idx="111" formatCode="0.000">
                  <c:v>4.21</c:v>
                </c:pt>
                <c:pt idx="112" formatCode="0.000">
                  <c:v>4.37</c:v>
                </c:pt>
                <c:pt idx="113" formatCode="0.000">
                  <c:v>4.68</c:v>
                </c:pt>
                <c:pt idx="114" formatCode="0.000">
                  <c:v>4.99</c:v>
                </c:pt>
                <c:pt idx="115" formatCode="0.000">
                  <c:v>5.28</c:v>
                </c:pt>
                <c:pt idx="116" formatCode="0.000">
                  <c:v>5.57</c:v>
                </c:pt>
                <c:pt idx="117" formatCode="0.000">
                  <c:v>5.86</c:v>
                </c:pt>
                <c:pt idx="118" formatCode="0.000">
                  <c:v>6.15</c:v>
                </c:pt>
                <c:pt idx="119" formatCode="0.000">
                  <c:v>6.72</c:v>
                </c:pt>
                <c:pt idx="120" formatCode="0.000">
                  <c:v>7.28</c:v>
                </c:pt>
                <c:pt idx="121" formatCode="0.000">
                  <c:v>7.86</c:v>
                </c:pt>
                <c:pt idx="122" formatCode="0.000">
                  <c:v>8.43</c:v>
                </c:pt>
                <c:pt idx="123" formatCode="0.000">
                  <c:v>9.02</c:v>
                </c:pt>
                <c:pt idx="124" formatCode="0.000">
                  <c:v>9.61</c:v>
                </c:pt>
                <c:pt idx="125" formatCode="0.000">
                  <c:v>10.210000000000001</c:v>
                </c:pt>
                <c:pt idx="126" formatCode="0.000">
                  <c:v>10.81</c:v>
                </c:pt>
                <c:pt idx="127" formatCode="0.000">
                  <c:v>11.43</c:v>
                </c:pt>
                <c:pt idx="128" formatCode="0.000">
                  <c:v>12.06</c:v>
                </c:pt>
                <c:pt idx="129" formatCode="0.000">
                  <c:v>12.69</c:v>
                </c:pt>
                <c:pt idx="130" formatCode="0.000">
                  <c:v>13.99</c:v>
                </c:pt>
                <c:pt idx="131" formatCode="0.000">
                  <c:v>15.67</c:v>
                </c:pt>
                <c:pt idx="132" formatCode="0.000">
                  <c:v>17.399999999999999</c:v>
                </c:pt>
                <c:pt idx="133" formatCode="0.000">
                  <c:v>19.2</c:v>
                </c:pt>
                <c:pt idx="134" formatCode="0.000">
                  <c:v>21.05</c:v>
                </c:pt>
                <c:pt idx="135" formatCode="0.000">
                  <c:v>22.96</c:v>
                </c:pt>
                <c:pt idx="136" formatCode="0.000">
                  <c:v>24.92</c:v>
                </c:pt>
                <c:pt idx="137" formatCode="0.000">
                  <c:v>26.94</c:v>
                </c:pt>
                <c:pt idx="138" formatCode="0.000">
                  <c:v>29</c:v>
                </c:pt>
                <c:pt idx="139" formatCode="0.000">
                  <c:v>33.25</c:v>
                </c:pt>
                <c:pt idx="140" formatCode="0.000">
                  <c:v>37.700000000000003</c:v>
                </c:pt>
                <c:pt idx="141" formatCode="0.000">
                  <c:v>42.35</c:v>
                </c:pt>
                <c:pt idx="142" formatCode="0.000">
                  <c:v>47.2</c:v>
                </c:pt>
                <c:pt idx="143" formatCode="0.000">
                  <c:v>52.25</c:v>
                </c:pt>
                <c:pt idx="144" formatCode="0.000">
                  <c:v>57.49</c:v>
                </c:pt>
                <c:pt idx="145" formatCode="0.000">
                  <c:v>68.56</c:v>
                </c:pt>
                <c:pt idx="146" formatCode="0.000">
                  <c:v>80.44</c:v>
                </c:pt>
                <c:pt idx="147" formatCode="0.000">
                  <c:v>93.12</c:v>
                </c:pt>
                <c:pt idx="148" formatCode="0.000">
                  <c:v>106.62</c:v>
                </c:pt>
                <c:pt idx="149" formatCode="0.000">
                  <c:v>120.95</c:v>
                </c:pt>
                <c:pt idx="150" formatCode="0.000">
                  <c:v>136.12</c:v>
                </c:pt>
                <c:pt idx="151" formatCode="0.000">
                  <c:v>152.15</c:v>
                </c:pt>
                <c:pt idx="152" formatCode="0.000">
                  <c:v>169.04</c:v>
                </c:pt>
                <c:pt idx="153" formatCode="0.000">
                  <c:v>186.79</c:v>
                </c:pt>
                <c:pt idx="154" formatCode="0.000">
                  <c:v>205.43</c:v>
                </c:pt>
                <c:pt idx="155" formatCode="0.000">
                  <c:v>224.94</c:v>
                </c:pt>
                <c:pt idx="156" formatCode="0.000">
                  <c:v>266.58999999999997</c:v>
                </c:pt>
                <c:pt idx="157" formatCode="0.000">
                  <c:v>323.60000000000002</c:v>
                </c:pt>
                <c:pt idx="158" formatCode="0.000">
                  <c:v>386.1</c:v>
                </c:pt>
                <c:pt idx="159" formatCode="0.000">
                  <c:v>454.01</c:v>
                </c:pt>
                <c:pt idx="160" formatCode="0.000">
                  <c:v>527.20000000000005</c:v>
                </c:pt>
                <c:pt idx="161" formatCode="0.000">
                  <c:v>605.54</c:v>
                </c:pt>
                <c:pt idx="162" formatCode="0.000">
                  <c:v>688.88</c:v>
                </c:pt>
                <c:pt idx="163" formatCode="0.000">
                  <c:v>777.06</c:v>
                </c:pt>
                <c:pt idx="164" formatCode="0.000">
                  <c:v>869.92</c:v>
                </c:pt>
                <c:pt idx="165" formatCode="0.0">
                  <c:v>1070</c:v>
                </c:pt>
                <c:pt idx="166" formatCode="0.0">
                  <c:v>1290</c:v>
                </c:pt>
                <c:pt idx="167" formatCode="0.0">
                  <c:v>1520</c:v>
                </c:pt>
                <c:pt idx="168" formatCode="0.0">
                  <c:v>1770</c:v>
                </c:pt>
                <c:pt idx="169" formatCode="0.0">
                  <c:v>2040</c:v>
                </c:pt>
                <c:pt idx="170" formatCode="0.0">
                  <c:v>2330</c:v>
                </c:pt>
                <c:pt idx="171" formatCode="0.0">
                  <c:v>2950</c:v>
                </c:pt>
                <c:pt idx="172" formatCode="0.0">
                  <c:v>3650</c:v>
                </c:pt>
                <c:pt idx="173" formatCode="0.0">
                  <c:v>4400</c:v>
                </c:pt>
                <c:pt idx="174" formatCode="0.0">
                  <c:v>5220</c:v>
                </c:pt>
                <c:pt idx="175" formatCode="0.0">
                  <c:v>6100</c:v>
                </c:pt>
                <c:pt idx="176" formatCode="0.0">
                  <c:v>7050</c:v>
                </c:pt>
                <c:pt idx="177" formatCode="0.0">
                  <c:v>8050.0000000000009</c:v>
                </c:pt>
                <c:pt idx="178" formatCode="0.0">
                  <c:v>9100</c:v>
                </c:pt>
                <c:pt idx="179" formatCode="0.0">
                  <c:v>10220</c:v>
                </c:pt>
                <c:pt idx="180" formatCode="0.0">
                  <c:v>11390</c:v>
                </c:pt>
                <c:pt idx="181" formatCode="0.0">
                  <c:v>12610</c:v>
                </c:pt>
                <c:pt idx="182" formatCode="0.0">
                  <c:v>15210</c:v>
                </c:pt>
                <c:pt idx="183" formatCode="0.0">
                  <c:v>18740</c:v>
                </c:pt>
                <c:pt idx="184" formatCode="0.0">
                  <c:v>22570</c:v>
                </c:pt>
                <c:pt idx="185" formatCode="0.0">
                  <c:v>26690</c:v>
                </c:pt>
                <c:pt idx="186" formatCode="0.0">
                  <c:v>31090</c:v>
                </c:pt>
                <c:pt idx="187" formatCode="0.0">
                  <c:v>35740</c:v>
                </c:pt>
                <c:pt idx="188" formatCode="0.0">
                  <c:v>40650</c:v>
                </c:pt>
                <c:pt idx="189" formatCode="0.0">
                  <c:v>45790</c:v>
                </c:pt>
                <c:pt idx="190" formatCode="0.0">
                  <c:v>51170</c:v>
                </c:pt>
                <c:pt idx="191" formatCode="0.0">
                  <c:v>62560</c:v>
                </c:pt>
                <c:pt idx="192" formatCode="0.0">
                  <c:v>74770</c:v>
                </c:pt>
                <c:pt idx="193" formatCode="0.0">
                  <c:v>87730</c:v>
                </c:pt>
                <c:pt idx="194" formatCode="0.0">
                  <c:v>101390</c:v>
                </c:pt>
                <c:pt idx="195" formatCode="0.0">
                  <c:v>115690</c:v>
                </c:pt>
                <c:pt idx="196" formatCode="0.0">
                  <c:v>130590</c:v>
                </c:pt>
                <c:pt idx="197" formatCode="0.0">
                  <c:v>162000</c:v>
                </c:pt>
                <c:pt idx="198" formatCode="0.0">
                  <c:v>195350</c:v>
                </c:pt>
                <c:pt idx="199" formatCode="0.0">
                  <c:v>230400</c:v>
                </c:pt>
                <c:pt idx="200" formatCode="0.0">
                  <c:v>266930</c:v>
                </c:pt>
                <c:pt idx="201" formatCode="0.0">
                  <c:v>304760</c:v>
                </c:pt>
                <c:pt idx="202" formatCode="0.0">
                  <c:v>343740</c:v>
                </c:pt>
                <c:pt idx="203" formatCode="0.0">
                  <c:v>383740</c:v>
                </c:pt>
                <c:pt idx="204" formatCode="0.0">
                  <c:v>424640</c:v>
                </c:pt>
                <c:pt idx="205" formatCode="0.0">
                  <c:v>466330</c:v>
                </c:pt>
                <c:pt idx="206" formatCode="0.0">
                  <c:v>508740</c:v>
                </c:pt>
                <c:pt idx="207" formatCode="0.0">
                  <c:v>551790</c:v>
                </c:pt>
                <c:pt idx="208" formatCode="0.0">
                  <c:v>595390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srim19F_Kapton!$D$20:$D$300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srim19F_Kapton!$M$20:$M$300</c:f>
              <c:numCache>
                <c:formatCode>0.00000</c:formatCode>
                <c:ptCount val="281"/>
                <c:pt idx="0">
                  <c:v>8.9999999999999998E-4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2.7000000000000001E-3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3.0999999999999999E-3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3.6999999999999997E-3</c:v>
                </c:pt>
                <c:pt idx="28">
                  <c:v>3.8999999999999998E-3</c:v>
                </c:pt>
                <c:pt idx="29">
                  <c:v>4.2000000000000006E-3</c:v>
                </c:pt>
                <c:pt idx="30">
                  <c:v>4.3999999999999994E-3</c:v>
                </c:pt>
                <c:pt idx="31">
                  <c:v>4.7000000000000002E-3</c:v>
                </c:pt>
                <c:pt idx="32">
                  <c:v>4.8999999999999998E-3</c:v>
                </c:pt>
                <c:pt idx="33">
                  <c:v>5.1999999999999998E-3</c:v>
                </c:pt>
                <c:pt idx="34">
                  <c:v>5.4000000000000003E-3</c:v>
                </c:pt>
                <c:pt idx="35">
                  <c:v>5.8999999999999999E-3</c:v>
                </c:pt>
                <c:pt idx="36">
                  <c:v>6.4000000000000003E-3</c:v>
                </c:pt>
                <c:pt idx="37">
                  <c:v>6.8000000000000005E-3</c:v>
                </c:pt>
                <c:pt idx="38">
                  <c:v>7.2999999999999992E-3</c:v>
                </c:pt>
                <c:pt idx="39">
                  <c:v>7.7000000000000002E-3</c:v>
                </c:pt>
                <c:pt idx="40">
                  <c:v>8.2000000000000007E-3</c:v>
                </c:pt>
                <c:pt idx="41">
                  <c:v>9.1000000000000004E-3</c:v>
                </c:pt>
                <c:pt idx="42">
                  <c:v>9.9000000000000008E-3</c:v>
                </c:pt>
                <c:pt idx="43">
                  <c:v>1.0800000000000001E-2</c:v>
                </c:pt>
                <c:pt idx="44">
                  <c:v>1.1600000000000001E-2</c:v>
                </c:pt>
                <c:pt idx="45">
                  <c:v>1.24E-2</c:v>
                </c:pt>
                <c:pt idx="46">
                  <c:v>1.32E-2</c:v>
                </c:pt>
                <c:pt idx="47">
                  <c:v>1.4000000000000002E-2</c:v>
                </c:pt>
                <c:pt idx="48">
                  <c:v>1.4799999999999999E-2</c:v>
                </c:pt>
                <c:pt idx="49">
                  <c:v>1.5599999999999999E-2</c:v>
                </c:pt>
                <c:pt idx="50">
                  <c:v>1.6400000000000001E-2</c:v>
                </c:pt>
                <c:pt idx="51">
                  <c:v>1.7100000000000001E-2</c:v>
                </c:pt>
                <c:pt idx="52">
                  <c:v>1.8599999999999998E-2</c:v>
                </c:pt>
                <c:pt idx="53">
                  <c:v>2.0399999999999998E-2</c:v>
                </c:pt>
                <c:pt idx="54">
                  <c:v>2.2200000000000001E-2</c:v>
                </c:pt>
                <c:pt idx="55">
                  <c:v>2.3899999999999998E-2</c:v>
                </c:pt>
                <c:pt idx="56">
                  <c:v>2.5600000000000001E-2</c:v>
                </c:pt>
                <c:pt idx="57">
                  <c:v>2.7300000000000001E-2</c:v>
                </c:pt>
                <c:pt idx="58">
                  <c:v>2.8899999999999999E-2</c:v>
                </c:pt>
                <c:pt idx="59">
                  <c:v>3.04E-2</c:v>
                </c:pt>
                <c:pt idx="60">
                  <c:v>3.1899999999999998E-2</c:v>
                </c:pt>
                <c:pt idx="61">
                  <c:v>3.4699999999999995E-2</c:v>
                </c:pt>
                <c:pt idx="62">
                  <c:v>3.7199999999999997E-2</c:v>
                </c:pt>
                <c:pt idx="63">
                  <c:v>3.9699999999999999E-2</c:v>
                </c:pt>
                <c:pt idx="64">
                  <c:v>4.2099999999999999E-2</c:v>
                </c:pt>
                <c:pt idx="65">
                  <c:v>4.4400000000000002E-2</c:v>
                </c:pt>
                <c:pt idx="66">
                  <c:v>4.6700000000000005E-2</c:v>
                </c:pt>
                <c:pt idx="67">
                  <c:v>5.1299999999999998E-2</c:v>
                </c:pt>
                <c:pt idx="68">
                  <c:v>5.5600000000000004E-2</c:v>
                </c:pt>
                <c:pt idx="69">
                  <c:v>5.9699999999999996E-2</c:v>
                </c:pt>
                <c:pt idx="70">
                  <c:v>6.3500000000000001E-2</c:v>
                </c:pt>
                <c:pt idx="71">
                  <c:v>6.720000000000001E-2</c:v>
                </c:pt>
                <c:pt idx="72">
                  <c:v>7.0599999999999996E-2</c:v>
                </c:pt>
                <c:pt idx="73">
                  <c:v>7.3700000000000002E-2</c:v>
                </c:pt>
                <c:pt idx="74">
                  <c:v>7.6700000000000004E-2</c:v>
                </c:pt>
                <c:pt idx="75">
                  <c:v>7.9500000000000001E-2</c:v>
                </c:pt>
                <c:pt idx="76">
                  <c:v>8.2099999999999992E-2</c:v>
                </c:pt>
                <c:pt idx="77">
                  <c:v>8.4499999999999992E-2</c:v>
                </c:pt>
                <c:pt idx="78">
                  <c:v>8.9099999999999999E-2</c:v>
                </c:pt>
                <c:pt idx="79">
                  <c:v>9.4299999999999995E-2</c:v>
                </c:pt>
                <c:pt idx="80">
                  <c:v>9.8799999999999999E-2</c:v>
                </c:pt>
                <c:pt idx="81">
                  <c:v>0.1028</c:v>
                </c:pt>
                <c:pt idx="82">
                  <c:v>0.10640000000000001</c:v>
                </c:pt>
                <c:pt idx="83">
                  <c:v>0.10969999999999999</c:v>
                </c:pt>
                <c:pt idx="84">
                  <c:v>0.11279999999999998</c:v>
                </c:pt>
                <c:pt idx="85">
                  <c:v>0.11550000000000001</c:v>
                </c:pt>
                <c:pt idx="86">
                  <c:v>0.11810000000000001</c:v>
                </c:pt>
                <c:pt idx="87">
                  <c:v>0.123</c:v>
                </c:pt>
                <c:pt idx="88">
                  <c:v>0.1273</c:v>
                </c:pt>
                <c:pt idx="89">
                  <c:v>0.13109999999999999</c:v>
                </c:pt>
                <c:pt idx="90">
                  <c:v>0.13450000000000001</c:v>
                </c:pt>
                <c:pt idx="91">
                  <c:v>0.1376</c:v>
                </c:pt>
                <c:pt idx="92">
                  <c:v>0.14030000000000001</c:v>
                </c:pt>
                <c:pt idx="93">
                  <c:v>0.1459</c:v>
                </c:pt>
                <c:pt idx="94">
                  <c:v>0.15049999999999999</c:v>
                </c:pt>
                <c:pt idx="95">
                  <c:v>0.1545</c:v>
                </c:pt>
                <c:pt idx="96">
                  <c:v>0.158</c:v>
                </c:pt>
                <c:pt idx="97">
                  <c:v>0.161</c:v>
                </c:pt>
                <c:pt idx="98">
                  <c:v>0.16370000000000001</c:v>
                </c:pt>
                <c:pt idx="99">
                  <c:v>0.1661</c:v>
                </c:pt>
                <c:pt idx="100">
                  <c:v>0.16819999999999999</c:v>
                </c:pt>
                <c:pt idx="101">
                  <c:v>0.17019999999999999</c:v>
                </c:pt>
                <c:pt idx="102">
                  <c:v>0.1719</c:v>
                </c:pt>
                <c:pt idx="103">
                  <c:v>0.1736</c:v>
                </c:pt>
                <c:pt idx="104">
                  <c:v>0.17729999999999999</c:v>
                </c:pt>
                <c:pt idx="105">
                  <c:v>0.18180000000000002</c:v>
                </c:pt>
                <c:pt idx="106">
                  <c:v>0.18560000000000001</c:v>
                </c:pt>
                <c:pt idx="107">
                  <c:v>0.18890000000000001</c:v>
                </c:pt>
                <c:pt idx="108">
                  <c:v>0.1918</c:v>
                </c:pt>
                <c:pt idx="109">
                  <c:v>0.19439999999999999</c:v>
                </c:pt>
                <c:pt idx="110">
                  <c:v>0.1968</c:v>
                </c:pt>
                <c:pt idx="111">
                  <c:v>0.19900000000000001</c:v>
                </c:pt>
                <c:pt idx="112">
                  <c:v>0.2011</c:v>
                </c:pt>
                <c:pt idx="113">
                  <c:v>0.2072</c:v>
                </c:pt>
                <c:pt idx="114">
                  <c:v>0.21269999999999997</c:v>
                </c:pt>
                <c:pt idx="115">
                  <c:v>0.21789999999999998</c:v>
                </c:pt>
                <c:pt idx="116">
                  <c:v>0.22269999999999998</c:v>
                </c:pt>
                <c:pt idx="117">
                  <c:v>0.22719999999999999</c:v>
                </c:pt>
                <c:pt idx="118">
                  <c:v>0.23159999999999997</c:v>
                </c:pt>
                <c:pt idx="119">
                  <c:v>0.2467</c:v>
                </c:pt>
                <c:pt idx="120">
                  <c:v>0.26080000000000003</c:v>
                </c:pt>
                <c:pt idx="121">
                  <c:v>0.2742</c:v>
                </c:pt>
                <c:pt idx="122">
                  <c:v>0.28710000000000002</c:v>
                </c:pt>
                <c:pt idx="123">
                  <c:v>0.29969999999999997</c:v>
                </c:pt>
                <c:pt idx="124">
                  <c:v>0.31209999999999999</c:v>
                </c:pt>
                <c:pt idx="125">
                  <c:v>0.32429999999999998</c:v>
                </c:pt>
                <c:pt idx="126">
                  <c:v>0.33639999999999998</c:v>
                </c:pt>
                <c:pt idx="127">
                  <c:v>0.34839999999999999</c:v>
                </c:pt>
                <c:pt idx="128">
                  <c:v>0.36030000000000001</c:v>
                </c:pt>
                <c:pt idx="129">
                  <c:v>0.37219999999999998</c:v>
                </c:pt>
                <c:pt idx="130">
                  <c:v>0.41660000000000003</c:v>
                </c:pt>
                <c:pt idx="131">
                  <c:v>0.48109999999999997</c:v>
                </c:pt>
                <c:pt idx="132">
                  <c:v>0.54180000000000006</c:v>
                </c:pt>
                <c:pt idx="133">
                  <c:v>0.5998</c:v>
                </c:pt>
                <c:pt idx="134">
                  <c:v>0.65590000000000004</c:v>
                </c:pt>
                <c:pt idx="135">
                  <c:v>0.7107</c:v>
                </c:pt>
                <c:pt idx="136">
                  <c:v>0.76439999999999997</c:v>
                </c:pt>
                <c:pt idx="137">
                  <c:v>0.81730000000000003</c:v>
                </c:pt>
                <c:pt idx="138">
                  <c:v>0.86929999999999996</c:v>
                </c:pt>
                <c:pt idx="139" formatCode="0.000">
                  <c:v>1.06</c:v>
                </c:pt>
                <c:pt idx="140" formatCode="0.000">
                  <c:v>1.23</c:v>
                </c:pt>
                <c:pt idx="141" formatCode="0.000">
                  <c:v>1.4</c:v>
                </c:pt>
                <c:pt idx="142" formatCode="0.000">
                  <c:v>1.56</c:v>
                </c:pt>
                <c:pt idx="143" formatCode="0.000">
                  <c:v>1.72</c:v>
                </c:pt>
                <c:pt idx="144" formatCode="0.000">
                  <c:v>1.88</c:v>
                </c:pt>
                <c:pt idx="145" formatCode="0.000">
                  <c:v>2.4500000000000002</c:v>
                </c:pt>
                <c:pt idx="146" formatCode="0.000">
                  <c:v>2.97</c:v>
                </c:pt>
                <c:pt idx="147" formatCode="0.000">
                  <c:v>3.48</c:v>
                </c:pt>
                <c:pt idx="148" formatCode="0.000">
                  <c:v>3.97</c:v>
                </c:pt>
                <c:pt idx="149" formatCode="0.000">
                  <c:v>4.46</c:v>
                </c:pt>
                <c:pt idx="150" formatCode="0.000">
                  <c:v>4.95</c:v>
                </c:pt>
                <c:pt idx="151" formatCode="0.000">
                  <c:v>5.45</c:v>
                </c:pt>
                <c:pt idx="152" formatCode="0.000">
                  <c:v>5.96</c:v>
                </c:pt>
                <c:pt idx="153" formatCode="0.000">
                  <c:v>6.47</c:v>
                </c:pt>
                <c:pt idx="154" formatCode="0.000">
                  <c:v>6.99</c:v>
                </c:pt>
                <c:pt idx="155" formatCode="0.000">
                  <c:v>7.52</c:v>
                </c:pt>
                <c:pt idx="156" formatCode="0.000">
                  <c:v>9.57</c:v>
                </c:pt>
                <c:pt idx="157" formatCode="0.000">
                  <c:v>12.53</c:v>
                </c:pt>
                <c:pt idx="158" formatCode="0.000">
                  <c:v>15.34</c:v>
                </c:pt>
                <c:pt idx="159" formatCode="0.000">
                  <c:v>18.12</c:v>
                </c:pt>
                <c:pt idx="160" formatCode="0.000">
                  <c:v>20.88</c:v>
                </c:pt>
                <c:pt idx="161" formatCode="0.000">
                  <c:v>23.66</c:v>
                </c:pt>
                <c:pt idx="162" formatCode="0.000">
                  <c:v>26.45</c:v>
                </c:pt>
                <c:pt idx="163" formatCode="0.000">
                  <c:v>29.26</c:v>
                </c:pt>
                <c:pt idx="164" formatCode="0.000">
                  <c:v>32.090000000000003</c:v>
                </c:pt>
                <c:pt idx="165" formatCode="0.000">
                  <c:v>42.74</c:v>
                </c:pt>
                <c:pt idx="166" formatCode="0.000">
                  <c:v>52.64</c:v>
                </c:pt>
                <c:pt idx="167" formatCode="0.000">
                  <c:v>62.25</c:v>
                </c:pt>
                <c:pt idx="168" formatCode="0.000">
                  <c:v>71.78</c:v>
                </c:pt>
                <c:pt idx="169" formatCode="0.000">
                  <c:v>81.34</c:v>
                </c:pt>
                <c:pt idx="170" formatCode="0.000">
                  <c:v>90.98</c:v>
                </c:pt>
                <c:pt idx="171" formatCode="0.000">
                  <c:v>126.97</c:v>
                </c:pt>
                <c:pt idx="172" formatCode="0.000">
                  <c:v>160.41</c:v>
                </c:pt>
                <c:pt idx="173" formatCode="0.000">
                  <c:v>192.95</c:v>
                </c:pt>
                <c:pt idx="174" formatCode="0.000">
                  <c:v>225.24</c:v>
                </c:pt>
                <c:pt idx="175" formatCode="0.000">
                  <c:v>257.57</c:v>
                </c:pt>
                <c:pt idx="176" formatCode="0.000">
                  <c:v>290.10000000000002</c:v>
                </c:pt>
                <c:pt idx="177" formatCode="0.000">
                  <c:v>322.91000000000003</c:v>
                </c:pt>
                <c:pt idx="178" formatCode="0.000">
                  <c:v>356.03</c:v>
                </c:pt>
                <c:pt idx="179" formatCode="0.000">
                  <c:v>389.49</c:v>
                </c:pt>
                <c:pt idx="180" formatCode="0.000">
                  <c:v>423.28</c:v>
                </c:pt>
                <c:pt idx="181" formatCode="0.000">
                  <c:v>457.42</c:v>
                </c:pt>
                <c:pt idx="182" formatCode="0.000">
                  <c:v>587.27</c:v>
                </c:pt>
                <c:pt idx="183" formatCode="0.000">
                  <c:v>771.47</c:v>
                </c:pt>
                <c:pt idx="184" formatCode="0.000">
                  <c:v>943.38</c:v>
                </c:pt>
                <c:pt idx="185" formatCode="0.0">
                  <c:v>1110</c:v>
                </c:pt>
                <c:pt idx="186" formatCode="0.0">
                  <c:v>1270</c:v>
                </c:pt>
                <c:pt idx="187" formatCode="0.0">
                  <c:v>1430</c:v>
                </c:pt>
                <c:pt idx="188" formatCode="0.0">
                  <c:v>1590</c:v>
                </c:pt>
                <c:pt idx="189" formatCode="0.0">
                  <c:v>1750</c:v>
                </c:pt>
                <c:pt idx="190" formatCode="0.0">
                  <c:v>1910</c:v>
                </c:pt>
                <c:pt idx="191" formatCode="0.0">
                  <c:v>2500</c:v>
                </c:pt>
                <c:pt idx="192" formatCode="0.0">
                  <c:v>3040</c:v>
                </c:pt>
                <c:pt idx="193" formatCode="0.0">
                  <c:v>3550</c:v>
                </c:pt>
                <c:pt idx="194" formatCode="0.0">
                  <c:v>4040</c:v>
                </c:pt>
                <c:pt idx="195" formatCode="0.0">
                  <c:v>4520</c:v>
                </c:pt>
                <c:pt idx="196" formatCode="0.0">
                  <c:v>4990</c:v>
                </c:pt>
                <c:pt idx="197" formatCode="0.0">
                  <c:v>6680</c:v>
                </c:pt>
                <c:pt idx="198" formatCode="0.0">
                  <c:v>8180</c:v>
                </c:pt>
                <c:pt idx="199" formatCode="0.0">
                  <c:v>9570</c:v>
                </c:pt>
                <c:pt idx="200" formatCode="0.0">
                  <c:v>10880</c:v>
                </c:pt>
                <c:pt idx="201" formatCode="0.0">
                  <c:v>12130</c:v>
                </c:pt>
                <c:pt idx="202" formatCode="0.0">
                  <c:v>13320</c:v>
                </c:pt>
                <c:pt idx="203" formatCode="0.0">
                  <c:v>14480</c:v>
                </c:pt>
                <c:pt idx="204" formatCode="0.0">
                  <c:v>15590</c:v>
                </c:pt>
                <c:pt idx="205" formatCode="0.0">
                  <c:v>16670</c:v>
                </c:pt>
                <c:pt idx="206" formatCode="0.0">
                  <c:v>17720</c:v>
                </c:pt>
                <c:pt idx="207" formatCode="0.0">
                  <c:v>18740</c:v>
                </c:pt>
                <c:pt idx="208" formatCode="0.0">
                  <c:v>19730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srim19F_Kapton!$D$20:$D$300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srim19F_Kapton!$P$20:$P$300</c:f>
              <c:numCache>
                <c:formatCode>0.00000</c:formatCode>
                <c:ptCount val="281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8.9999999999999998E-4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1.2000000000000001E-3</c:v>
                </c:pt>
                <c:pt idx="12">
                  <c:v>1.2000000000000001E-3</c:v>
                </c:pt>
                <c:pt idx="13">
                  <c:v>1.2999999999999999E-3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2.1999999999999997E-3</c:v>
                </c:pt>
                <c:pt idx="24">
                  <c:v>2.3E-3</c:v>
                </c:pt>
                <c:pt idx="25">
                  <c:v>2.4000000000000002E-3</c:v>
                </c:pt>
                <c:pt idx="26">
                  <c:v>2.5000000000000001E-3</c:v>
                </c:pt>
                <c:pt idx="27">
                  <c:v>2.7000000000000001E-3</c:v>
                </c:pt>
                <c:pt idx="28">
                  <c:v>2.9000000000000002E-3</c:v>
                </c:pt>
                <c:pt idx="29">
                  <c:v>3.0999999999999999E-3</c:v>
                </c:pt>
                <c:pt idx="30">
                  <c:v>3.3E-3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4.3999999999999994E-3</c:v>
                </c:pt>
                <c:pt idx="36">
                  <c:v>4.7000000000000002E-3</c:v>
                </c:pt>
                <c:pt idx="37">
                  <c:v>5.0000000000000001E-3</c:v>
                </c:pt>
                <c:pt idx="38">
                  <c:v>5.4000000000000003E-3</c:v>
                </c:pt>
                <c:pt idx="39">
                  <c:v>5.7000000000000002E-3</c:v>
                </c:pt>
                <c:pt idx="40">
                  <c:v>6.0000000000000001E-3</c:v>
                </c:pt>
                <c:pt idx="41">
                  <c:v>6.6E-3</c:v>
                </c:pt>
                <c:pt idx="42">
                  <c:v>7.2999999999999992E-3</c:v>
                </c:pt>
                <c:pt idx="43">
                  <c:v>7.9000000000000008E-3</c:v>
                </c:pt>
                <c:pt idx="44">
                  <c:v>8.5000000000000006E-3</c:v>
                </c:pt>
                <c:pt idx="45">
                  <c:v>9.1000000000000004E-3</c:v>
                </c:pt>
                <c:pt idx="46">
                  <c:v>9.7000000000000003E-3</c:v>
                </c:pt>
                <c:pt idx="47">
                  <c:v>1.0199999999999999E-2</c:v>
                </c:pt>
                <c:pt idx="48">
                  <c:v>1.0800000000000001E-2</c:v>
                </c:pt>
                <c:pt idx="49">
                  <c:v>1.14E-2</c:v>
                </c:pt>
                <c:pt idx="50">
                  <c:v>1.2E-2</c:v>
                </c:pt>
                <c:pt idx="51">
                  <c:v>1.26E-2</c:v>
                </c:pt>
                <c:pt idx="52">
                  <c:v>1.37E-2</c:v>
                </c:pt>
                <c:pt idx="53">
                  <c:v>1.5099999999999999E-2</c:v>
                </c:pt>
                <c:pt idx="54">
                  <c:v>1.6500000000000001E-2</c:v>
                </c:pt>
                <c:pt idx="55">
                  <c:v>1.7899999999999999E-2</c:v>
                </c:pt>
                <c:pt idx="56">
                  <c:v>1.9300000000000001E-2</c:v>
                </c:pt>
                <c:pt idx="57">
                  <c:v>2.06E-2</c:v>
                </c:pt>
                <c:pt idx="58">
                  <c:v>2.1999999999999999E-2</c:v>
                </c:pt>
                <c:pt idx="59">
                  <c:v>2.3300000000000001E-2</c:v>
                </c:pt>
                <c:pt idx="60">
                  <c:v>2.47E-2</c:v>
                </c:pt>
                <c:pt idx="61">
                  <c:v>2.7300000000000001E-2</c:v>
                </c:pt>
                <c:pt idx="62">
                  <c:v>2.98E-2</c:v>
                </c:pt>
                <c:pt idx="63">
                  <c:v>3.2199999999999999E-2</c:v>
                </c:pt>
                <c:pt idx="64">
                  <c:v>3.4599999999999999E-2</c:v>
                </c:pt>
                <c:pt idx="65">
                  <c:v>3.6900000000000002E-2</c:v>
                </c:pt>
                <c:pt idx="66">
                  <c:v>3.9199999999999999E-2</c:v>
                </c:pt>
                <c:pt idx="67">
                  <c:v>4.36E-2</c:v>
                </c:pt>
                <c:pt idx="68">
                  <c:v>4.8000000000000001E-2</c:v>
                </c:pt>
                <c:pt idx="69">
                  <c:v>5.2200000000000003E-2</c:v>
                </c:pt>
                <c:pt idx="70">
                  <c:v>5.6399999999999992E-2</c:v>
                </c:pt>
                <c:pt idx="71">
                  <c:v>6.0399999999999995E-2</c:v>
                </c:pt>
                <c:pt idx="72">
                  <c:v>6.4299999999999996E-2</c:v>
                </c:pt>
                <c:pt idx="73">
                  <c:v>6.8100000000000008E-2</c:v>
                </c:pt>
                <c:pt idx="74">
                  <c:v>7.17E-2</c:v>
                </c:pt>
                <c:pt idx="75">
                  <c:v>7.5200000000000003E-2</c:v>
                </c:pt>
                <c:pt idx="76">
                  <c:v>7.8600000000000003E-2</c:v>
                </c:pt>
                <c:pt idx="77">
                  <c:v>8.1799999999999998E-2</c:v>
                </c:pt>
                <c:pt idx="78">
                  <c:v>8.7900000000000006E-2</c:v>
                </c:pt>
                <c:pt idx="79">
                  <c:v>9.4899999999999998E-2</c:v>
                </c:pt>
                <c:pt idx="80">
                  <c:v>0.10129999999999999</c:v>
                </c:pt>
                <c:pt idx="81">
                  <c:v>0.1072</c:v>
                </c:pt>
                <c:pt idx="82">
                  <c:v>0.11269999999999999</c:v>
                </c:pt>
                <c:pt idx="83">
                  <c:v>0.1177</c:v>
                </c:pt>
                <c:pt idx="84">
                  <c:v>0.12250000000000001</c:v>
                </c:pt>
                <c:pt idx="85">
                  <c:v>0.12689999999999999</c:v>
                </c:pt>
                <c:pt idx="86">
                  <c:v>0.13109999999999999</c:v>
                </c:pt>
                <c:pt idx="87">
                  <c:v>0.13869999999999999</c:v>
                </c:pt>
                <c:pt idx="88">
                  <c:v>0.14560000000000001</c:v>
                </c:pt>
                <c:pt idx="89">
                  <c:v>0.15179999999999999</c:v>
                </c:pt>
                <c:pt idx="90">
                  <c:v>0.1575</c:v>
                </c:pt>
                <c:pt idx="91">
                  <c:v>0.1628</c:v>
                </c:pt>
                <c:pt idx="92">
                  <c:v>0.1676</c:v>
                </c:pt>
                <c:pt idx="93">
                  <c:v>0.1762</c:v>
                </c:pt>
                <c:pt idx="94">
                  <c:v>0.18380000000000002</c:v>
                </c:pt>
                <c:pt idx="95">
                  <c:v>0.19039999999999999</c:v>
                </c:pt>
                <c:pt idx="96">
                  <c:v>0.1963</c:v>
                </c:pt>
                <c:pt idx="97">
                  <c:v>0.2016</c:v>
                </c:pt>
                <c:pt idx="98">
                  <c:v>0.20630000000000001</c:v>
                </c:pt>
                <c:pt idx="99">
                  <c:v>0.21059999999999998</c:v>
                </c:pt>
                <c:pt idx="100">
                  <c:v>0.21459999999999999</c:v>
                </c:pt>
                <c:pt idx="101">
                  <c:v>0.21820000000000001</c:v>
                </c:pt>
                <c:pt idx="102">
                  <c:v>0.22149999999999997</c:v>
                </c:pt>
                <c:pt idx="103">
                  <c:v>0.22459999999999999</c:v>
                </c:pt>
                <c:pt idx="104">
                  <c:v>0.23010000000000003</c:v>
                </c:pt>
                <c:pt idx="105">
                  <c:v>0.23599999999999999</c:v>
                </c:pt>
                <c:pt idx="106">
                  <c:v>0.24110000000000001</c:v>
                </c:pt>
                <c:pt idx="107">
                  <c:v>0.24559999999999998</c:v>
                </c:pt>
                <c:pt idx="108">
                  <c:v>0.24959999999999999</c:v>
                </c:pt>
                <c:pt idx="109">
                  <c:v>0.25319999999999998</c:v>
                </c:pt>
                <c:pt idx="110">
                  <c:v>0.25640000000000002</c:v>
                </c:pt>
                <c:pt idx="111">
                  <c:v>0.25939999999999996</c:v>
                </c:pt>
                <c:pt idx="112">
                  <c:v>0.2621</c:v>
                </c:pt>
                <c:pt idx="113">
                  <c:v>0.2671</c:v>
                </c:pt>
                <c:pt idx="114">
                  <c:v>0.27149999999999996</c:v>
                </c:pt>
                <c:pt idx="115">
                  <c:v>0.27549999999999997</c:v>
                </c:pt>
                <c:pt idx="116">
                  <c:v>0.2792</c:v>
                </c:pt>
                <c:pt idx="117">
                  <c:v>0.28260000000000002</c:v>
                </c:pt>
                <c:pt idx="118">
                  <c:v>0.2858</c:v>
                </c:pt>
                <c:pt idx="119">
                  <c:v>0.29169999999999996</c:v>
                </c:pt>
                <c:pt idx="120">
                  <c:v>0.29720000000000002</c:v>
                </c:pt>
                <c:pt idx="121">
                  <c:v>0.30230000000000001</c:v>
                </c:pt>
                <c:pt idx="122">
                  <c:v>0.30720000000000003</c:v>
                </c:pt>
                <c:pt idx="123">
                  <c:v>0.31190000000000001</c:v>
                </c:pt>
                <c:pt idx="124">
                  <c:v>0.31640000000000001</c:v>
                </c:pt>
                <c:pt idx="125">
                  <c:v>0.32090000000000002</c:v>
                </c:pt>
                <c:pt idx="126">
                  <c:v>0.32530000000000003</c:v>
                </c:pt>
                <c:pt idx="127">
                  <c:v>0.32969999999999999</c:v>
                </c:pt>
                <c:pt idx="128">
                  <c:v>0.33399999999999996</c:v>
                </c:pt>
                <c:pt idx="129">
                  <c:v>0.33829999999999999</c:v>
                </c:pt>
                <c:pt idx="130">
                  <c:v>0.34689999999999999</c:v>
                </c:pt>
                <c:pt idx="131">
                  <c:v>0.35760000000000003</c:v>
                </c:pt>
                <c:pt idx="132">
                  <c:v>0.36849999999999999</c:v>
                </c:pt>
                <c:pt idx="133">
                  <c:v>0.37959999999999999</c:v>
                </c:pt>
                <c:pt idx="134">
                  <c:v>0.39100000000000001</c:v>
                </c:pt>
                <c:pt idx="135">
                  <c:v>0.40250000000000002</c:v>
                </c:pt>
                <c:pt idx="136">
                  <c:v>0.4143</c:v>
                </c:pt>
                <c:pt idx="137">
                  <c:v>0.4264</c:v>
                </c:pt>
                <c:pt idx="138">
                  <c:v>0.43879999999999997</c:v>
                </c:pt>
                <c:pt idx="139">
                  <c:v>0.46410000000000001</c:v>
                </c:pt>
                <c:pt idx="140">
                  <c:v>0.49059999999999998</c:v>
                </c:pt>
                <c:pt idx="141">
                  <c:v>0.5181</c:v>
                </c:pt>
                <c:pt idx="142">
                  <c:v>0.54669999999999996</c:v>
                </c:pt>
                <c:pt idx="143">
                  <c:v>0.57650000000000001</c:v>
                </c:pt>
                <c:pt idx="144">
                  <c:v>0.60730000000000006</c:v>
                </c:pt>
                <c:pt idx="145">
                  <c:v>0.6724</c:v>
                </c:pt>
                <c:pt idx="146">
                  <c:v>0.7419</c:v>
                </c:pt>
                <c:pt idx="147">
                  <c:v>0.81590000000000007</c:v>
                </c:pt>
                <c:pt idx="148">
                  <c:v>0.89450000000000007</c:v>
                </c:pt>
                <c:pt idx="149">
                  <c:v>0.9776999999999999</c:v>
                </c:pt>
                <c:pt idx="150" formatCode="0.000">
                  <c:v>1.07</c:v>
                </c:pt>
                <c:pt idx="151" formatCode="0.000">
                  <c:v>1.1599999999999999</c:v>
                </c:pt>
                <c:pt idx="152" formatCode="0.000">
                  <c:v>1.26</c:v>
                </c:pt>
                <c:pt idx="153" formatCode="0.000">
                  <c:v>1.36</c:v>
                </c:pt>
                <c:pt idx="154" formatCode="0.000">
                  <c:v>1.46</c:v>
                </c:pt>
                <c:pt idx="155" formatCode="0.000">
                  <c:v>1.58</c:v>
                </c:pt>
                <c:pt idx="156" formatCode="0.000">
                  <c:v>1.81</c:v>
                </c:pt>
                <c:pt idx="157" formatCode="0.000">
                  <c:v>2.14</c:v>
                </c:pt>
                <c:pt idx="158" formatCode="0.000">
                  <c:v>2.5</c:v>
                </c:pt>
                <c:pt idx="159" formatCode="0.000">
                  <c:v>2.88</c:v>
                </c:pt>
                <c:pt idx="160" formatCode="0.000">
                  <c:v>3.3</c:v>
                </c:pt>
                <c:pt idx="161" formatCode="0.000">
                  <c:v>3.74</c:v>
                </c:pt>
                <c:pt idx="162" formatCode="0.000">
                  <c:v>4.22</c:v>
                </c:pt>
                <c:pt idx="163" formatCode="0.000">
                  <c:v>4.72</c:v>
                </c:pt>
                <c:pt idx="164" formatCode="0.000">
                  <c:v>5.24</c:v>
                </c:pt>
                <c:pt idx="165" formatCode="0.000">
                  <c:v>6.36</c:v>
                </c:pt>
                <c:pt idx="166" formatCode="0.000">
                  <c:v>7.58</c:v>
                </c:pt>
                <c:pt idx="167" formatCode="0.000">
                  <c:v>8.89</c:v>
                </c:pt>
                <c:pt idx="168" formatCode="0.000">
                  <c:v>10.29</c:v>
                </c:pt>
                <c:pt idx="169" formatCode="0.000">
                  <c:v>11.79</c:v>
                </c:pt>
                <c:pt idx="170" formatCode="0.000">
                  <c:v>13.37</c:v>
                </c:pt>
                <c:pt idx="171" formatCode="0.000">
                  <c:v>16.8</c:v>
                </c:pt>
                <c:pt idx="172" formatCode="0.000">
                  <c:v>20.58</c:v>
                </c:pt>
                <c:pt idx="173" formatCode="0.000">
                  <c:v>24.69</c:v>
                </c:pt>
                <c:pt idx="174" formatCode="0.000">
                  <c:v>29.12</c:v>
                </c:pt>
                <c:pt idx="175" formatCode="0.000">
                  <c:v>33.869999999999997</c:v>
                </c:pt>
                <c:pt idx="176" formatCode="0.000">
                  <c:v>38.909999999999997</c:v>
                </c:pt>
                <c:pt idx="177" formatCode="0.000">
                  <c:v>44.25</c:v>
                </c:pt>
                <c:pt idx="178" formatCode="0.000">
                  <c:v>49.88</c:v>
                </c:pt>
                <c:pt idx="179" formatCode="0.000">
                  <c:v>55.78</c:v>
                </c:pt>
                <c:pt idx="180" formatCode="0.000">
                  <c:v>61.95</c:v>
                </c:pt>
                <c:pt idx="181" formatCode="0.000">
                  <c:v>68.38</c:v>
                </c:pt>
                <c:pt idx="182" formatCode="0.000">
                  <c:v>82.01</c:v>
                </c:pt>
                <c:pt idx="183" formatCode="0.000">
                  <c:v>100.39</c:v>
                </c:pt>
                <c:pt idx="184" formatCode="0.000">
                  <c:v>120.18</c:v>
                </c:pt>
                <c:pt idx="185" formatCode="0.000">
                  <c:v>141.29</c:v>
                </c:pt>
                <c:pt idx="186" formatCode="0.000">
                  <c:v>163.63</c:v>
                </c:pt>
                <c:pt idx="187" formatCode="0.000">
                  <c:v>187.14</c:v>
                </c:pt>
                <c:pt idx="188" formatCode="0.000">
                  <c:v>211.73</c:v>
                </c:pt>
                <c:pt idx="189" formatCode="0.000">
                  <c:v>237.34</c:v>
                </c:pt>
                <c:pt idx="190" formatCode="0.000">
                  <c:v>263.91000000000003</c:v>
                </c:pt>
                <c:pt idx="191" formatCode="0.000">
                  <c:v>319.74</c:v>
                </c:pt>
                <c:pt idx="192" formatCode="0.000">
                  <c:v>378.77</c:v>
                </c:pt>
                <c:pt idx="193" formatCode="0.000">
                  <c:v>440.64</c:v>
                </c:pt>
                <c:pt idx="194" formatCode="0.000">
                  <c:v>505.01</c:v>
                </c:pt>
                <c:pt idx="195" formatCode="0.000">
                  <c:v>571.6</c:v>
                </c:pt>
                <c:pt idx="196" formatCode="0.000">
                  <c:v>640.16</c:v>
                </c:pt>
                <c:pt idx="197" formatCode="0.000">
                  <c:v>782.31</c:v>
                </c:pt>
                <c:pt idx="198" formatCode="0.000">
                  <c:v>929.86</c:v>
                </c:pt>
                <c:pt idx="199" formatCode="0.0">
                  <c:v>1080</c:v>
                </c:pt>
                <c:pt idx="200" formatCode="0.0">
                  <c:v>1240</c:v>
                </c:pt>
                <c:pt idx="201" formatCode="0.0">
                  <c:v>1390</c:v>
                </c:pt>
                <c:pt idx="202" formatCode="0.0">
                  <c:v>1550</c:v>
                </c:pt>
                <c:pt idx="203" formatCode="0.0">
                  <c:v>1710</c:v>
                </c:pt>
                <c:pt idx="204" formatCode="0.0">
                  <c:v>1870</c:v>
                </c:pt>
                <c:pt idx="205" formatCode="0.0">
                  <c:v>2029.9999999999998</c:v>
                </c:pt>
                <c:pt idx="206" formatCode="0.0">
                  <c:v>2190</c:v>
                </c:pt>
                <c:pt idx="207" formatCode="0.0">
                  <c:v>2350</c:v>
                </c:pt>
                <c:pt idx="208" formatCode="0.0">
                  <c:v>2510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#N/A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  <c:pt idx="252" formatCode="0.00">
                  <c:v>#N/A</c:v>
                </c:pt>
                <c:pt idx="253" formatCode="0.00">
                  <c:v>#N/A</c:v>
                </c:pt>
                <c:pt idx="254" formatCode="0.00">
                  <c:v>#N/A</c:v>
                </c:pt>
                <c:pt idx="255" formatCode="0.00">
                  <c:v>#N/A</c:v>
                </c:pt>
                <c:pt idx="256" formatCode="0.00">
                  <c:v>#N/A</c:v>
                </c:pt>
                <c:pt idx="257" formatCode="0.00">
                  <c:v>#N/A</c:v>
                </c:pt>
                <c:pt idx="258" formatCode="0.00">
                  <c:v>#N/A</c:v>
                </c:pt>
                <c:pt idx="259" formatCode="0.00">
                  <c:v>#N/A</c:v>
                </c:pt>
                <c:pt idx="260" formatCode="0.00">
                  <c:v>#N/A</c:v>
                </c:pt>
                <c:pt idx="261" formatCode="0.00">
                  <c:v>#N/A</c:v>
                </c:pt>
                <c:pt idx="262" formatCode="0.00">
                  <c:v>#N/A</c:v>
                </c:pt>
                <c:pt idx="263" formatCode="0.00">
                  <c:v>#N/A</c:v>
                </c:pt>
                <c:pt idx="264" formatCode="0.00">
                  <c:v>#N/A</c:v>
                </c:pt>
                <c:pt idx="265" formatCode="0.00">
                  <c:v>#N/A</c:v>
                </c:pt>
                <c:pt idx="266" formatCode="0.00">
                  <c:v>#N/A</c:v>
                </c:pt>
                <c:pt idx="267" formatCode="0.00">
                  <c:v>#N/A</c:v>
                </c:pt>
                <c:pt idx="268" formatCode="0.00">
                  <c:v>#N/A</c:v>
                </c:pt>
                <c:pt idx="269" formatCode="0.00">
                  <c:v>#N/A</c:v>
                </c:pt>
                <c:pt idx="270" formatCode="0.00">
                  <c:v>#N/A</c:v>
                </c:pt>
                <c:pt idx="271" formatCode="0.00">
                  <c:v>#N/A</c:v>
                </c:pt>
                <c:pt idx="272" formatCode="0.00">
                  <c:v>#N/A</c:v>
                </c:pt>
                <c:pt idx="273" formatCode="0.00">
                  <c:v>#N/A</c:v>
                </c:pt>
                <c:pt idx="274" formatCode="0.00">
                  <c:v>#N/A</c:v>
                </c:pt>
                <c:pt idx="275" formatCode="0.00">
                  <c:v>#N/A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50816"/>
        <c:axId val="501757872"/>
      </c:scatterChart>
      <c:valAx>
        <c:axId val="5017508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57872"/>
        <c:crosses val="autoZero"/>
        <c:crossBetween val="midCat"/>
        <c:majorUnit val="10"/>
      </c:valAx>
      <c:valAx>
        <c:axId val="50175787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508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srim19F_Mylar!$P$5</c:f>
          <c:strCache>
            <c:ptCount val="1"/>
            <c:pt idx="0">
              <c:v>srim19F_Mylar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srim19F_Mylar!$D$20:$D$300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srim19F_Mylar!$E$20:$E$300</c:f>
              <c:numCache>
                <c:formatCode>0.000E+00</c:formatCode>
                <c:ptCount val="281"/>
                <c:pt idx="0">
                  <c:v>7.6560000000000003E-2</c:v>
                </c:pt>
                <c:pt idx="1">
                  <c:v>8.1199999999999994E-2</c:v>
                </c:pt>
                <c:pt idx="2">
                  <c:v>8.5589999999999999E-2</c:v>
                </c:pt>
                <c:pt idx="3">
                  <c:v>8.9770000000000003E-2</c:v>
                </c:pt>
                <c:pt idx="4">
                  <c:v>9.3759999999999996E-2</c:v>
                </c:pt>
                <c:pt idx="5">
                  <c:v>9.7589999999999996E-2</c:v>
                </c:pt>
                <c:pt idx="6">
                  <c:v>0.1013</c:v>
                </c:pt>
                <c:pt idx="7">
                  <c:v>0.1048</c:v>
                </c:pt>
                <c:pt idx="8">
                  <c:v>0.10829999999999999</c:v>
                </c:pt>
                <c:pt idx="9">
                  <c:v>0.1148</c:v>
                </c:pt>
                <c:pt idx="10">
                  <c:v>0.121</c:v>
                </c:pt>
                <c:pt idx="11">
                  <c:v>0.127</c:v>
                </c:pt>
                <c:pt idx="12">
                  <c:v>0.1326</c:v>
                </c:pt>
                <c:pt idx="13">
                  <c:v>0.13800000000000001</c:v>
                </c:pt>
                <c:pt idx="14">
                  <c:v>0.14319999999999999</c:v>
                </c:pt>
                <c:pt idx="15">
                  <c:v>0.15310000000000001</c:v>
                </c:pt>
                <c:pt idx="16">
                  <c:v>0.16239999999999999</c:v>
                </c:pt>
                <c:pt idx="17">
                  <c:v>0.17119999999999999</c:v>
                </c:pt>
                <c:pt idx="18">
                  <c:v>0.17949999999999999</c:v>
                </c:pt>
                <c:pt idx="19">
                  <c:v>0.1875</c:v>
                </c:pt>
                <c:pt idx="20">
                  <c:v>0.19520000000000001</c:v>
                </c:pt>
                <c:pt idx="21">
                  <c:v>0.2026</c:v>
                </c:pt>
                <c:pt idx="22">
                  <c:v>0.2097</c:v>
                </c:pt>
                <c:pt idx="23">
                  <c:v>0.2165</c:v>
                </c:pt>
                <c:pt idx="24">
                  <c:v>0.22320000000000001</c:v>
                </c:pt>
                <c:pt idx="25">
                  <c:v>0.22969999999999999</c:v>
                </c:pt>
                <c:pt idx="26">
                  <c:v>0.24210000000000001</c:v>
                </c:pt>
                <c:pt idx="27">
                  <c:v>0.25679999999999997</c:v>
                </c:pt>
                <c:pt idx="28">
                  <c:v>0.2707</c:v>
                </c:pt>
                <c:pt idx="29">
                  <c:v>0.28389999999999999</c:v>
                </c:pt>
                <c:pt idx="30">
                  <c:v>0.29649999999999999</c:v>
                </c:pt>
                <c:pt idx="31">
                  <c:v>0.30859999999999999</c:v>
                </c:pt>
                <c:pt idx="32">
                  <c:v>0.32029999999999997</c:v>
                </c:pt>
                <c:pt idx="33">
                  <c:v>0.33150000000000002</c:v>
                </c:pt>
                <c:pt idx="34">
                  <c:v>0.34239999999999998</c:v>
                </c:pt>
                <c:pt idx="35">
                  <c:v>0.36320000000000002</c:v>
                </c:pt>
                <c:pt idx="36">
                  <c:v>0.38279999999999997</c:v>
                </c:pt>
                <c:pt idx="37">
                  <c:v>0.40150000000000002</c:v>
                </c:pt>
                <c:pt idx="38">
                  <c:v>0.41930000000000001</c:v>
                </c:pt>
                <c:pt idx="39">
                  <c:v>0.4365</c:v>
                </c:pt>
                <c:pt idx="40">
                  <c:v>0.45290000000000002</c:v>
                </c:pt>
                <c:pt idx="41">
                  <c:v>0.48420000000000002</c:v>
                </c:pt>
                <c:pt idx="42">
                  <c:v>0.51359999999999995</c:v>
                </c:pt>
                <c:pt idx="43">
                  <c:v>0.54139999999999999</c:v>
                </c:pt>
                <c:pt idx="44">
                  <c:v>0.56779999999999997</c:v>
                </c:pt>
                <c:pt idx="45">
                  <c:v>0.59299999999999997</c:v>
                </c:pt>
                <c:pt idx="46">
                  <c:v>0.61729999999999996</c:v>
                </c:pt>
                <c:pt idx="47">
                  <c:v>0.64059999999999995</c:v>
                </c:pt>
                <c:pt idx="48">
                  <c:v>0.66300000000000003</c:v>
                </c:pt>
                <c:pt idx="49">
                  <c:v>0.68479999999999996</c:v>
                </c:pt>
                <c:pt idx="50">
                  <c:v>0.70589999999999997</c:v>
                </c:pt>
                <c:pt idx="51">
                  <c:v>0.72629999999999995</c:v>
                </c:pt>
                <c:pt idx="52">
                  <c:v>0.76559999999999995</c:v>
                </c:pt>
                <c:pt idx="53">
                  <c:v>0.81210000000000004</c:v>
                </c:pt>
                <c:pt idx="54">
                  <c:v>0.85599999999999998</c:v>
                </c:pt>
                <c:pt idx="55">
                  <c:v>0.89780000000000004</c:v>
                </c:pt>
                <c:pt idx="56">
                  <c:v>0.93769999999999998</c:v>
                </c:pt>
                <c:pt idx="57">
                  <c:v>0.97599999999999998</c:v>
                </c:pt>
                <c:pt idx="58">
                  <c:v>1.0129999999999999</c:v>
                </c:pt>
                <c:pt idx="59">
                  <c:v>1.048</c:v>
                </c:pt>
                <c:pt idx="60">
                  <c:v>1.1319999999999999</c:v>
                </c:pt>
                <c:pt idx="61">
                  <c:v>1.2589999999999999</c:v>
                </c:pt>
                <c:pt idx="62">
                  <c:v>1.33</c:v>
                </c:pt>
                <c:pt idx="63">
                  <c:v>1.373</c:v>
                </c:pt>
                <c:pt idx="64">
                  <c:v>1.4019999999999999</c:v>
                </c:pt>
                <c:pt idx="65">
                  <c:v>1.423</c:v>
                </c:pt>
                <c:pt idx="66">
                  <c:v>1.4419999999999999</c:v>
                </c:pt>
                <c:pt idx="67">
                  <c:v>1.48</c:v>
                </c:pt>
                <c:pt idx="68">
                  <c:v>1.526</c:v>
                </c:pt>
                <c:pt idx="69">
                  <c:v>1.58</c:v>
                </c:pt>
                <c:pt idx="70">
                  <c:v>1.643</c:v>
                </c:pt>
                <c:pt idx="71">
                  <c:v>1.7110000000000001</c:v>
                </c:pt>
                <c:pt idx="72">
                  <c:v>1.784</c:v>
                </c:pt>
                <c:pt idx="73">
                  <c:v>1.859</c:v>
                </c:pt>
                <c:pt idx="74">
                  <c:v>1.9359999999999999</c:v>
                </c:pt>
                <c:pt idx="75">
                  <c:v>2.0129999999999999</c:v>
                </c:pt>
                <c:pt idx="76">
                  <c:v>2.089</c:v>
                </c:pt>
                <c:pt idx="77">
                  <c:v>2.1640000000000001</c:v>
                </c:pt>
                <c:pt idx="78">
                  <c:v>2.3079999999999998</c:v>
                </c:pt>
                <c:pt idx="79">
                  <c:v>2.4769999999999999</c:v>
                </c:pt>
                <c:pt idx="80">
                  <c:v>2.633</c:v>
                </c:pt>
                <c:pt idx="81">
                  <c:v>2.7759999999999998</c:v>
                </c:pt>
                <c:pt idx="82">
                  <c:v>2.91</c:v>
                </c:pt>
                <c:pt idx="83">
                  <c:v>3.0350000000000001</c:v>
                </c:pt>
                <c:pt idx="84">
                  <c:v>3.153</c:v>
                </c:pt>
                <c:pt idx="85">
                  <c:v>3.266</c:v>
                </c:pt>
                <c:pt idx="86">
                  <c:v>3.3740000000000001</c:v>
                </c:pt>
                <c:pt idx="87">
                  <c:v>3.58</c:v>
                </c:pt>
                <c:pt idx="88">
                  <c:v>3.7730000000000001</c:v>
                </c:pt>
                <c:pt idx="89">
                  <c:v>3.9569999999999999</c:v>
                </c:pt>
                <c:pt idx="90">
                  <c:v>4.1340000000000003</c:v>
                </c:pt>
                <c:pt idx="91">
                  <c:v>4.3049999999999997</c:v>
                </c:pt>
                <c:pt idx="92">
                  <c:v>4.4720000000000004</c:v>
                </c:pt>
                <c:pt idx="93">
                  <c:v>4.7949999999999999</c:v>
                </c:pt>
                <c:pt idx="94">
                  <c:v>5.109</c:v>
                </c:pt>
                <c:pt idx="95">
                  <c:v>5.4160000000000004</c:v>
                </c:pt>
                <c:pt idx="96">
                  <c:v>5.7190000000000003</c:v>
                </c:pt>
                <c:pt idx="97">
                  <c:v>6.016</c:v>
                </c:pt>
                <c:pt idx="98">
                  <c:v>6.3090000000000002</c:v>
                </c:pt>
                <c:pt idx="99">
                  <c:v>6.5970000000000004</c:v>
                </c:pt>
                <c:pt idx="100">
                  <c:v>6.8789999999999996</c:v>
                </c:pt>
                <c:pt idx="101">
                  <c:v>7.1550000000000002</c:v>
                </c:pt>
                <c:pt idx="102">
                  <c:v>7.4249999999999998</c:v>
                </c:pt>
                <c:pt idx="103">
                  <c:v>7.6879999999999997</c:v>
                </c:pt>
                <c:pt idx="104">
                  <c:v>8.1910000000000007</c:v>
                </c:pt>
                <c:pt idx="105">
                  <c:v>8.7759999999999998</c:v>
                </c:pt>
                <c:pt idx="106">
                  <c:v>9.3089999999999993</c:v>
                </c:pt>
                <c:pt idx="107">
                  <c:v>9.7899999999999991</c:v>
                </c:pt>
                <c:pt idx="108">
                  <c:v>10.220000000000001</c:v>
                </c:pt>
                <c:pt idx="109">
                  <c:v>10.6</c:v>
                </c:pt>
                <c:pt idx="110">
                  <c:v>10.94</c:v>
                </c:pt>
                <c:pt idx="111">
                  <c:v>11.23</c:v>
                </c:pt>
                <c:pt idx="112">
                  <c:v>11.49</c:v>
                </c:pt>
                <c:pt idx="113">
                  <c:v>11.91</c:v>
                </c:pt>
                <c:pt idx="114">
                  <c:v>12.22</c:v>
                </c:pt>
                <c:pt idx="115">
                  <c:v>12.44</c:v>
                </c:pt>
                <c:pt idx="116">
                  <c:v>12.6</c:v>
                </c:pt>
                <c:pt idx="117">
                  <c:v>12.71</c:v>
                </c:pt>
                <c:pt idx="118">
                  <c:v>12.78</c:v>
                </c:pt>
                <c:pt idx="119">
                  <c:v>12.83</c:v>
                </c:pt>
                <c:pt idx="120">
                  <c:v>12.79</c:v>
                </c:pt>
                <c:pt idx="121">
                  <c:v>12.7</c:v>
                </c:pt>
                <c:pt idx="122">
                  <c:v>12.57</c:v>
                </c:pt>
                <c:pt idx="123">
                  <c:v>12.42</c:v>
                </c:pt>
                <c:pt idx="124">
                  <c:v>12.25</c:v>
                </c:pt>
                <c:pt idx="125">
                  <c:v>12.07</c:v>
                </c:pt>
                <c:pt idx="126">
                  <c:v>11.89</c:v>
                </c:pt>
                <c:pt idx="127">
                  <c:v>11.71</c:v>
                </c:pt>
                <c:pt idx="128">
                  <c:v>11.53</c:v>
                </c:pt>
                <c:pt idx="129">
                  <c:v>11.35</c:v>
                </c:pt>
                <c:pt idx="130">
                  <c:v>11.02</c:v>
                </c:pt>
                <c:pt idx="131">
                  <c:v>10.62</c:v>
                </c:pt>
                <c:pt idx="132">
                  <c:v>10.26</c:v>
                </c:pt>
                <c:pt idx="133">
                  <c:v>9.9309999999999992</c:v>
                </c:pt>
                <c:pt idx="134">
                  <c:v>9.6259999999999994</c:v>
                </c:pt>
                <c:pt idx="135">
                  <c:v>9.3439999999999994</c:v>
                </c:pt>
                <c:pt idx="136">
                  <c:v>9.0820000000000007</c:v>
                </c:pt>
                <c:pt idx="137">
                  <c:v>8.8369999999999997</c:v>
                </c:pt>
                <c:pt idx="138">
                  <c:v>8.6760000000000002</c:v>
                </c:pt>
                <c:pt idx="139">
                  <c:v>8.3190000000000008</c:v>
                </c:pt>
                <c:pt idx="140">
                  <c:v>7.9390000000000001</c:v>
                </c:pt>
                <c:pt idx="141">
                  <c:v>7.5990000000000002</c:v>
                </c:pt>
                <c:pt idx="142">
                  <c:v>7.29</c:v>
                </c:pt>
                <c:pt idx="143">
                  <c:v>7.008</c:v>
                </c:pt>
                <c:pt idx="144">
                  <c:v>6.7469999999999999</c:v>
                </c:pt>
                <c:pt idx="145">
                  <c:v>6.2789999999999999</c:v>
                </c:pt>
                <c:pt idx="146">
                  <c:v>5.87</c:v>
                </c:pt>
                <c:pt idx="147">
                  <c:v>5.5069999999999997</c:v>
                </c:pt>
                <c:pt idx="148">
                  <c:v>5.1829999999999998</c:v>
                </c:pt>
                <c:pt idx="149">
                  <c:v>4.891</c:v>
                </c:pt>
                <c:pt idx="150">
                  <c:v>4.6280000000000001</c:v>
                </c:pt>
                <c:pt idx="151">
                  <c:v>4.3890000000000002</c:v>
                </c:pt>
                <c:pt idx="152">
                  <c:v>4.1719999999999997</c:v>
                </c:pt>
                <c:pt idx="153">
                  <c:v>3.9729999999999999</c:v>
                </c:pt>
                <c:pt idx="154">
                  <c:v>3.7919999999999998</c:v>
                </c:pt>
                <c:pt idx="155">
                  <c:v>3.625</c:v>
                </c:pt>
                <c:pt idx="156">
                  <c:v>3.331</c:v>
                </c:pt>
                <c:pt idx="157">
                  <c:v>3.0230000000000001</c:v>
                </c:pt>
                <c:pt idx="158">
                  <c:v>2.7690000000000001</c:v>
                </c:pt>
                <c:pt idx="159">
                  <c:v>2.556</c:v>
                </c:pt>
                <c:pt idx="160">
                  <c:v>2.3769999999999998</c:v>
                </c:pt>
                <c:pt idx="161">
                  <c:v>2.2250000000000001</c:v>
                </c:pt>
                <c:pt idx="162">
                  <c:v>2.0950000000000002</c:v>
                </c:pt>
                <c:pt idx="163">
                  <c:v>1.982</c:v>
                </c:pt>
                <c:pt idx="164">
                  <c:v>1.8839999999999999</c:v>
                </c:pt>
                <c:pt idx="165">
                  <c:v>1.7190000000000001</c:v>
                </c:pt>
                <c:pt idx="166">
                  <c:v>1.5860000000000001</c:v>
                </c:pt>
                <c:pt idx="167">
                  <c:v>1.4730000000000001</c:v>
                </c:pt>
                <c:pt idx="168">
                  <c:v>1.373</c:v>
                </c:pt>
                <c:pt idx="169">
                  <c:v>1.286</c:v>
                </c:pt>
                <c:pt idx="170">
                  <c:v>1.2110000000000001</c:v>
                </c:pt>
                <c:pt idx="171">
                  <c:v>1.087</c:v>
                </c:pt>
                <c:pt idx="172">
                  <c:v>0.98850000000000005</c:v>
                </c:pt>
                <c:pt idx="173">
                  <c:v>0.90839999999999999</c:v>
                </c:pt>
                <c:pt idx="174">
                  <c:v>0.84189999999999998</c:v>
                </c:pt>
                <c:pt idx="175">
                  <c:v>0.78580000000000005</c:v>
                </c:pt>
                <c:pt idx="176">
                  <c:v>0.73780000000000001</c:v>
                </c:pt>
                <c:pt idx="177">
                  <c:v>0.69630000000000003</c:v>
                </c:pt>
                <c:pt idx="178">
                  <c:v>0.65990000000000004</c:v>
                </c:pt>
                <c:pt idx="179">
                  <c:v>0.62790000000000001</c:v>
                </c:pt>
                <c:pt idx="180">
                  <c:v>0.59940000000000004</c:v>
                </c:pt>
                <c:pt idx="181">
                  <c:v>0.57389999999999997</c:v>
                </c:pt>
                <c:pt idx="182">
                  <c:v>0.53010000000000002</c:v>
                </c:pt>
                <c:pt idx="183">
                  <c:v>0.4859</c:v>
                </c:pt>
                <c:pt idx="184">
                  <c:v>0.4501</c:v>
                </c:pt>
                <c:pt idx="185">
                  <c:v>0.42049999999999998</c:v>
                </c:pt>
                <c:pt idx="186">
                  <c:v>0.3957</c:v>
                </c:pt>
                <c:pt idx="187">
                  <c:v>0.3745</c:v>
                </c:pt>
                <c:pt idx="188">
                  <c:v>0.35630000000000001</c:v>
                </c:pt>
                <c:pt idx="189">
                  <c:v>0.34039999999999998</c:v>
                </c:pt>
                <c:pt idx="190">
                  <c:v>0.32650000000000001</c:v>
                </c:pt>
                <c:pt idx="191">
                  <c:v>0.30309999999999998</c:v>
                </c:pt>
                <c:pt idx="192">
                  <c:v>0.28439999999999999</c:v>
                </c:pt>
                <c:pt idx="193">
                  <c:v>0.26900000000000002</c:v>
                </c:pt>
                <c:pt idx="194">
                  <c:v>0.25609999999999999</c:v>
                </c:pt>
                <c:pt idx="195">
                  <c:v>0.2452</c:v>
                </c:pt>
                <c:pt idx="196">
                  <c:v>0.2359</c:v>
                </c:pt>
                <c:pt idx="197">
                  <c:v>0.22090000000000001</c:v>
                </c:pt>
                <c:pt idx="198">
                  <c:v>0.20930000000000001</c:v>
                </c:pt>
                <c:pt idx="199">
                  <c:v>0.2001</c:v>
                </c:pt>
                <c:pt idx="200">
                  <c:v>0.19259999999999999</c:v>
                </c:pt>
                <c:pt idx="201">
                  <c:v>0.1865</c:v>
                </c:pt>
                <c:pt idx="202">
                  <c:v>0.18149999999999999</c:v>
                </c:pt>
                <c:pt idx="203">
                  <c:v>0.1772</c:v>
                </c:pt>
                <c:pt idx="204">
                  <c:v>0.1736</c:v>
                </c:pt>
                <c:pt idx="205">
                  <c:v>0.17050000000000001</c:v>
                </c:pt>
                <c:pt idx="206">
                  <c:v>0.1678</c:v>
                </c:pt>
                <c:pt idx="207">
                  <c:v>0.16550000000000001</c:v>
                </c:pt>
                <c:pt idx="208">
                  <c:v>0.1636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srim19F_Mylar!$D$20:$D$300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srim19F_Mylar!$F$20:$F$300</c:f>
              <c:numCache>
                <c:formatCode>0.000E+00</c:formatCode>
                <c:ptCount val="281"/>
                <c:pt idx="0">
                  <c:v>0.879</c:v>
                </c:pt>
                <c:pt idx="1">
                  <c:v>0.91690000000000005</c:v>
                </c:pt>
                <c:pt idx="2">
                  <c:v>0.95130000000000003</c:v>
                </c:pt>
                <c:pt idx="3">
                  <c:v>0.98260000000000003</c:v>
                </c:pt>
                <c:pt idx="4">
                  <c:v>1.0109999999999999</c:v>
                </c:pt>
                <c:pt idx="5">
                  <c:v>1.038</c:v>
                </c:pt>
                <c:pt idx="6">
                  <c:v>1.0629999999999999</c:v>
                </c:pt>
                <c:pt idx="7">
                  <c:v>1.0860000000000001</c:v>
                </c:pt>
                <c:pt idx="8">
                  <c:v>1.107</c:v>
                </c:pt>
                <c:pt idx="9">
                  <c:v>1.147</c:v>
                </c:pt>
                <c:pt idx="10">
                  <c:v>1.1819999999999999</c:v>
                </c:pt>
                <c:pt idx="11">
                  <c:v>1.2130000000000001</c:v>
                </c:pt>
                <c:pt idx="12">
                  <c:v>1.242</c:v>
                </c:pt>
                <c:pt idx="13">
                  <c:v>1.268</c:v>
                </c:pt>
                <c:pt idx="14">
                  <c:v>1.292</c:v>
                </c:pt>
                <c:pt idx="15">
                  <c:v>1.3340000000000001</c:v>
                </c:pt>
                <c:pt idx="16">
                  <c:v>1.37</c:v>
                </c:pt>
                <c:pt idx="17">
                  <c:v>1.401</c:v>
                </c:pt>
                <c:pt idx="18">
                  <c:v>1.4279999999999999</c:v>
                </c:pt>
                <c:pt idx="19">
                  <c:v>1.4530000000000001</c:v>
                </c:pt>
                <c:pt idx="20">
                  <c:v>1.474</c:v>
                </c:pt>
                <c:pt idx="21">
                  <c:v>1.4930000000000001</c:v>
                </c:pt>
                <c:pt idx="22">
                  <c:v>1.51</c:v>
                </c:pt>
                <c:pt idx="23">
                  <c:v>1.526</c:v>
                </c:pt>
                <c:pt idx="24">
                  <c:v>1.54</c:v>
                </c:pt>
                <c:pt idx="25">
                  <c:v>1.552</c:v>
                </c:pt>
                <c:pt idx="26">
                  <c:v>1.5740000000000001</c:v>
                </c:pt>
                <c:pt idx="27">
                  <c:v>1.5960000000000001</c:v>
                </c:pt>
                <c:pt idx="28">
                  <c:v>1.6140000000000001</c:v>
                </c:pt>
                <c:pt idx="29">
                  <c:v>1.627</c:v>
                </c:pt>
                <c:pt idx="30">
                  <c:v>1.6379999999999999</c:v>
                </c:pt>
                <c:pt idx="31">
                  <c:v>1.6459999999999999</c:v>
                </c:pt>
                <c:pt idx="32">
                  <c:v>1.653</c:v>
                </c:pt>
                <c:pt idx="33">
                  <c:v>1.657</c:v>
                </c:pt>
                <c:pt idx="34">
                  <c:v>1.661</c:v>
                </c:pt>
                <c:pt idx="35">
                  <c:v>1.6639999999999999</c:v>
                </c:pt>
                <c:pt idx="36">
                  <c:v>1.663</c:v>
                </c:pt>
                <c:pt idx="37">
                  <c:v>1.66</c:v>
                </c:pt>
                <c:pt idx="38">
                  <c:v>1.655</c:v>
                </c:pt>
                <c:pt idx="39">
                  <c:v>1.649</c:v>
                </c:pt>
                <c:pt idx="40">
                  <c:v>1.641</c:v>
                </c:pt>
                <c:pt idx="41">
                  <c:v>1.623</c:v>
                </c:pt>
                <c:pt idx="42">
                  <c:v>1.6020000000000001</c:v>
                </c:pt>
                <c:pt idx="43">
                  <c:v>1.581</c:v>
                </c:pt>
                <c:pt idx="44">
                  <c:v>1.5589999999999999</c:v>
                </c:pt>
                <c:pt idx="45">
                  <c:v>1.536</c:v>
                </c:pt>
                <c:pt idx="46">
                  <c:v>1.514</c:v>
                </c:pt>
                <c:pt idx="47">
                  <c:v>1.492</c:v>
                </c:pt>
                <c:pt idx="48">
                  <c:v>1.47</c:v>
                </c:pt>
                <c:pt idx="49">
                  <c:v>1.4490000000000001</c:v>
                </c:pt>
                <c:pt idx="50">
                  <c:v>1.4279999999999999</c:v>
                </c:pt>
                <c:pt idx="51">
                  <c:v>1.4079999999999999</c:v>
                </c:pt>
                <c:pt idx="52">
                  <c:v>1.369</c:v>
                </c:pt>
                <c:pt idx="53">
                  <c:v>1.323</c:v>
                </c:pt>
                <c:pt idx="54">
                  <c:v>1.28</c:v>
                </c:pt>
                <c:pt idx="55">
                  <c:v>1.24</c:v>
                </c:pt>
                <c:pt idx="56">
                  <c:v>1.2030000000000001</c:v>
                </c:pt>
                <c:pt idx="57">
                  <c:v>1.169</c:v>
                </c:pt>
                <c:pt idx="58">
                  <c:v>1.1359999999999999</c:v>
                </c:pt>
                <c:pt idx="59">
                  <c:v>1.1060000000000001</c:v>
                </c:pt>
                <c:pt idx="60">
                  <c:v>1.077</c:v>
                </c:pt>
                <c:pt idx="61">
                  <c:v>1.0249999999999999</c:v>
                </c:pt>
                <c:pt idx="62">
                  <c:v>0.97829999999999995</c:v>
                </c:pt>
                <c:pt idx="63">
                  <c:v>0.93640000000000001</c:v>
                </c:pt>
                <c:pt idx="64">
                  <c:v>0.89849999999999997</c:v>
                </c:pt>
                <c:pt idx="65">
                  <c:v>0.86409999999999998</c:v>
                </c:pt>
                <c:pt idx="66">
                  <c:v>0.83260000000000001</c:v>
                </c:pt>
                <c:pt idx="67">
                  <c:v>0.7772</c:v>
                </c:pt>
                <c:pt idx="68">
                  <c:v>0.72970000000000002</c:v>
                </c:pt>
                <c:pt idx="69">
                  <c:v>0.68859999999999999</c:v>
                </c:pt>
                <c:pt idx="70">
                  <c:v>0.65249999999999997</c:v>
                </c:pt>
                <c:pt idx="71">
                  <c:v>0.62060000000000004</c:v>
                </c:pt>
                <c:pt idx="72">
                  <c:v>0.59209999999999996</c:v>
                </c:pt>
                <c:pt idx="73">
                  <c:v>0.5665</c:v>
                </c:pt>
                <c:pt idx="74">
                  <c:v>0.54339999999999999</c:v>
                </c:pt>
                <c:pt idx="75">
                  <c:v>0.52229999999999999</c:v>
                </c:pt>
                <c:pt idx="76">
                  <c:v>0.503</c:v>
                </c:pt>
                <c:pt idx="77">
                  <c:v>0.48530000000000001</c:v>
                </c:pt>
                <c:pt idx="78">
                  <c:v>0.45390000000000003</c:v>
                </c:pt>
                <c:pt idx="79">
                  <c:v>0.42059999999999997</c:v>
                </c:pt>
                <c:pt idx="80">
                  <c:v>0.39240000000000003</c:v>
                </c:pt>
                <c:pt idx="81">
                  <c:v>0.36820000000000003</c:v>
                </c:pt>
                <c:pt idx="82">
                  <c:v>0.34720000000000001</c:v>
                </c:pt>
                <c:pt idx="83">
                  <c:v>0.32869999999999999</c:v>
                </c:pt>
                <c:pt idx="84">
                  <c:v>0.31240000000000001</c:v>
                </c:pt>
                <c:pt idx="85">
                  <c:v>0.29770000000000002</c:v>
                </c:pt>
                <c:pt idx="86">
                  <c:v>0.28460000000000002</c:v>
                </c:pt>
                <c:pt idx="87">
                  <c:v>0.26179999999999998</c:v>
                </c:pt>
                <c:pt idx="88">
                  <c:v>0.24279999999999999</c:v>
                </c:pt>
                <c:pt idx="89">
                  <c:v>0.2266</c:v>
                </c:pt>
                <c:pt idx="90">
                  <c:v>0.21260000000000001</c:v>
                </c:pt>
                <c:pt idx="91">
                  <c:v>0.20050000000000001</c:v>
                </c:pt>
                <c:pt idx="92">
                  <c:v>0.1898</c:v>
                </c:pt>
                <c:pt idx="93">
                  <c:v>0.17180000000000001</c:v>
                </c:pt>
                <c:pt idx="94">
                  <c:v>0.15720000000000001</c:v>
                </c:pt>
                <c:pt idx="95">
                  <c:v>0.14510000000000001</c:v>
                </c:pt>
                <c:pt idx="96">
                  <c:v>0.13489999999999999</c:v>
                </c:pt>
                <c:pt idx="97">
                  <c:v>0.12609999999999999</c:v>
                </c:pt>
                <c:pt idx="98">
                  <c:v>0.1186</c:v>
                </c:pt>
                <c:pt idx="99">
                  <c:v>0.1119</c:v>
                </c:pt>
                <c:pt idx="100">
                  <c:v>0.106</c:v>
                </c:pt>
                <c:pt idx="101">
                  <c:v>0.1008</c:v>
                </c:pt>
                <c:pt idx="102">
                  <c:v>9.6110000000000001E-2</c:v>
                </c:pt>
                <c:pt idx="103">
                  <c:v>9.1859999999999997E-2</c:v>
                </c:pt>
                <c:pt idx="104">
                  <c:v>8.4500000000000006E-2</c:v>
                </c:pt>
                <c:pt idx="105">
                  <c:v>7.6910000000000006E-2</c:v>
                </c:pt>
                <c:pt idx="106">
                  <c:v>7.0680000000000007E-2</c:v>
                </c:pt>
                <c:pt idx="107">
                  <c:v>6.5449999999999994E-2</c:v>
                </c:pt>
                <c:pt idx="108">
                  <c:v>6.0999999999999999E-2</c:v>
                </c:pt>
                <c:pt idx="109">
                  <c:v>5.7160000000000002E-2</c:v>
                </c:pt>
                <c:pt idx="110">
                  <c:v>5.3800000000000001E-2</c:v>
                </c:pt>
                <c:pt idx="111">
                  <c:v>5.0849999999999999E-2</c:v>
                </c:pt>
                <c:pt idx="112">
                  <c:v>4.8230000000000002E-2</c:v>
                </c:pt>
                <c:pt idx="113">
                  <c:v>4.3779999999999999E-2</c:v>
                </c:pt>
                <c:pt idx="114">
                  <c:v>4.0120000000000003E-2</c:v>
                </c:pt>
                <c:pt idx="115">
                  <c:v>3.7069999999999999E-2</c:v>
                </c:pt>
                <c:pt idx="116">
                  <c:v>3.449E-2</c:v>
                </c:pt>
                <c:pt idx="117">
                  <c:v>3.2259999999999997E-2</c:v>
                </c:pt>
                <c:pt idx="118">
                  <c:v>3.032E-2</c:v>
                </c:pt>
                <c:pt idx="119">
                  <c:v>2.7099999999999999E-2</c:v>
                </c:pt>
                <c:pt idx="120">
                  <c:v>2.4539999999999999E-2</c:v>
                </c:pt>
                <c:pt idx="121">
                  <c:v>2.2450000000000001E-2</c:v>
                </c:pt>
                <c:pt idx="122">
                  <c:v>2.0709999999999999E-2</c:v>
                </c:pt>
                <c:pt idx="123">
                  <c:v>1.9230000000000001E-2</c:v>
                </c:pt>
                <c:pt idx="124">
                  <c:v>1.796E-2</c:v>
                </c:pt>
                <c:pt idx="125">
                  <c:v>1.686E-2</c:v>
                </c:pt>
                <c:pt idx="126">
                  <c:v>1.5900000000000001E-2</c:v>
                </c:pt>
                <c:pt idx="127">
                  <c:v>1.504E-2</c:v>
                </c:pt>
                <c:pt idx="128">
                  <c:v>1.4279999999999999E-2</c:v>
                </c:pt>
                <c:pt idx="129">
                  <c:v>1.3599999999999999E-2</c:v>
                </c:pt>
                <c:pt idx="130">
                  <c:v>1.242E-2</c:v>
                </c:pt>
                <c:pt idx="131">
                  <c:v>1.1220000000000001E-2</c:v>
                </c:pt>
                <c:pt idx="132">
                  <c:v>1.0240000000000001E-2</c:v>
                </c:pt>
                <c:pt idx="133">
                  <c:v>9.4280000000000006E-3</c:v>
                </c:pt>
                <c:pt idx="134">
                  <c:v>8.7419999999999998E-3</c:v>
                </c:pt>
                <c:pt idx="135">
                  <c:v>8.1539999999999998E-3</c:v>
                </c:pt>
                <c:pt idx="136">
                  <c:v>7.6439999999999998E-3</c:v>
                </c:pt>
                <c:pt idx="137">
                  <c:v>7.1970000000000003E-3</c:v>
                </c:pt>
                <c:pt idx="138">
                  <c:v>6.803E-3</c:v>
                </c:pt>
                <c:pt idx="139">
                  <c:v>6.1370000000000001E-3</c:v>
                </c:pt>
                <c:pt idx="140">
                  <c:v>5.5950000000000001E-3</c:v>
                </c:pt>
                <c:pt idx="141">
                  <c:v>5.1460000000000004E-3</c:v>
                </c:pt>
                <c:pt idx="142">
                  <c:v>4.7670000000000004E-3</c:v>
                </c:pt>
                <c:pt idx="143">
                  <c:v>4.4419999999999998E-3</c:v>
                </c:pt>
                <c:pt idx="144">
                  <c:v>4.1609999999999998E-3</c:v>
                </c:pt>
                <c:pt idx="145">
                  <c:v>3.6979999999999999E-3</c:v>
                </c:pt>
                <c:pt idx="146">
                  <c:v>3.3319999999999999E-3</c:v>
                </c:pt>
                <c:pt idx="147">
                  <c:v>3.0349999999999999E-3</c:v>
                </c:pt>
                <c:pt idx="148">
                  <c:v>2.7880000000000001E-3</c:v>
                </c:pt>
                <c:pt idx="149">
                  <c:v>2.581E-3</c:v>
                </c:pt>
                <c:pt idx="150">
                  <c:v>2.4030000000000002E-3</c:v>
                </c:pt>
                <c:pt idx="151">
                  <c:v>2.2499999999999998E-3</c:v>
                </c:pt>
                <c:pt idx="152">
                  <c:v>2.1150000000000001E-3</c:v>
                </c:pt>
                <c:pt idx="153">
                  <c:v>1.9970000000000001E-3</c:v>
                </c:pt>
                <c:pt idx="154">
                  <c:v>1.892E-3</c:v>
                </c:pt>
                <c:pt idx="155">
                  <c:v>1.797E-3</c:v>
                </c:pt>
                <c:pt idx="156">
                  <c:v>1.6360000000000001E-3</c:v>
                </c:pt>
                <c:pt idx="157">
                  <c:v>1.472E-3</c:v>
                </c:pt>
                <c:pt idx="158">
                  <c:v>1.3389999999999999E-3</c:v>
                </c:pt>
                <c:pt idx="159">
                  <c:v>1.2290000000000001E-3</c:v>
                </c:pt>
                <c:pt idx="160">
                  <c:v>1.1360000000000001E-3</c:v>
                </c:pt>
                <c:pt idx="161">
                  <c:v>1.057E-3</c:v>
                </c:pt>
                <c:pt idx="162">
                  <c:v>9.8909999999999992E-4</c:v>
                </c:pt>
                <c:pt idx="163">
                  <c:v>9.2940000000000004E-4</c:v>
                </c:pt>
                <c:pt idx="164">
                  <c:v>8.7679999999999995E-4</c:v>
                </c:pt>
                <c:pt idx="165">
                  <c:v>7.8830000000000002E-4</c:v>
                </c:pt>
                <c:pt idx="166">
                  <c:v>7.1659999999999996E-4</c:v>
                </c:pt>
                <c:pt idx="167">
                  <c:v>6.5740000000000004E-4</c:v>
                </c:pt>
                <c:pt idx="168">
                  <c:v>6.0749999999999997E-4</c:v>
                </c:pt>
                <c:pt idx="169">
                  <c:v>5.6499999999999996E-4</c:v>
                </c:pt>
                <c:pt idx="170">
                  <c:v>5.2820000000000005E-4</c:v>
                </c:pt>
                <c:pt idx="171">
                  <c:v>4.6789999999999999E-4</c:v>
                </c:pt>
                <c:pt idx="172">
                  <c:v>4.2030000000000002E-4</c:v>
                </c:pt>
                <c:pt idx="173">
                  <c:v>3.8190000000000001E-4</c:v>
                </c:pt>
                <c:pt idx="174">
                  <c:v>3.501E-4</c:v>
                </c:pt>
                <c:pt idx="175">
                  <c:v>3.234E-4</c:v>
                </c:pt>
                <c:pt idx="176">
                  <c:v>3.0059999999999999E-4</c:v>
                </c:pt>
                <c:pt idx="177">
                  <c:v>2.809E-4</c:v>
                </c:pt>
                <c:pt idx="178">
                  <c:v>2.6380000000000002E-4</c:v>
                </c:pt>
                <c:pt idx="179">
                  <c:v>2.4869999999999997E-4</c:v>
                </c:pt>
                <c:pt idx="180">
                  <c:v>2.352E-4</c:v>
                </c:pt>
                <c:pt idx="181">
                  <c:v>2.2330000000000001E-4</c:v>
                </c:pt>
                <c:pt idx="182">
                  <c:v>2.0269999999999999E-4</c:v>
                </c:pt>
                <c:pt idx="183">
                  <c:v>1.8200000000000001E-4</c:v>
                </c:pt>
                <c:pt idx="184">
                  <c:v>1.652E-4</c:v>
                </c:pt>
                <c:pt idx="185">
                  <c:v>1.5139999999999999E-4</c:v>
                </c:pt>
                <c:pt idx="186">
                  <c:v>1.3970000000000001E-4</c:v>
                </c:pt>
                <c:pt idx="187">
                  <c:v>1.2980000000000001E-4</c:v>
                </c:pt>
                <c:pt idx="188">
                  <c:v>1.2129999999999999E-4</c:v>
                </c:pt>
                <c:pt idx="189">
                  <c:v>1.138E-4</c:v>
                </c:pt>
                <c:pt idx="190">
                  <c:v>1.072E-4</c:v>
                </c:pt>
                <c:pt idx="191">
                  <c:v>9.6219999999999997E-5</c:v>
                </c:pt>
                <c:pt idx="192">
                  <c:v>8.7310000000000003E-5</c:v>
                </c:pt>
                <c:pt idx="193">
                  <c:v>7.996E-5</c:v>
                </c:pt>
                <c:pt idx="194">
                  <c:v>7.3789999999999997E-5</c:v>
                </c:pt>
                <c:pt idx="195">
                  <c:v>6.8529999999999996E-5</c:v>
                </c:pt>
                <c:pt idx="196">
                  <c:v>6.3999999999999997E-5</c:v>
                </c:pt>
                <c:pt idx="197">
                  <c:v>5.6560000000000001E-5</c:v>
                </c:pt>
                <c:pt idx="198">
                  <c:v>5.0720000000000002E-5</c:v>
                </c:pt>
                <c:pt idx="199">
                  <c:v>4.6010000000000002E-5</c:v>
                </c:pt>
                <c:pt idx="200">
                  <c:v>4.2120000000000003E-5</c:v>
                </c:pt>
                <c:pt idx="201">
                  <c:v>3.8859999999999997E-5</c:v>
                </c:pt>
                <c:pt idx="202">
                  <c:v>3.608E-5</c:v>
                </c:pt>
                <c:pt idx="203">
                  <c:v>3.3680000000000003E-5</c:v>
                </c:pt>
                <c:pt idx="204">
                  <c:v>3.1590000000000001E-5</c:v>
                </c:pt>
                <c:pt idx="205">
                  <c:v>2.9750000000000001E-5</c:v>
                </c:pt>
                <c:pt idx="206">
                  <c:v>2.8119999999999998E-5</c:v>
                </c:pt>
                <c:pt idx="207">
                  <c:v>2.667E-5</c:v>
                </c:pt>
                <c:pt idx="208">
                  <c:v>2.5360000000000001E-5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srim19F_Mylar!$D$20:$D$300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srim19F_Mylar!$G$20:$G$300</c:f>
              <c:numCache>
                <c:formatCode>0.000E+00</c:formatCode>
                <c:ptCount val="281"/>
                <c:pt idx="0">
                  <c:v>0.95555999999999996</c:v>
                </c:pt>
                <c:pt idx="1">
                  <c:v>0.99809999999999999</c:v>
                </c:pt>
                <c:pt idx="2">
                  <c:v>1.0368900000000001</c:v>
                </c:pt>
                <c:pt idx="3">
                  <c:v>1.07237</c:v>
                </c:pt>
                <c:pt idx="4">
                  <c:v>1.10476</c:v>
                </c:pt>
                <c:pt idx="5">
                  <c:v>1.1355900000000001</c:v>
                </c:pt>
                <c:pt idx="6">
                  <c:v>1.1642999999999999</c:v>
                </c:pt>
                <c:pt idx="7">
                  <c:v>1.1908000000000001</c:v>
                </c:pt>
                <c:pt idx="8">
                  <c:v>1.2153</c:v>
                </c:pt>
                <c:pt idx="9">
                  <c:v>1.2618</c:v>
                </c:pt>
                <c:pt idx="10">
                  <c:v>1.3029999999999999</c:v>
                </c:pt>
                <c:pt idx="11">
                  <c:v>1.34</c:v>
                </c:pt>
                <c:pt idx="12">
                  <c:v>1.3746</c:v>
                </c:pt>
                <c:pt idx="13">
                  <c:v>1.4060000000000001</c:v>
                </c:pt>
                <c:pt idx="14">
                  <c:v>1.4352</c:v>
                </c:pt>
                <c:pt idx="15">
                  <c:v>1.4871000000000001</c:v>
                </c:pt>
                <c:pt idx="16">
                  <c:v>1.5324</c:v>
                </c:pt>
                <c:pt idx="17">
                  <c:v>1.5722</c:v>
                </c:pt>
                <c:pt idx="18">
                  <c:v>1.6074999999999999</c:v>
                </c:pt>
                <c:pt idx="19">
                  <c:v>1.6405000000000001</c:v>
                </c:pt>
                <c:pt idx="20">
                  <c:v>1.6692</c:v>
                </c:pt>
                <c:pt idx="21">
                  <c:v>1.6956000000000002</c:v>
                </c:pt>
                <c:pt idx="22">
                  <c:v>1.7197</c:v>
                </c:pt>
                <c:pt idx="23">
                  <c:v>1.7424999999999999</c:v>
                </c:pt>
                <c:pt idx="24">
                  <c:v>1.7632000000000001</c:v>
                </c:pt>
                <c:pt idx="25">
                  <c:v>1.7817000000000001</c:v>
                </c:pt>
                <c:pt idx="26">
                  <c:v>1.8161</c:v>
                </c:pt>
                <c:pt idx="27">
                  <c:v>1.8528</c:v>
                </c:pt>
                <c:pt idx="28">
                  <c:v>1.8847</c:v>
                </c:pt>
                <c:pt idx="29">
                  <c:v>1.9109</c:v>
                </c:pt>
                <c:pt idx="30">
                  <c:v>1.9344999999999999</c:v>
                </c:pt>
                <c:pt idx="31">
                  <c:v>1.9545999999999999</c:v>
                </c:pt>
                <c:pt idx="32">
                  <c:v>1.9733000000000001</c:v>
                </c:pt>
                <c:pt idx="33">
                  <c:v>1.9885000000000002</c:v>
                </c:pt>
                <c:pt idx="34">
                  <c:v>2.0034000000000001</c:v>
                </c:pt>
                <c:pt idx="35">
                  <c:v>2.0272000000000001</c:v>
                </c:pt>
                <c:pt idx="36">
                  <c:v>2.0457999999999998</c:v>
                </c:pt>
                <c:pt idx="37">
                  <c:v>2.0615000000000001</c:v>
                </c:pt>
                <c:pt idx="38">
                  <c:v>2.0743</c:v>
                </c:pt>
                <c:pt idx="39">
                  <c:v>2.0855000000000001</c:v>
                </c:pt>
                <c:pt idx="40">
                  <c:v>2.0939000000000001</c:v>
                </c:pt>
                <c:pt idx="41">
                  <c:v>2.1072000000000002</c:v>
                </c:pt>
                <c:pt idx="42">
                  <c:v>2.1156000000000001</c:v>
                </c:pt>
                <c:pt idx="43">
                  <c:v>2.1223999999999998</c:v>
                </c:pt>
                <c:pt idx="44">
                  <c:v>2.1267999999999998</c:v>
                </c:pt>
                <c:pt idx="45">
                  <c:v>2.129</c:v>
                </c:pt>
                <c:pt idx="46">
                  <c:v>2.1313</c:v>
                </c:pt>
                <c:pt idx="47">
                  <c:v>2.1326000000000001</c:v>
                </c:pt>
                <c:pt idx="48">
                  <c:v>2.133</c:v>
                </c:pt>
                <c:pt idx="49">
                  <c:v>2.1337999999999999</c:v>
                </c:pt>
                <c:pt idx="50">
                  <c:v>2.1338999999999997</c:v>
                </c:pt>
                <c:pt idx="51">
                  <c:v>2.1342999999999996</c:v>
                </c:pt>
                <c:pt idx="52">
                  <c:v>2.1345999999999998</c:v>
                </c:pt>
                <c:pt idx="53">
                  <c:v>2.1351</c:v>
                </c:pt>
                <c:pt idx="54">
                  <c:v>2.1360000000000001</c:v>
                </c:pt>
                <c:pt idx="55">
                  <c:v>2.1377999999999999</c:v>
                </c:pt>
                <c:pt idx="56">
                  <c:v>2.1406999999999998</c:v>
                </c:pt>
                <c:pt idx="57">
                  <c:v>2.145</c:v>
                </c:pt>
                <c:pt idx="58">
                  <c:v>2.149</c:v>
                </c:pt>
                <c:pt idx="59">
                  <c:v>2.1539999999999999</c:v>
                </c:pt>
                <c:pt idx="60">
                  <c:v>2.2089999999999996</c:v>
                </c:pt>
                <c:pt idx="61">
                  <c:v>2.2839999999999998</c:v>
                </c:pt>
                <c:pt idx="62">
                  <c:v>2.3083</c:v>
                </c:pt>
                <c:pt idx="63">
                  <c:v>2.3094000000000001</c:v>
                </c:pt>
                <c:pt idx="64">
                  <c:v>2.3005</c:v>
                </c:pt>
                <c:pt idx="65">
                  <c:v>2.2871000000000001</c:v>
                </c:pt>
                <c:pt idx="66">
                  <c:v>2.2746</c:v>
                </c:pt>
                <c:pt idx="67">
                  <c:v>2.2572000000000001</c:v>
                </c:pt>
                <c:pt idx="68">
                  <c:v>2.2557</c:v>
                </c:pt>
                <c:pt idx="69">
                  <c:v>2.2686000000000002</c:v>
                </c:pt>
                <c:pt idx="70">
                  <c:v>2.2955000000000001</c:v>
                </c:pt>
                <c:pt idx="71">
                  <c:v>2.3315999999999999</c:v>
                </c:pt>
                <c:pt idx="72">
                  <c:v>2.3761000000000001</c:v>
                </c:pt>
                <c:pt idx="73">
                  <c:v>2.4255</c:v>
                </c:pt>
                <c:pt idx="74">
                  <c:v>2.4794</c:v>
                </c:pt>
                <c:pt idx="75">
                  <c:v>2.5352999999999999</c:v>
                </c:pt>
                <c:pt idx="76">
                  <c:v>2.5920000000000001</c:v>
                </c:pt>
                <c:pt idx="77">
                  <c:v>2.6493000000000002</c:v>
                </c:pt>
                <c:pt idx="78">
                  <c:v>2.7618999999999998</c:v>
                </c:pt>
                <c:pt idx="79">
                  <c:v>2.8975999999999997</c:v>
                </c:pt>
                <c:pt idx="80">
                  <c:v>3.0253999999999999</c:v>
                </c:pt>
                <c:pt idx="81">
                  <c:v>3.1441999999999997</c:v>
                </c:pt>
                <c:pt idx="82">
                  <c:v>3.2572000000000001</c:v>
                </c:pt>
                <c:pt idx="83">
                  <c:v>3.3637000000000001</c:v>
                </c:pt>
                <c:pt idx="84">
                  <c:v>3.4653999999999998</c:v>
                </c:pt>
                <c:pt idx="85">
                  <c:v>3.5636999999999999</c:v>
                </c:pt>
                <c:pt idx="86">
                  <c:v>3.6586000000000003</c:v>
                </c:pt>
                <c:pt idx="87">
                  <c:v>3.8418000000000001</c:v>
                </c:pt>
                <c:pt idx="88">
                  <c:v>4.0158000000000005</c:v>
                </c:pt>
                <c:pt idx="89">
                  <c:v>4.1836000000000002</c:v>
                </c:pt>
                <c:pt idx="90">
                  <c:v>4.3466000000000005</c:v>
                </c:pt>
                <c:pt idx="91">
                  <c:v>4.5054999999999996</c:v>
                </c:pt>
                <c:pt idx="92">
                  <c:v>4.6618000000000004</c:v>
                </c:pt>
                <c:pt idx="93">
                  <c:v>4.9668000000000001</c:v>
                </c:pt>
                <c:pt idx="94">
                  <c:v>5.2661999999999995</c:v>
                </c:pt>
                <c:pt idx="95">
                  <c:v>5.5611000000000006</c:v>
                </c:pt>
                <c:pt idx="96">
                  <c:v>5.8539000000000003</c:v>
                </c:pt>
                <c:pt idx="97">
                  <c:v>6.1421000000000001</c:v>
                </c:pt>
                <c:pt idx="98">
                  <c:v>6.4276</c:v>
                </c:pt>
                <c:pt idx="99">
                  <c:v>6.7089000000000008</c:v>
                </c:pt>
                <c:pt idx="100">
                  <c:v>6.9849999999999994</c:v>
                </c:pt>
                <c:pt idx="101">
                  <c:v>7.2558000000000007</c:v>
                </c:pt>
                <c:pt idx="102">
                  <c:v>7.5211100000000002</c:v>
                </c:pt>
                <c:pt idx="103">
                  <c:v>7.7798599999999993</c:v>
                </c:pt>
                <c:pt idx="104">
                  <c:v>8.275500000000001</c:v>
                </c:pt>
                <c:pt idx="105">
                  <c:v>8.8529099999999996</c:v>
                </c:pt>
                <c:pt idx="106">
                  <c:v>9.3796799999999987</c:v>
                </c:pt>
                <c:pt idx="107">
                  <c:v>9.8554499999999994</c:v>
                </c:pt>
                <c:pt idx="108">
                  <c:v>10.281000000000001</c:v>
                </c:pt>
                <c:pt idx="109">
                  <c:v>10.657159999999999</c:v>
                </c:pt>
                <c:pt idx="110">
                  <c:v>10.9938</c:v>
                </c:pt>
                <c:pt idx="111">
                  <c:v>11.280850000000001</c:v>
                </c:pt>
                <c:pt idx="112">
                  <c:v>11.53823</c:v>
                </c:pt>
                <c:pt idx="113">
                  <c:v>11.95378</c:v>
                </c:pt>
                <c:pt idx="114">
                  <c:v>12.260120000000001</c:v>
                </c:pt>
                <c:pt idx="115">
                  <c:v>12.477069999999999</c:v>
                </c:pt>
                <c:pt idx="116">
                  <c:v>12.63449</c:v>
                </c:pt>
                <c:pt idx="117">
                  <c:v>12.742260000000002</c:v>
                </c:pt>
                <c:pt idx="118">
                  <c:v>12.810319999999999</c:v>
                </c:pt>
                <c:pt idx="119">
                  <c:v>12.857100000000001</c:v>
                </c:pt>
                <c:pt idx="120">
                  <c:v>12.814539999999999</c:v>
                </c:pt>
                <c:pt idx="121">
                  <c:v>12.722449999999998</c:v>
                </c:pt>
                <c:pt idx="122">
                  <c:v>12.59071</c:v>
                </c:pt>
                <c:pt idx="123">
                  <c:v>12.43923</c:v>
                </c:pt>
                <c:pt idx="124">
                  <c:v>12.26796</c:v>
                </c:pt>
                <c:pt idx="125">
                  <c:v>12.08686</c:v>
                </c:pt>
                <c:pt idx="126">
                  <c:v>11.905900000000001</c:v>
                </c:pt>
                <c:pt idx="127">
                  <c:v>11.725040000000002</c:v>
                </c:pt>
                <c:pt idx="128">
                  <c:v>11.544279999999999</c:v>
                </c:pt>
                <c:pt idx="129">
                  <c:v>11.3636</c:v>
                </c:pt>
                <c:pt idx="130">
                  <c:v>11.03242</c:v>
                </c:pt>
                <c:pt idx="131">
                  <c:v>10.631219999999999</c:v>
                </c:pt>
                <c:pt idx="132">
                  <c:v>10.270239999999999</c:v>
                </c:pt>
                <c:pt idx="133">
                  <c:v>9.9404279999999989</c:v>
                </c:pt>
                <c:pt idx="134">
                  <c:v>9.6347419999999993</c:v>
                </c:pt>
                <c:pt idx="135">
                  <c:v>9.3521539999999987</c:v>
                </c:pt>
                <c:pt idx="136">
                  <c:v>9.0896440000000016</c:v>
                </c:pt>
                <c:pt idx="137">
                  <c:v>8.8441969999999994</c:v>
                </c:pt>
                <c:pt idx="138">
                  <c:v>8.6828029999999998</c:v>
                </c:pt>
                <c:pt idx="139">
                  <c:v>8.3251370000000016</c:v>
                </c:pt>
                <c:pt idx="140">
                  <c:v>7.9445949999999996</c:v>
                </c:pt>
                <c:pt idx="141">
                  <c:v>7.6041460000000001</c:v>
                </c:pt>
                <c:pt idx="142">
                  <c:v>7.2947670000000002</c:v>
                </c:pt>
                <c:pt idx="143">
                  <c:v>7.0124420000000001</c:v>
                </c:pt>
                <c:pt idx="144">
                  <c:v>6.7511609999999997</c:v>
                </c:pt>
                <c:pt idx="145">
                  <c:v>6.2826979999999999</c:v>
                </c:pt>
                <c:pt idx="146">
                  <c:v>5.8733320000000004</c:v>
                </c:pt>
                <c:pt idx="147">
                  <c:v>5.5100349999999993</c:v>
                </c:pt>
                <c:pt idx="148">
                  <c:v>5.1857879999999996</c:v>
                </c:pt>
                <c:pt idx="149">
                  <c:v>4.8935810000000002</c:v>
                </c:pt>
                <c:pt idx="150">
                  <c:v>4.6304030000000003</c:v>
                </c:pt>
                <c:pt idx="151">
                  <c:v>4.3912500000000003</c:v>
                </c:pt>
                <c:pt idx="152">
                  <c:v>4.1741149999999996</c:v>
                </c:pt>
                <c:pt idx="153">
                  <c:v>3.9749969999999997</c:v>
                </c:pt>
                <c:pt idx="154">
                  <c:v>3.7938919999999996</c:v>
                </c:pt>
                <c:pt idx="155">
                  <c:v>3.6267969999999998</c:v>
                </c:pt>
                <c:pt idx="156">
                  <c:v>3.3326359999999999</c:v>
                </c:pt>
                <c:pt idx="157">
                  <c:v>3.0244720000000003</c:v>
                </c:pt>
                <c:pt idx="158">
                  <c:v>2.7703390000000003</c:v>
                </c:pt>
                <c:pt idx="159">
                  <c:v>2.557229</c:v>
                </c:pt>
                <c:pt idx="160">
                  <c:v>2.3781359999999996</c:v>
                </c:pt>
                <c:pt idx="161">
                  <c:v>2.226057</c:v>
                </c:pt>
                <c:pt idx="162">
                  <c:v>2.0959891000000002</c:v>
                </c:pt>
                <c:pt idx="163">
                  <c:v>1.9829294</c:v>
                </c:pt>
                <c:pt idx="164">
                  <c:v>1.8848767999999998</c:v>
                </c:pt>
                <c:pt idx="165">
                  <c:v>1.7197883</c:v>
                </c:pt>
                <c:pt idx="166">
                  <c:v>1.5867166000000001</c:v>
                </c:pt>
                <c:pt idx="167">
                  <c:v>1.4736574</c:v>
                </c:pt>
                <c:pt idx="168">
                  <c:v>1.3736075000000001</c:v>
                </c:pt>
                <c:pt idx="169">
                  <c:v>1.286565</c:v>
                </c:pt>
                <c:pt idx="170">
                  <c:v>1.2115282000000001</c:v>
                </c:pt>
                <c:pt idx="171">
                  <c:v>1.0874679</c:v>
                </c:pt>
                <c:pt idx="172">
                  <c:v>0.98892030000000009</c:v>
                </c:pt>
                <c:pt idx="173">
                  <c:v>0.90878190000000003</c:v>
                </c:pt>
                <c:pt idx="174">
                  <c:v>0.8422501</c:v>
                </c:pt>
                <c:pt idx="175">
                  <c:v>0.78612340000000003</c:v>
                </c:pt>
                <c:pt idx="176">
                  <c:v>0.7381006</c:v>
                </c:pt>
                <c:pt idx="177">
                  <c:v>0.69658090000000006</c:v>
                </c:pt>
                <c:pt idx="178">
                  <c:v>0.66016380000000008</c:v>
                </c:pt>
                <c:pt idx="179">
                  <c:v>0.6281487</c:v>
                </c:pt>
                <c:pt idx="180">
                  <c:v>0.59963520000000003</c:v>
                </c:pt>
                <c:pt idx="181">
                  <c:v>0.5741233</c:v>
                </c:pt>
                <c:pt idx="182">
                  <c:v>0.53030270000000002</c:v>
                </c:pt>
                <c:pt idx="183">
                  <c:v>0.48608200000000001</c:v>
                </c:pt>
                <c:pt idx="184">
                  <c:v>0.45026519999999998</c:v>
                </c:pt>
                <c:pt idx="185">
                  <c:v>0.42065140000000001</c:v>
                </c:pt>
                <c:pt idx="186">
                  <c:v>0.39583970000000002</c:v>
                </c:pt>
                <c:pt idx="187">
                  <c:v>0.37462980000000001</c:v>
                </c:pt>
                <c:pt idx="188">
                  <c:v>0.3564213</c:v>
                </c:pt>
                <c:pt idx="189">
                  <c:v>0.34051379999999998</c:v>
                </c:pt>
                <c:pt idx="190">
                  <c:v>0.32660719999999999</c:v>
                </c:pt>
                <c:pt idx="191">
                  <c:v>0.30319621999999996</c:v>
                </c:pt>
                <c:pt idx="192">
                  <c:v>0.28448730999999999</c:v>
                </c:pt>
                <c:pt idx="193">
                  <c:v>0.26907996000000001</c:v>
                </c:pt>
                <c:pt idx="194">
                  <c:v>0.25617379000000001</c:v>
                </c:pt>
                <c:pt idx="195">
                  <c:v>0.24526853000000001</c:v>
                </c:pt>
                <c:pt idx="196">
                  <c:v>0.23596400000000001</c:v>
                </c:pt>
                <c:pt idx="197">
                  <c:v>0.22095656000000002</c:v>
                </c:pt>
                <c:pt idx="198">
                  <c:v>0.20935072000000002</c:v>
                </c:pt>
                <c:pt idx="199">
                  <c:v>0.20014601000000001</c:v>
                </c:pt>
                <c:pt idx="200">
                  <c:v>0.19264212</c:v>
                </c:pt>
                <c:pt idx="201">
                  <c:v>0.18653886</c:v>
                </c:pt>
                <c:pt idx="202">
                  <c:v>0.18153607999999999</c:v>
                </c:pt>
                <c:pt idx="203">
                  <c:v>0.17723368</c:v>
                </c:pt>
                <c:pt idx="204">
                  <c:v>0.17363159</c:v>
                </c:pt>
                <c:pt idx="205">
                  <c:v>0.17052975000000001</c:v>
                </c:pt>
                <c:pt idx="206">
                  <c:v>0.16782812</c:v>
                </c:pt>
                <c:pt idx="207">
                  <c:v>0.16552667000000001</c:v>
                </c:pt>
                <c:pt idx="208">
                  <c:v>0.16362536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47680"/>
        <c:axId val="501757088"/>
      </c:scatterChart>
      <c:valAx>
        <c:axId val="50174768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57088"/>
        <c:crosses val="autoZero"/>
        <c:crossBetween val="midCat"/>
        <c:majorUnit val="10"/>
      </c:valAx>
      <c:valAx>
        <c:axId val="50175708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4768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srim19F_Mylar!$P$5</c:f>
          <c:strCache>
            <c:ptCount val="1"/>
            <c:pt idx="0">
              <c:v>srim19F_Mylar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srim19F_Mylar!$D$20:$D$300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srim19F_Mylar!$J$20:$J$300</c:f>
              <c:numCache>
                <c:formatCode>0.00000</c:formatCode>
                <c:ptCount val="281"/>
                <c:pt idx="0">
                  <c:v>1.8E-3</c:v>
                </c:pt>
                <c:pt idx="1">
                  <c:v>1.9E-3</c:v>
                </c:pt>
                <c:pt idx="2">
                  <c:v>2.1000000000000003E-3</c:v>
                </c:pt>
                <c:pt idx="3">
                  <c:v>2.1999999999999997E-3</c:v>
                </c:pt>
                <c:pt idx="4">
                  <c:v>2.3E-3</c:v>
                </c:pt>
                <c:pt idx="5">
                  <c:v>2.4000000000000002E-3</c:v>
                </c:pt>
                <c:pt idx="6">
                  <c:v>2.5000000000000001E-3</c:v>
                </c:pt>
                <c:pt idx="7">
                  <c:v>2.5999999999999999E-3</c:v>
                </c:pt>
                <c:pt idx="8">
                  <c:v>2.7000000000000001E-3</c:v>
                </c:pt>
                <c:pt idx="9">
                  <c:v>2.9000000000000002E-3</c:v>
                </c:pt>
                <c:pt idx="10">
                  <c:v>3.0999999999999999E-3</c:v>
                </c:pt>
                <c:pt idx="11">
                  <c:v>3.3E-3</c:v>
                </c:pt>
                <c:pt idx="12">
                  <c:v>3.5000000000000005E-3</c:v>
                </c:pt>
                <c:pt idx="13">
                  <c:v>3.6999999999999997E-3</c:v>
                </c:pt>
                <c:pt idx="14">
                  <c:v>3.8E-3</c:v>
                </c:pt>
                <c:pt idx="15">
                  <c:v>4.2000000000000006E-3</c:v>
                </c:pt>
                <c:pt idx="16">
                  <c:v>4.4999999999999997E-3</c:v>
                </c:pt>
                <c:pt idx="17">
                  <c:v>4.8999999999999998E-3</c:v>
                </c:pt>
                <c:pt idx="18">
                  <c:v>5.1999999999999998E-3</c:v>
                </c:pt>
                <c:pt idx="19">
                  <c:v>5.4999999999999997E-3</c:v>
                </c:pt>
                <c:pt idx="20">
                  <c:v>5.8999999999999999E-3</c:v>
                </c:pt>
                <c:pt idx="21">
                  <c:v>6.1999999999999998E-3</c:v>
                </c:pt>
                <c:pt idx="22">
                  <c:v>6.5000000000000006E-3</c:v>
                </c:pt>
                <c:pt idx="23">
                  <c:v>6.8000000000000005E-3</c:v>
                </c:pt>
                <c:pt idx="24">
                  <c:v>7.0999999999999995E-3</c:v>
                </c:pt>
                <c:pt idx="25">
                  <c:v>7.3999999999999995E-3</c:v>
                </c:pt>
                <c:pt idx="26">
                  <c:v>8.0000000000000002E-3</c:v>
                </c:pt>
                <c:pt idx="27">
                  <c:v>8.6999999999999994E-3</c:v>
                </c:pt>
                <c:pt idx="28">
                  <c:v>9.4999999999999998E-3</c:v>
                </c:pt>
                <c:pt idx="29">
                  <c:v>1.0199999999999999E-2</c:v>
                </c:pt>
                <c:pt idx="30">
                  <c:v>1.09E-2</c:v>
                </c:pt>
                <c:pt idx="31">
                  <c:v>1.1600000000000001E-2</c:v>
                </c:pt>
                <c:pt idx="32">
                  <c:v>1.23E-2</c:v>
                </c:pt>
                <c:pt idx="33">
                  <c:v>1.3000000000000001E-2</c:v>
                </c:pt>
                <c:pt idx="34">
                  <c:v>1.37E-2</c:v>
                </c:pt>
                <c:pt idx="35">
                  <c:v>1.5099999999999999E-2</c:v>
                </c:pt>
                <c:pt idx="36">
                  <c:v>1.6500000000000001E-2</c:v>
                </c:pt>
                <c:pt idx="37">
                  <c:v>1.7899999999999999E-2</c:v>
                </c:pt>
                <c:pt idx="38">
                  <c:v>1.9300000000000001E-2</c:v>
                </c:pt>
                <c:pt idx="39">
                  <c:v>2.07E-2</c:v>
                </c:pt>
                <c:pt idx="40">
                  <c:v>2.1999999999999999E-2</c:v>
                </c:pt>
                <c:pt idx="41">
                  <c:v>2.4799999999999999E-2</c:v>
                </c:pt>
                <c:pt idx="42">
                  <c:v>2.7600000000000003E-2</c:v>
                </c:pt>
                <c:pt idx="43">
                  <c:v>3.0300000000000001E-2</c:v>
                </c:pt>
                <c:pt idx="44">
                  <c:v>3.3100000000000004E-2</c:v>
                </c:pt>
                <c:pt idx="45">
                  <c:v>3.5900000000000001E-2</c:v>
                </c:pt>
                <c:pt idx="46">
                  <c:v>3.8699999999999998E-2</c:v>
                </c:pt>
                <c:pt idx="47">
                  <c:v>4.1499999999999995E-2</c:v>
                </c:pt>
                <c:pt idx="48">
                  <c:v>4.4299999999999999E-2</c:v>
                </c:pt>
                <c:pt idx="49">
                  <c:v>4.7099999999999996E-2</c:v>
                </c:pt>
                <c:pt idx="50">
                  <c:v>0.05</c:v>
                </c:pt>
                <c:pt idx="51">
                  <c:v>5.28E-2</c:v>
                </c:pt>
                <c:pt idx="52">
                  <c:v>5.8499999999999996E-2</c:v>
                </c:pt>
                <c:pt idx="53">
                  <c:v>6.5700000000000008E-2</c:v>
                </c:pt>
                <c:pt idx="54">
                  <c:v>7.2899999999999993E-2</c:v>
                </c:pt>
                <c:pt idx="55">
                  <c:v>8.0100000000000005E-2</c:v>
                </c:pt>
                <c:pt idx="56">
                  <c:v>8.7400000000000005E-2</c:v>
                </c:pt>
                <c:pt idx="57">
                  <c:v>9.4699999999999993E-2</c:v>
                </c:pt>
                <c:pt idx="58">
                  <c:v>0.10200000000000001</c:v>
                </c:pt>
                <c:pt idx="59">
                  <c:v>0.10929999999999999</c:v>
                </c:pt>
                <c:pt idx="60">
                  <c:v>0.11650000000000001</c:v>
                </c:pt>
                <c:pt idx="61">
                  <c:v>0.13059999999999999</c:v>
                </c:pt>
                <c:pt idx="62">
                  <c:v>0.14450000000000002</c:v>
                </c:pt>
                <c:pt idx="63">
                  <c:v>0.15840000000000001</c:v>
                </c:pt>
                <c:pt idx="64">
                  <c:v>0.1724</c:v>
                </c:pt>
                <c:pt idx="65">
                  <c:v>0.1865</c:v>
                </c:pt>
                <c:pt idx="66">
                  <c:v>0.20070000000000002</c:v>
                </c:pt>
                <c:pt idx="67">
                  <c:v>0.22959999999999997</c:v>
                </c:pt>
                <c:pt idx="68">
                  <c:v>0.25870000000000004</c:v>
                </c:pt>
                <c:pt idx="69">
                  <c:v>0.28789999999999999</c:v>
                </c:pt>
                <c:pt idx="70">
                  <c:v>0.317</c:v>
                </c:pt>
                <c:pt idx="71">
                  <c:v>0.34570000000000001</c:v>
                </c:pt>
                <c:pt idx="72">
                  <c:v>0.37409999999999999</c:v>
                </c:pt>
                <c:pt idx="73">
                  <c:v>0.40199999999999997</c:v>
                </c:pt>
                <c:pt idx="74">
                  <c:v>0.42930000000000001</c:v>
                </c:pt>
                <c:pt idx="75">
                  <c:v>0.45620000000000005</c:v>
                </c:pt>
                <c:pt idx="76">
                  <c:v>0.48250000000000004</c:v>
                </c:pt>
                <c:pt idx="77">
                  <c:v>0.50829999999999997</c:v>
                </c:pt>
                <c:pt idx="78">
                  <c:v>0.5585</c:v>
                </c:pt>
                <c:pt idx="79">
                  <c:v>0.61860000000000004</c:v>
                </c:pt>
                <c:pt idx="80">
                  <c:v>0.6764</c:v>
                </c:pt>
                <c:pt idx="81">
                  <c:v>0.73199999999999998</c:v>
                </c:pt>
                <c:pt idx="82">
                  <c:v>0.78579999999999994</c:v>
                </c:pt>
                <c:pt idx="83">
                  <c:v>0.83789999999999998</c:v>
                </c:pt>
                <c:pt idx="84">
                  <c:v>0.88849999999999996</c:v>
                </c:pt>
                <c:pt idx="85">
                  <c:v>0.93789999999999996</c:v>
                </c:pt>
                <c:pt idx="86">
                  <c:v>0.9859</c:v>
                </c:pt>
                <c:pt idx="87" formatCode="0.000">
                  <c:v>1.08</c:v>
                </c:pt>
                <c:pt idx="88" formatCode="0.000">
                  <c:v>1.17</c:v>
                </c:pt>
                <c:pt idx="89" formatCode="0.000">
                  <c:v>1.25</c:v>
                </c:pt>
                <c:pt idx="90" formatCode="0.000">
                  <c:v>1.34</c:v>
                </c:pt>
                <c:pt idx="91" formatCode="0.000">
                  <c:v>1.41</c:v>
                </c:pt>
                <c:pt idx="92" formatCode="0.000">
                  <c:v>1.49</c:v>
                </c:pt>
                <c:pt idx="93" formatCode="0.000">
                  <c:v>1.64</c:v>
                </c:pt>
                <c:pt idx="94" formatCode="0.000">
                  <c:v>1.78</c:v>
                </c:pt>
                <c:pt idx="95" formatCode="0.000">
                  <c:v>1.91</c:v>
                </c:pt>
                <c:pt idx="96" formatCode="0.000">
                  <c:v>2.0299999999999998</c:v>
                </c:pt>
                <c:pt idx="97" formatCode="0.000">
                  <c:v>2.15</c:v>
                </c:pt>
                <c:pt idx="98" formatCode="0.000">
                  <c:v>2.2599999999999998</c:v>
                </c:pt>
                <c:pt idx="99" formatCode="0.000">
                  <c:v>2.37</c:v>
                </c:pt>
                <c:pt idx="100" formatCode="0.000">
                  <c:v>2.4700000000000002</c:v>
                </c:pt>
                <c:pt idx="101" formatCode="0.000">
                  <c:v>2.57</c:v>
                </c:pt>
                <c:pt idx="102" formatCode="0.000">
                  <c:v>2.67</c:v>
                </c:pt>
                <c:pt idx="103" formatCode="0.000">
                  <c:v>2.76</c:v>
                </c:pt>
                <c:pt idx="104" formatCode="0.000">
                  <c:v>2.94</c:v>
                </c:pt>
                <c:pt idx="105" formatCode="0.000">
                  <c:v>3.15</c:v>
                </c:pt>
                <c:pt idx="106" formatCode="0.000">
                  <c:v>3.34</c:v>
                </c:pt>
                <c:pt idx="107" formatCode="0.000">
                  <c:v>3.53</c:v>
                </c:pt>
                <c:pt idx="108" formatCode="0.000">
                  <c:v>3.7</c:v>
                </c:pt>
                <c:pt idx="109" formatCode="0.000">
                  <c:v>3.88</c:v>
                </c:pt>
                <c:pt idx="110" formatCode="0.000">
                  <c:v>4.04</c:v>
                </c:pt>
                <c:pt idx="111" formatCode="0.000">
                  <c:v>4.2</c:v>
                </c:pt>
                <c:pt idx="112" formatCode="0.000">
                  <c:v>4.3600000000000003</c:v>
                </c:pt>
                <c:pt idx="113" formatCode="0.000">
                  <c:v>4.66</c:v>
                </c:pt>
                <c:pt idx="114" formatCode="0.000">
                  <c:v>4.96</c:v>
                </c:pt>
                <c:pt idx="115" formatCode="0.000">
                  <c:v>5.24</c:v>
                </c:pt>
                <c:pt idx="116" formatCode="0.000">
                  <c:v>5.53</c:v>
                </c:pt>
                <c:pt idx="117" formatCode="0.000">
                  <c:v>5.81</c:v>
                </c:pt>
                <c:pt idx="118" formatCode="0.000">
                  <c:v>6.09</c:v>
                </c:pt>
                <c:pt idx="119" formatCode="0.000">
                  <c:v>6.65</c:v>
                </c:pt>
                <c:pt idx="120" formatCode="0.000">
                  <c:v>7.2</c:v>
                </c:pt>
                <c:pt idx="121" formatCode="0.000">
                  <c:v>7.76</c:v>
                </c:pt>
                <c:pt idx="122" formatCode="0.000">
                  <c:v>8.33</c:v>
                </c:pt>
                <c:pt idx="123" formatCode="0.000">
                  <c:v>8.9</c:v>
                </c:pt>
                <c:pt idx="124" formatCode="0.000">
                  <c:v>9.48</c:v>
                </c:pt>
                <c:pt idx="125" formatCode="0.000">
                  <c:v>10.07</c:v>
                </c:pt>
                <c:pt idx="126" formatCode="0.000">
                  <c:v>10.66</c:v>
                </c:pt>
                <c:pt idx="127" formatCode="0.000">
                  <c:v>11.27</c:v>
                </c:pt>
                <c:pt idx="128" formatCode="0.000">
                  <c:v>11.89</c:v>
                </c:pt>
                <c:pt idx="129" formatCode="0.000">
                  <c:v>12.51</c:v>
                </c:pt>
                <c:pt idx="130" formatCode="0.000">
                  <c:v>13.79</c:v>
                </c:pt>
                <c:pt idx="131" formatCode="0.000">
                  <c:v>15.44</c:v>
                </c:pt>
                <c:pt idx="132" formatCode="0.000">
                  <c:v>17.149999999999999</c:v>
                </c:pt>
                <c:pt idx="133" formatCode="0.000">
                  <c:v>18.920000000000002</c:v>
                </c:pt>
                <c:pt idx="134" formatCode="0.000">
                  <c:v>20.75</c:v>
                </c:pt>
                <c:pt idx="135" formatCode="0.000">
                  <c:v>22.64</c:v>
                </c:pt>
                <c:pt idx="136" formatCode="0.000">
                  <c:v>24.58</c:v>
                </c:pt>
                <c:pt idx="137" formatCode="0.000">
                  <c:v>26.57</c:v>
                </c:pt>
                <c:pt idx="138" formatCode="0.000">
                  <c:v>28.62</c:v>
                </c:pt>
                <c:pt idx="139" formatCode="0.000">
                  <c:v>32.83</c:v>
                </c:pt>
                <c:pt idx="140" formatCode="0.000">
                  <c:v>37.229999999999997</c:v>
                </c:pt>
                <c:pt idx="141" formatCode="0.000">
                  <c:v>41.83</c:v>
                </c:pt>
                <c:pt idx="142" formatCode="0.000">
                  <c:v>46.64</c:v>
                </c:pt>
                <c:pt idx="143" formatCode="0.000">
                  <c:v>51.65</c:v>
                </c:pt>
                <c:pt idx="144" formatCode="0.000">
                  <c:v>56.85</c:v>
                </c:pt>
                <c:pt idx="145" formatCode="0.000">
                  <c:v>67.84</c:v>
                </c:pt>
                <c:pt idx="146" formatCode="0.000">
                  <c:v>79.63</c:v>
                </c:pt>
                <c:pt idx="147" formatCode="0.000">
                  <c:v>92.22</c:v>
                </c:pt>
                <c:pt idx="148" formatCode="0.000">
                  <c:v>105.61</c:v>
                </c:pt>
                <c:pt idx="149" formatCode="0.000">
                  <c:v>119.83</c:v>
                </c:pt>
                <c:pt idx="150" formatCode="0.000">
                  <c:v>134.87</c:v>
                </c:pt>
                <c:pt idx="151" formatCode="0.000">
                  <c:v>150.75</c:v>
                </c:pt>
                <c:pt idx="152" formatCode="0.000">
                  <c:v>167.47</c:v>
                </c:pt>
                <c:pt idx="153" formatCode="0.000">
                  <c:v>185.05</c:v>
                </c:pt>
                <c:pt idx="154" formatCode="0.000">
                  <c:v>203.49</c:v>
                </c:pt>
                <c:pt idx="155" formatCode="0.000">
                  <c:v>222.79</c:v>
                </c:pt>
                <c:pt idx="156" formatCode="0.000">
                  <c:v>263.99</c:v>
                </c:pt>
                <c:pt idx="157" formatCode="0.000">
                  <c:v>320.38</c:v>
                </c:pt>
                <c:pt idx="158" formatCode="0.000">
                  <c:v>382.24</c:v>
                </c:pt>
                <c:pt idx="159" formatCode="0.000">
                  <c:v>449.5</c:v>
                </c:pt>
                <c:pt idx="160" formatCode="0.000">
                  <c:v>522.09</c:v>
                </c:pt>
                <c:pt idx="161" formatCode="0.000">
                  <c:v>599.88</c:v>
                </c:pt>
                <c:pt idx="162" formatCode="0.000">
                  <c:v>682.76</c:v>
                </c:pt>
                <c:pt idx="163" formatCode="0.000">
                  <c:v>770.56</c:v>
                </c:pt>
                <c:pt idx="164" formatCode="0.000">
                  <c:v>863.17</c:v>
                </c:pt>
                <c:pt idx="165" formatCode="0.0">
                  <c:v>1060</c:v>
                </c:pt>
                <c:pt idx="166" formatCode="0.0">
                  <c:v>1280</c:v>
                </c:pt>
                <c:pt idx="167" formatCode="0.0">
                  <c:v>1510</c:v>
                </c:pt>
                <c:pt idx="168" formatCode="0.0">
                  <c:v>1760</c:v>
                </c:pt>
                <c:pt idx="169" formatCode="0.0">
                  <c:v>2029.9999999999998</c:v>
                </c:pt>
                <c:pt idx="170" formatCode="0.0">
                  <c:v>2320</c:v>
                </c:pt>
                <c:pt idx="171" formatCode="0.0">
                  <c:v>2940</c:v>
                </c:pt>
                <c:pt idx="172" formatCode="0.0">
                  <c:v>3640</c:v>
                </c:pt>
                <c:pt idx="173" formatCode="0.0">
                  <c:v>4390</c:v>
                </c:pt>
                <c:pt idx="174" formatCode="0.0">
                  <c:v>5210</c:v>
                </c:pt>
                <c:pt idx="175" formatCode="0.0">
                  <c:v>6090</c:v>
                </c:pt>
                <c:pt idx="176" formatCode="0.0">
                  <c:v>7030</c:v>
                </c:pt>
                <c:pt idx="177" formatCode="0.0">
                  <c:v>8029.9999999999991</c:v>
                </c:pt>
                <c:pt idx="178" formatCode="0.0">
                  <c:v>9080</c:v>
                </c:pt>
                <c:pt idx="179" formatCode="0.0">
                  <c:v>10200</c:v>
                </c:pt>
                <c:pt idx="180" formatCode="0.0">
                  <c:v>11360</c:v>
                </c:pt>
                <c:pt idx="181" formatCode="0.0">
                  <c:v>12580</c:v>
                </c:pt>
                <c:pt idx="182" formatCode="0.0">
                  <c:v>15180</c:v>
                </c:pt>
                <c:pt idx="183" formatCode="0.0">
                  <c:v>18710</c:v>
                </c:pt>
                <c:pt idx="184" formatCode="0.0">
                  <c:v>22530</c:v>
                </c:pt>
                <c:pt idx="185" formatCode="0.0">
                  <c:v>26650</c:v>
                </c:pt>
                <c:pt idx="186" formatCode="0.0">
                  <c:v>31030</c:v>
                </c:pt>
                <c:pt idx="187" formatCode="0.0">
                  <c:v>35680</c:v>
                </c:pt>
                <c:pt idx="188" formatCode="0.0">
                  <c:v>40580</c:v>
                </c:pt>
                <c:pt idx="189" formatCode="0.0">
                  <c:v>45720</c:v>
                </c:pt>
                <c:pt idx="190" formatCode="0.0">
                  <c:v>51090</c:v>
                </c:pt>
                <c:pt idx="191" formatCode="0.0">
                  <c:v>62470</c:v>
                </c:pt>
                <c:pt idx="192" formatCode="0.0">
                  <c:v>74660</c:v>
                </c:pt>
                <c:pt idx="193" formatCode="0.0">
                  <c:v>87600</c:v>
                </c:pt>
                <c:pt idx="194" formatCode="0.0">
                  <c:v>101240</c:v>
                </c:pt>
                <c:pt idx="195" formatCode="0.0">
                  <c:v>115520</c:v>
                </c:pt>
                <c:pt idx="196" formatCode="0.0">
                  <c:v>130400</c:v>
                </c:pt>
                <c:pt idx="197" formatCode="0.0">
                  <c:v>161760</c:v>
                </c:pt>
                <c:pt idx="198" formatCode="0.0">
                  <c:v>195060</c:v>
                </c:pt>
                <c:pt idx="199" formatCode="0.0">
                  <c:v>230040</c:v>
                </c:pt>
                <c:pt idx="200" formatCode="0.0">
                  <c:v>266510</c:v>
                </c:pt>
                <c:pt idx="201" formatCode="0.0">
                  <c:v>304270</c:v>
                </c:pt>
                <c:pt idx="202" formatCode="0.0">
                  <c:v>343180</c:v>
                </c:pt>
                <c:pt idx="203" formatCode="0.0">
                  <c:v>383100</c:v>
                </c:pt>
                <c:pt idx="204" formatCode="0.0">
                  <c:v>423920</c:v>
                </c:pt>
                <c:pt idx="205" formatCode="0.0">
                  <c:v>465530</c:v>
                </c:pt>
                <c:pt idx="206" formatCode="0.0">
                  <c:v>507850</c:v>
                </c:pt>
                <c:pt idx="207" formatCode="0.0">
                  <c:v>550810</c:v>
                </c:pt>
                <c:pt idx="208" formatCode="0.0">
                  <c:v>594310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srim19F_Mylar!$D$20:$D$300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srim19F_Mylar!$M$20:$M$300</c:f>
              <c:numCache>
                <c:formatCode>0.00000</c:formatCode>
                <c:ptCount val="281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2.7000000000000001E-3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3.0000000000000001E-3</c:v>
                </c:pt>
                <c:pt idx="25">
                  <c:v>3.0999999999999999E-3</c:v>
                </c:pt>
                <c:pt idx="26">
                  <c:v>3.4000000000000002E-3</c:v>
                </c:pt>
                <c:pt idx="27">
                  <c:v>3.5999999999999999E-3</c:v>
                </c:pt>
                <c:pt idx="28">
                  <c:v>3.8999999999999998E-3</c:v>
                </c:pt>
                <c:pt idx="29">
                  <c:v>4.2000000000000006E-3</c:v>
                </c:pt>
                <c:pt idx="30">
                  <c:v>4.3999999999999994E-3</c:v>
                </c:pt>
                <c:pt idx="31">
                  <c:v>4.7000000000000002E-3</c:v>
                </c:pt>
                <c:pt idx="32">
                  <c:v>4.8999999999999998E-3</c:v>
                </c:pt>
                <c:pt idx="33">
                  <c:v>5.0999999999999995E-3</c:v>
                </c:pt>
                <c:pt idx="34">
                  <c:v>5.4000000000000003E-3</c:v>
                </c:pt>
                <c:pt idx="35">
                  <c:v>5.8999999999999999E-3</c:v>
                </c:pt>
                <c:pt idx="36">
                  <c:v>6.3E-3</c:v>
                </c:pt>
                <c:pt idx="37">
                  <c:v>6.8000000000000005E-3</c:v>
                </c:pt>
                <c:pt idx="38">
                  <c:v>7.1999999999999998E-3</c:v>
                </c:pt>
                <c:pt idx="39">
                  <c:v>7.7000000000000002E-3</c:v>
                </c:pt>
                <c:pt idx="40">
                  <c:v>8.0999999999999996E-3</c:v>
                </c:pt>
                <c:pt idx="41">
                  <c:v>8.9999999999999993E-3</c:v>
                </c:pt>
                <c:pt idx="42">
                  <c:v>9.7999999999999997E-3</c:v>
                </c:pt>
                <c:pt idx="43">
                  <c:v>1.0699999999999999E-2</c:v>
                </c:pt>
                <c:pt idx="44">
                  <c:v>1.15E-2</c:v>
                </c:pt>
                <c:pt idx="45">
                  <c:v>1.23E-2</c:v>
                </c:pt>
                <c:pt idx="46">
                  <c:v>1.3100000000000001E-2</c:v>
                </c:pt>
                <c:pt idx="47">
                  <c:v>1.3900000000000001E-2</c:v>
                </c:pt>
                <c:pt idx="48">
                  <c:v>1.47E-2</c:v>
                </c:pt>
                <c:pt idx="49">
                  <c:v>1.55E-2</c:v>
                </c:pt>
                <c:pt idx="50">
                  <c:v>1.6300000000000002E-2</c:v>
                </c:pt>
                <c:pt idx="51">
                  <c:v>1.7000000000000001E-2</c:v>
                </c:pt>
                <c:pt idx="52">
                  <c:v>1.8499999999999999E-2</c:v>
                </c:pt>
                <c:pt idx="53">
                  <c:v>2.0399999999999998E-2</c:v>
                </c:pt>
                <c:pt idx="54">
                  <c:v>2.2100000000000002E-2</c:v>
                </c:pt>
                <c:pt idx="55">
                  <c:v>2.3899999999999998E-2</c:v>
                </c:pt>
                <c:pt idx="56">
                  <c:v>2.5600000000000001E-2</c:v>
                </c:pt>
                <c:pt idx="57">
                  <c:v>2.7200000000000002E-2</c:v>
                </c:pt>
                <c:pt idx="58">
                  <c:v>2.8799999999999999E-2</c:v>
                </c:pt>
                <c:pt idx="59">
                  <c:v>3.04E-2</c:v>
                </c:pt>
                <c:pt idx="60">
                  <c:v>3.1899999999999998E-2</c:v>
                </c:pt>
                <c:pt idx="61">
                  <c:v>3.4699999999999995E-2</c:v>
                </c:pt>
                <c:pt idx="62">
                  <c:v>3.73E-2</c:v>
                </c:pt>
                <c:pt idx="63">
                  <c:v>3.9800000000000002E-2</c:v>
                </c:pt>
                <c:pt idx="64">
                  <c:v>4.2200000000000001E-2</c:v>
                </c:pt>
                <c:pt idx="65">
                  <c:v>4.4600000000000001E-2</c:v>
                </c:pt>
                <c:pt idx="66">
                  <c:v>4.6899999999999997E-2</c:v>
                </c:pt>
                <c:pt idx="67">
                  <c:v>5.16E-2</c:v>
                </c:pt>
                <c:pt idx="68">
                  <c:v>5.6000000000000008E-2</c:v>
                </c:pt>
                <c:pt idx="69">
                  <c:v>6.0199999999999997E-2</c:v>
                </c:pt>
                <c:pt idx="70">
                  <c:v>6.4100000000000004E-2</c:v>
                </c:pt>
                <c:pt idx="71">
                  <c:v>6.7900000000000002E-2</c:v>
                </c:pt>
                <c:pt idx="72">
                  <c:v>7.1399999999999991E-2</c:v>
                </c:pt>
                <c:pt idx="73">
                  <c:v>7.4700000000000003E-2</c:v>
                </c:pt>
                <c:pt idx="74">
                  <c:v>7.7700000000000005E-2</c:v>
                </c:pt>
                <c:pt idx="75">
                  <c:v>8.0600000000000005E-2</c:v>
                </c:pt>
                <c:pt idx="76">
                  <c:v>8.3299999999999999E-2</c:v>
                </c:pt>
                <c:pt idx="77">
                  <c:v>8.5800000000000001E-2</c:v>
                </c:pt>
                <c:pt idx="78">
                  <c:v>9.06E-2</c:v>
                </c:pt>
                <c:pt idx="79">
                  <c:v>9.5899999999999999E-2</c:v>
                </c:pt>
                <c:pt idx="80">
                  <c:v>0.10059999999999999</c:v>
                </c:pt>
                <c:pt idx="81">
                  <c:v>0.10469999999999999</c:v>
                </c:pt>
                <c:pt idx="82">
                  <c:v>0.1085</c:v>
                </c:pt>
                <c:pt idx="83">
                  <c:v>0.11180000000000001</c:v>
                </c:pt>
                <c:pt idx="84">
                  <c:v>0.1149</c:v>
                </c:pt>
                <c:pt idx="85">
                  <c:v>0.11779999999999999</c:v>
                </c:pt>
                <c:pt idx="86">
                  <c:v>0.12039999999999999</c:v>
                </c:pt>
                <c:pt idx="87">
                  <c:v>0.12540000000000001</c:v>
                </c:pt>
                <c:pt idx="88">
                  <c:v>0.12969999999999998</c:v>
                </c:pt>
                <c:pt idx="89">
                  <c:v>0.1336</c:v>
                </c:pt>
                <c:pt idx="90">
                  <c:v>0.13700000000000001</c:v>
                </c:pt>
                <c:pt idx="91">
                  <c:v>0.1401</c:v>
                </c:pt>
                <c:pt idx="92">
                  <c:v>0.14279999999999998</c:v>
                </c:pt>
                <c:pt idx="93">
                  <c:v>0.14830000000000002</c:v>
                </c:pt>
                <c:pt idx="94">
                  <c:v>0.153</c:v>
                </c:pt>
                <c:pt idx="95">
                  <c:v>0.15689999999999998</c:v>
                </c:pt>
                <c:pt idx="96">
                  <c:v>0.16040000000000001</c:v>
                </c:pt>
                <c:pt idx="97">
                  <c:v>0.16339999999999999</c:v>
                </c:pt>
                <c:pt idx="98">
                  <c:v>0.16599999999999998</c:v>
                </c:pt>
                <c:pt idx="99">
                  <c:v>0.16839999999999999</c:v>
                </c:pt>
                <c:pt idx="100">
                  <c:v>0.17050000000000001</c:v>
                </c:pt>
                <c:pt idx="101">
                  <c:v>0.1724</c:v>
                </c:pt>
                <c:pt idx="102">
                  <c:v>0.1741</c:v>
                </c:pt>
                <c:pt idx="103">
                  <c:v>0.1757</c:v>
                </c:pt>
                <c:pt idx="104">
                  <c:v>0.17929999999999999</c:v>
                </c:pt>
                <c:pt idx="105">
                  <c:v>0.18360000000000001</c:v>
                </c:pt>
                <c:pt idx="106">
                  <c:v>0.18729999999999999</c:v>
                </c:pt>
                <c:pt idx="107">
                  <c:v>0.1905</c:v>
                </c:pt>
                <c:pt idx="108">
                  <c:v>0.1933</c:v>
                </c:pt>
                <c:pt idx="109">
                  <c:v>0.1958</c:v>
                </c:pt>
                <c:pt idx="110">
                  <c:v>0.1981</c:v>
                </c:pt>
                <c:pt idx="111">
                  <c:v>0.20019999999999999</c:v>
                </c:pt>
                <c:pt idx="112">
                  <c:v>0.20219999999999999</c:v>
                </c:pt>
                <c:pt idx="113">
                  <c:v>0.20800000000000002</c:v>
                </c:pt>
                <c:pt idx="114">
                  <c:v>0.21329999999999999</c:v>
                </c:pt>
                <c:pt idx="115">
                  <c:v>0.21820000000000001</c:v>
                </c:pt>
                <c:pt idx="116">
                  <c:v>0.22280000000000003</c:v>
                </c:pt>
                <c:pt idx="117">
                  <c:v>0.22719999999999999</c:v>
                </c:pt>
                <c:pt idx="118">
                  <c:v>0.23139999999999999</c:v>
                </c:pt>
                <c:pt idx="119">
                  <c:v>0.24580000000000002</c:v>
                </c:pt>
                <c:pt idx="120">
                  <c:v>0.25929999999999997</c:v>
                </c:pt>
                <c:pt idx="121">
                  <c:v>0.27229999999999999</c:v>
                </c:pt>
                <c:pt idx="122">
                  <c:v>0.2848</c:v>
                </c:pt>
                <c:pt idx="123">
                  <c:v>0.29700000000000004</c:v>
                </c:pt>
                <c:pt idx="124">
                  <c:v>0.309</c:v>
                </c:pt>
                <c:pt idx="125">
                  <c:v>0.32090000000000002</c:v>
                </c:pt>
                <c:pt idx="126">
                  <c:v>0.3327</c:v>
                </c:pt>
                <c:pt idx="127">
                  <c:v>0.34439999999999998</c:v>
                </c:pt>
                <c:pt idx="128">
                  <c:v>0.35599999999999998</c:v>
                </c:pt>
                <c:pt idx="129">
                  <c:v>0.36760000000000004</c:v>
                </c:pt>
                <c:pt idx="130">
                  <c:v>0.41120000000000001</c:v>
                </c:pt>
                <c:pt idx="131">
                  <c:v>0.47460000000000002</c:v>
                </c:pt>
                <c:pt idx="132">
                  <c:v>0.53439999999999999</c:v>
                </c:pt>
                <c:pt idx="133">
                  <c:v>0.5917</c:v>
                </c:pt>
                <c:pt idx="134">
                  <c:v>0.6472</c:v>
                </c:pt>
                <c:pt idx="135">
                  <c:v>0.70140000000000002</c:v>
                </c:pt>
                <c:pt idx="136">
                  <c:v>0.75460000000000005</c:v>
                </c:pt>
                <c:pt idx="137">
                  <c:v>0.80709999999999993</c:v>
                </c:pt>
                <c:pt idx="138">
                  <c:v>0.85860000000000003</c:v>
                </c:pt>
                <c:pt idx="139" formatCode="0.000">
                  <c:v>1.05</c:v>
                </c:pt>
                <c:pt idx="140" formatCode="0.000">
                  <c:v>1.22</c:v>
                </c:pt>
                <c:pt idx="141" formatCode="0.000">
                  <c:v>1.39</c:v>
                </c:pt>
                <c:pt idx="142" formatCode="0.000">
                  <c:v>1.55</c:v>
                </c:pt>
                <c:pt idx="143" formatCode="0.000">
                  <c:v>1.7</c:v>
                </c:pt>
                <c:pt idx="144" formatCode="0.000">
                  <c:v>1.86</c:v>
                </c:pt>
                <c:pt idx="145" formatCode="0.000">
                  <c:v>2.4300000000000002</c:v>
                </c:pt>
                <c:pt idx="146" formatCode="0.000">
                  <c:v>2.95</c:v>
                </c:pt>
                <c:pt idx="147" formatCode="0.000">
                  <c:v>3.45</c:v>
                </c:pt>
                <c:pt idx="148" formatCode="0.000">
                  <c:v>3.94</c:v>
                </c:pt>
                <c:pt idx="149" formatCode="0.000">
                  <c:v>4.43</c:v>
                </c:pt>
                <c:pt idx="150" formatCode="0.000">
                  <c:v>4.91</c:v>
                </c:pt>
                <c:pt idx="151" formatCode="0.000">
                  <c:v>5.41</c:v>
                </c:pt>
                <c:pt idx="152" formatCode="0.000">
                  <c:v>5.91</c:v>
                </c:pt>
                <c:pt idx="153" formatCode="0.000">
                  <c:v>6.41</c:v>
                </c:pt>
                <c:pt idx="154" formatCode="0.000">
                  <c:v>6.93</c:v>
                </c:pt>
                <c:pt idx="155" formatCode="0.000">
                  <c:v>7.45</c:v>
                </c:pt>
                <c:pt idx="156" formatCode="0.000">
                  <c:v>9.4700000000000006</c:v>
                </c:pt>
                <c:pt idx="157" formatCode="0.000">
                  <c:v>12.4</c:v>
                </c:pt>
                <c:pt idx="158" formatCode="0.000">
                  <c:v>15.19</c:v>
                </c:pt>
                <c:pt idx="159" formatCode="0.000">
                  <c:v>17.940000000000001</c:v>
                </c:pt>
                <c:pt idx="160" formatCode="0.000">
                  <c:v>20.68</c:v>
                </c:pt>
                <c:pt idx="161" formatCode="0.000">
                  <c:v>23.44</c:v>
                </c:pt>
                <c:pt idx="162" formatCode="0.000">
                  <c:v>26.23</c:v>
                </c:pt>
                <c:pt idx="163" formatCode="0.000">
                  <c:v>29.04</c:v>
                </c:pt>
                <c:pt idx="164" formatCode="0.000">
                  <c:v>31.87</c:v>
                </c:pt>
                <c:pt idx="165" formatCode="0.000">
                  <c:v>42.55</c:v>
                </c:pt>
                <c:pt idx="166" formatCode="0.000">
                  <c:v>52.49</c:v>
                </c:pt>
                <c:pt idx="167" formatCode="0.000">
                  <c:v>62.11</c:v>
                </c:pt>
                <c:pt idx="168" formatCode="0.000">
                  <c:v>71.64</c:v>
                </c:pt>
                <c:pt idx="169" formatCode="0.000">
                  <c:v>81.180000000000007</c:v>
                </c:pt>
                <c:pt idx="170" formatCode="0.000">
                  <c:v>90.8</c:v>
                </c:pt>
                <c:pt idx="171" formatCode="0.000">
                  <c:v>126.73</c:v>
                </c:pt>
                <c:pt idx="172" formatCode="0.000">
                  <c:v>160.11000000000001</c:v>
                </c:pt>
                <c:pt idx="173" formatCode="0.000">
                  <c:v>192.6</c:v>
                </c:pt>
                <c:pt idx="174" formatCode="0.000">
                  <c:v>224.84</c:v>
                </c:pt>
                <c:pt idx="175" formatCode="0.000">
                  <c:v>257.13</c:v>
                </c:pt>
                <c:pt idx="176" formatCode="0.000">
                  <c:v>289.61</c:v>
                </c:pt>
                <c:pt idx="177" formatCode="0.000">
                  <c:v>322.37</c:v>
                </c:pt>
                <c:pt idx="178" formatCode="0.000">
                  <c:v>355.44</c:v>
                </c:pt>
                <c:pt idx="179" formatCode="0.000">
                  <c:v>388.85</c:v>
                </c:pt>
                <c:pt idx="180" formatCode="0.000">
                  <c:v>422.6</c:v>
                </c:pt>
                <c:pt idx="181" formatCode="0.000">
                  <c:v>456.68</c:v>
                </c:pt>
                <c:pt idx="182" formatCode="0.000">
                  <c:v>586.35</c:v>
                </c:pt>
                <c:pt idx="183" formatCode="0.000">
                  <c:v>770.3</c:v>
                </c:pt>
                <c:pt idx="184" formatCode="0.000">
                  <c:v>941.97</c:v>
                </c:pt>
                <c:pt idx="185" formatCode="0.0">
                  <c:v>1110</c:v>
                </c:pt>
                <c:pt idx="186" formatCode="0.0">
                  <c:v>1270</c:v>
                </c:pt>
                <c:pt idx="187" formatCode="0.0">
                  <c:v>1430</c:v>
                </c:pt>
                <c:pt idx="188" formatCode="0.0">
                  <c:v>1590</c:v>
                </c:pt>
                <c:pt idx="189" formatCode="0.0">
                  <c:v>1750</c:v>
                </c:pt>
                <c:pt idx="190" formatCode="0.0">
                  <c:v>1910</c:v>
                </c:pt>
                <c:pt idx="191" formatCode="0.0">
                  <c:v>2500</c:v>
                </c:pt>
                <c:pt idx="192" formatCode="0.0">
                  <c:v>3040</c:v>
                </c:pt>
                <c:pt idx="193" formatCode="0.0">
                  <c:v>3550</c:v>
                </c:pt>
                <c:pt idx="194" formatCode="0.0">
                  <c:v>4040</c:v>
                </c:pt>
                <c:pt idx="195" formatCode="0.0">
                  <c:v>4520</c:v>
                </c:pt>
                <c:pt idx="196" formatCode="0.0">
                  <c:v>4980</c:v>
                </c:pt>
                <c:pt idx="197" formatCode="0.0">
                  <c:v>6670</c:v>
                </c:pt>
                <c:pt idx="198" formatCode="0.0">
                  <c:v>8170</c:v>
                </c:pt>
                <c:pt idx="199" formatCode="0.0">
                  <c:v>9560</c:v>
                </c:pt>
                <c:pt idx="200" formatCode="0.0">
                  <c:v>10860</c:v>
                </c:pt>
                <c:pt idx="201" formatCode="0.0">
                  <c:v>12110</c:v>
                </c:pt>
                <c:pt idx="202" formatCode="0.0">
                  <c:v>13300</c:v>
                </c:pt>
                <c:pt idx="203" formatCode="0.0">
                  <c:v>14450</c:v>
                </c:pt>
                <c:pt idx="204" formatCode="0.0">
                  <c:v>15560</c:v>
                </c:pt>
                <c:pt idx="205" formatCode="0.0">
                  <c:v>16640</c:v>
                </c:pt>
                <c:pt idx="206" formatCode="0.0">
                  <c:v>17690</c:v>
                </c:pt>
                <c:pt idx="207" formatCode="0.0">
                  <c:v>18710</c:v>
                </c:pt>
                <c:pt idx="208" formatCode="0.0">
                  <c:v>19690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srim19F_Mylar!$D$20:$D$300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srim19F_Mylar!$P$20:$P$300</c:f>
              <c:numCache>
                <c:formatCode>0.00000</c:formatCode>
                <c:ptCount val="281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8.9999999999999998E-4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1.2000000000000001E-3</c:v>
                </c:pt>
                <c:pt idx="12">
                  <c:v>1.2000000000000001E-3</c:v>
                </c:pt>
                <c:pt idx="13">
                  <c:v>1.2999999999999999E-3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2.1999999999999997E-3</c:v>
                </c:pt>
                <c:pt idx="24">
                  <c:v>2.3E-3</c:v>
                </c:pt>
                <c:pt idx="25">
                  <c:v>2.3E-3</c:v>
                </c:pt>
                <c:pt idx="26">
                  <c:v>2.5000000000000001E-3</c:v>
                </c:pt>
                <c:pt idx="27">
                  <c:v>2.7000000000000001E-3</c:v>
                </c:pt>
                <c:pt idx="28">
                  <c:v>2.9000000000000002E-3</c:v>
                </c:pt>
                <c:pt idx="29">
                  <c:v>3.0999999999999999E-3</c:v>
                </c:pt>
                <c:pt idx="30">
                  <c:v>3.3E-3</c:v>
                </c:pt>
                <c:pt idx="31">
                  <c:v>3.5000000000000005E-3</c:v>
                </c:pt>
                <c:pt idx="32">
                  <c:v>3.5999999999999999E-3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4.3E-3</c:v>
                </c:pt>
                <c:pt idx="36">
                  <c:v>4.7000000000000002E-3</c:v>
                </c:pt>
                <c:pt idx="37">
                  <c:v>5.0000000000000001E-3</c:v>
                </c:pt>
                <c:pt idx="38">
                  <c:v>5.3E-3</c:v>
                </c:pt>
                <c:pt idx="39">
                  <c:v>5.5999999999999999E-3</c:v>
                </c:pt>
                <c:pt idx="40">
                  <c:v>6.0000000000000001E-3</c:v>
                </c:pt>
                <c:pt idx="41">
                  <c:v>6.6E-3</c:v>
                </c:pt>
                <c:pt idx="42">
                  <c:v>7.1999999999999998E-3</c:v>
                </c:pt>
                <c:pt idx="43">
                  <c:v>7.7999999999999996E-3</c:v>
                </c:pt>
                <c:pt idx="44">
                  <c:v>8.4000000000000012E-3</c:v>
                </c:pt>
                <c:pt idx="45">
                  <c:v>8.9999999999999993E-3</c:v>
                </c:pt>
                <c:pt idx="46">
                  <c:v>9.6000000000000009E-3</c:v>
                </c:pt>
                <c:pt idx="47">
                  <c:v>1.0199999999999999E-2</c:v>
                </c:pt>
                <c:pt idx="48">
                  <c:v>1.0699999999999999E-2</c:v>
                </c:pt>
                <c:pt idx="49">
                  <c:v>1.1300000000000001E-2</c:v>
                </c:pt>
                <c:pt idx="50">
                  <c:v>1.1899999999999999E-2</c:v>
                </c:pt>
                <c:pt idx="51">
                  <c:v>1.2500000000000001E-2</c:v>
                </c:pt>
                <c:pt idx="52">
                  <c:v>1.3600000000000001E-2</c:v>
                </c:pt>
                <c:pt idx="53">
                  <c:v>1.4999999999999999E-2</c:v>
                </c:pt>
                <c:pt idx="54">
                  <c:v>1.6400000000000001E-2</c:v>
                </c:pt>
                <c:pt idx="55">
                  <c:v>1.78E-2</c:v>
                </c:pt>
                <c:pt idx="56">
                  <c:v>1.9200000000000002E-2</c:v>
                </c:pt>
                <c:pt idx="57">
                  <c:v>2.0499999999999997E-2</c:v>
                </c:pt>
                <c:pt idx="58">
                  <c:v>2.1899999999999999E-2</c:v>
                </c:pt>
                <c:pt idx="59">
                  <c:v>2.3200000000000002E-2</c:v>
                </c:pt>
                <c:pt idx="60">
                  <c:v>2.46E-2</c:v>
                </c:pt>
                <c:pt idx="61">
                  <c:v>2.7200000000000002E-2</c:v>
                </c:pt>
                <c:pt idx="62">
                  <c:v>2.9699999999999997E-2</c:v>
                </c:pt>
                <c:pt idx="63">
                  <c:v>3.2100000000000004E-2</c:v>
                </c:pt>
                <c:pt idx="64">
                  <c:v>3.4499999999999996E-2</c:v>
                </c:pt>
                <c:pt idx="65">
                  <c:v>3.6799999999999999E-2</c:v>
                </c:pt>
                <c:pt idx="66">
                  <c:v>3.9100000000000003E-2</c:v>
                </c:pt>
                <c:pt idx="67">
                  <c:v>4.3700000000000003E-2</c:v>
                </c:pt>
                <c:pt idx="68">
                  <c:v>4.8099999999999997E-2</c:v>
                </c:pt>
                <c:pt idx="69">
                  <c:v>5.2400000000000002E-2</c:v>
                </c:pt>
                <c:pt idx="70">
                  <c:v>5.6699999999999993E-2</c:v>
                </c:pt>
                <c:pt idx="71">
                  <c:v>6.08E-2</c:v>
                </c:pt>
                <c:pt idx="72">
                  <c:v>6.4799999999999996E-2</c:v>
                </c:pt>
                <c:pt idx="73">
                  <c:v>6.8600000000000008E-2</c:v>
                </c:pt>
                <c:pt idx="74">
                  <c:v>7.2300000000000003E-2</c:v>
                </c:pt>
                <c:pt idx="75">
                  <c:v>7.5899999999999995E-2</c:v>
                </c:pt>
                <c:pt idx="76">
                  <c:v>7.9399999999999998E-2</c:v>
                </c:pt>
                <c:pt idx="77">
                  <c:v>8.2699999999999996E-2</c:v>
                </c:pt>
                <c:pt idx="78">
                  <c:v>8.8999999999999996E-2</c:v>
                </c:pt>
                <c:pt idx="79">
                  <c:v>9.6199999999999994E-2</c:v>
                </c:pt>
                <c:pt idx="80">
                  <c:v>0.1028</c:v>
                </c:pt>
                <c:pt idx="81">
                  <c:v>0.1089</c:v>
                </c:pt>
                <c:pt idx="82">
                  <c:v>0.11439999999999999</c:v>
                </c:pt>
                <c:pt idx="83">
                  <c:v>0.1196</c:v>
                </c:pt>
                <c:pt idx="84">
                  <c:v>0.12450000000000001</c:v>
                </c:pt>
                <c:pt idx="85">
                  <c:v>0.129</c:v>
                </c:pt>
                <c:pt idx="86">
                  <c:v>0.1333</c:v>
                </c:pt>
                <c:pt idx="87">
                  <c:v>0.1411</c:v>
                </c:pt>
                <c:pt idx="88">
                  <c:v>0.14810000000000001</c:v>
                </c:pt>
                <c:pt idx="89">
                  <c:v>0.15440000000000001</c:v>
                </c:pt>
                <c:pt idx="90">
                  <c:v>0.16020000000000001</c:v>
                </c:pt>
                <c:pt idx="91">
                  <c:v>0.16550000000000001</c:v>
                </c:pt>
                <c:pt idx="92">
                  <c:v>0.17030000000000001</c:v>
                </c:pt>
                <c:pt idx="93">
                  <c:v>0.17899999999999999</c:v>
                </c:pt>
                <c:pt idx="94">
                  <c:v>0.18660000000000002</c:v>
                </c:pt>
                <c:pt idx="95">
                  <c:v>0.19319999999999998</c:v>
                </c:pt>
                <c:pt idx="96">
                  <c:v>0.1991</c:v>
                </c:pt>
                <c:pt idx="97">
                  <c:v>0.20430000000000001</c:v>
                </c:pt>
                <c:pt idx="98">
                  <c:v>0.20910000000000001</c:v>
                </c:pt>
                <c:pt idx="99">
                  <c:v>0.21329999999999999</c:v>
                </c:pt>
                <c:pt idx="100">
                  <c:v>0.2172</c:v>
                </c:pt>
                <c:pt idx="101">
                  <c:v>0.22080000000000002</c:v>
                </c:pt>
                <c:pt idx="102">
                  <c:v>0.22410000000000002</c:v>
                </c:pt>
                <c:pt idx="103">
                  <c:v>0.2271</c:v>
                </c:pt>
                <c:pt idx="104">
                  <c:v>0.23250000000000001</c:v>
                </c:pt>
                <c:pt idx="105">
                  <c:v>0.2384</c:v>
                </c:pt>
                <c:pt idx="106">
                  <c:v>0.24340000000000001</c:v>
                </c:pt>
                <c:pt idx="107">
                  <c:v>0.24769999999999998</c:v>
                </c:pt>
                <c:pt idx="108">
                  <c:v>0.25159999999999999</c:v>
                </c:pt>
                <c:pt idx="109">
                  <c:v>0.255</c:v>
                </c:pt>
                <c:pt idx="110">
                  <c:v>0.25819999999999999</c:v>
                </c:pt>
                <c:pt idx="111">
                  <c:v>0.2611</c:v>
                </c:pt>
                <c:pt idx="112">
                  <c:v>0.26369999999999999</c:v>
                </c:pt>
                <c:pt idx="113">
                  <c:v>0.26850000000000002</c:v>
                </c:pt>
                <c:pt idx="114">
                  <c:v>0.27280000000000004</c:v>
                </c:pt>
                <c:pt idx="115">
                  <c:v>0.27660000000000001</c:v>
                </c:pt>
                <c:pt idx="116">
                  <c:v>0.28010000000000002</c:v>
                </c:pt>
                <c:pt idx="117">
                  <c:v>0.28339999999999999</c:v>
                </c:pt>
                <c:pt idx="118">
                  <c:v>0.28650000000000003</c:v>
                </c:pt>
                <c:pt idx="119">
                  <c:v>0.29209999999999997</c:v>
                </c:pt>
                <c:pt idx="120">
                  <c:v>0.2974</c:v>
                </c:pt>
                <c:pt idx="121">
                  <c:v>0.30230000000000001</c:v>
                </c:pt>
                <c:pt idx="122">
                  <c:v>0.30690000000000001</c:v>
                </c:pt>
                <c:pt idx="123">
                  <c:v>0.31140000000000001</c:v>
                </c:pt>
                <c:pt idx="124">
                  <c:v>0.31579999999999997</c:v>
                </c:pt>
                <c:pt idx="125">
                  <c:v>0.32</c:v>
                </c:pt>
                <c:pt idx="126">
                  <c:v>0.32429999999999998</c:v>
                </c:pt>
                <c:pt idx="127">
                  <c:v>0.32839999999999997</c:v>
                </c:pt>
                <c:pt idx="128">
                  <c:v>0.33260000000000001</c:v>
                </c:pt>
                <c:pt idx="129">
                  <c:v>0.3367</c:v>
                </c:pt>
                <c:pt idx="130">
                  <c:v>0.34489999999999998</c:v>
                </c:pt>
                <c:pt idx="131">
                  <c:v>0.3553</c:v>
                </c:pt>
                <c:pt idx="132">
                  <c:v>0.36580000000000001</c:v>
                </c:pt>
                <c:pt idx="133">
                  <c:v>0.3765</c:v>
                </c:pt>
                <c:pt idx="134">
                  <c:v>0.38740000000000002</c:v>
                </c:pt>
                <c:pt idx="135">
                  <c:v>0.39860000000000001</c:v>
                </c:pt>
                <c:pt idx="136">
                  <c:v>0.41010000000000002</c:v>
                </c:pt>
                <c:pt idx="137">
                  <c:v>0.42180000000000001</c:v>
                </c:pt>
                <c:pt idx="138">
                  <c:v>0.43380000000000002</c:v>
                </c:pt>
                <c:pt idx="139">
                  <c:v>0.45850000000000002</c:v>
                </c:pt>
                <c:pt idx="140">
                  <c:v>0.48430000000000001</c:v>
                </c:pt>
                <c:pt idx="141">
                  <c:v>0.51119999999999999</c:v>
                </c:pt>
                <c:pt idx="142">
                  <c:v>0.53920000000000001</c:v>
                </c:pt>
                <c:pt idx="143">
                  <c:v>0.56840000000000002</c:v>
                </c:pt>
                <c:pt idx="144">
                  <c:v>0.59870000000000001</c:v>
                </c:pt>
                <c:pt idx="145">
                  <c:v>0.66269999999999996</c:v>
                </c:pt>
                <c:pt idx="146">
                  <c:v>0.73120000000000007</c:v>
                </c:pt>
                <c:pt idx="147">
                  <c:v>0.80420000000000003</c:v>
                </c:pt>
                <c:pt idx="148">
                  <c:v>0.88170000000000004</c:v>
                </c:pt>
                <c:pt idx="149">
                  <c:v>0.9637</c:v>
                </c:pt>
                <c:pt idx="150" formatCode="0.000">
                  <c:v>1.05</c:v>
                </c:pt>
                <c:pt idx="151" formatCode="0.000">
                  <c:v>1.1399999999999999</c:v>
                </c:pt>
                <c:pt idx="152" formatCode="0.000">
                  <c:v>1.24</c:v>
                </c:pt>
                <c:pt idx="153" formatCode="0.000">
                  <c:v>1.34</c:v>
                </c:pt>
                <c:pt idx="154" formatCode="0.000">
                  <c:v>1.44</c:v>
                </c:pt>
                <c:pt idx="155" formatCode="0.000">
                  <c:v>1.55</c:v>
                </c:pt>
                <c:pt idx="156" formatCode="0.000">
                  <c:v>1.79</c:v>
                </c:pt>
                <c:pt idx="157" formatCode="0.000">
                  <c:v>2.11</c:v>
                </c:pt>
                <c:pt idx="158" formatCode="0.000">
                  <c:v>2.46</c:v>
                </c:pt>
                <c:pt idx="159" formatCode="0.000">
                  <c:v>2.84</c:v>
                </c:pt>
                <c:pt idx="160" formatCode="0.000">
                  <c:v>3.25</c:v>
                </c:pt>
                <c:pt idx="161" formatCode="0.000">
                  <c:v>3.69</c:v>
                </c:pt>
                <c:pt idx="162" formatCode="0.000">
                  <c:v>4.16</c:v>
                </c:pt>
                <c:pt idx="163" formatCode="0.000">
                  <c:v>4.6500000000000004</c:v>
                </c:pt>
                <c:pt idx="164" formatCode="0.000">
                  <c:v>5.17</c:v>
                </c:pt>
                <c:pt idx="165" formatCode="0.000">
                  <c:v>6.29</c:v>
                </c:pt>
                <c:pt idx="166" formatCode="0.000">
                  <c:v>7.5</c:v>
                </c:pt>
                <c:pt idx="167" formatCode="0.000">
                  <c:v>8.81</c:v>
                </c:pt>
                <c:pt idx="168" formatCode="0.000">
                  <c:v>10.210000000000001</c:v>
                </c:pt>
                <c:pt idx="169" formatCode="0.000">
                  <c:v>11.7</c:v>
                </c:pt>
                <c:pt idx="170" formatCode="0.000">
                  <c:v>13.27</c:v>
                </c:pt>
                <c:pt idx="171" formatCode="0.000">
                  <c:v>16.7</c:v>
                </c:pt>
                <c:pt idx="172" formatCode="0.000">
                  <c:v>20.46</c:v>
                </c:pt>
                <c:pt idx="173" formatCode="0.000">
                  <c:v>24.56</c:v>
                </c:pt>
                <c:pt idx="174" formatCode="0.000">
                  <c:v>28.98</c:v>
                </c:pt>
                <c:pt idx="175" formatCode="0.000">
                  <c:v>33.71</c:v>
                </c:pt>
                <c:pt idx="176" formatCode="0.000">
                  <c:v>38.74</c:v>
                </c:pt>
                <c:pt idx="177" formatCode="0.000">
                  <c:v>44.07</c:v>
                </c:pt>
                <c:pt idx="178" formatCode="0.000">
                  <c:v>49.68</c:v>
                </c:pt>
                <c:pt idx="179" formatCode="0.000">
                  <c:v>55.57</c:v>
                </c:pt>
                <c:pt idx="180" formatCode="0.000">
                  <c:v>61.72</c:v>
                </c:pt>
                <c:pt idx="181" formatCode="0.000">
                  <c:v>68.14</c:v>
                </c:pt>
                <c:pt idx="182" formatCode="0.000">
                  <c:v>81.73</c:v>
                </c:pt>
                <c:pt idx="183" formatCode="0.000">
                  <c:v>100.06</c:v>
                </c:pt>
                <c:pt idx="184" formatCode="0.000">
                  <c:v>119.81</c:v>
                </c:pt>
                <c:pt idx="185" formatCode="0.000">
                  <c:v>140.86000000000001</c:v>
                </c:pt>
                <c:pt idx="186" formatCode="0.000">
                  <c:v>163.15</c:v>
                </c:pt>
                <c:pt idx="187" formatCode="0.000">
                  <c:v>186.6</c:v>
                </c:pt>
                <c:pt idx="188" formatCode="0.000">
                  <c:v>211.13</c:v>
                </c:pt>
                <c:pt idx="189" formatCode="0.000">
                  <c:v>236.69</c:v>
                </c:pt>
                <c:pt idx="190" formatCode="0.000">
                  <c:v>263.2</c:v>
                </c:pt>
                <c:pt idx="191" formatCode="0.000">
                  <c:v>318.89999999999998</c:v>
                </c:pt>
                <c:pt idx="192" formatCode="0.000">
                  <c:v>377.79</c:v>
                </c:pt>
                <c:pt idx="193" formatCode="0.000">
                  <c:v>439.51</c:v>
                </c:pt>
                <c:pt idx="194" formatCode="0.000">
                  <c:v>503.73</c:v>
                </c:pt>
                <c:pt idx="195" formatCode="0.000">
                  <c:v>570.16999999999996</c:v>
                </c:pt>
                <c:pt idx="196" formatCode="0.000">
                  <c:v>638.55999999999995</c:v>
                </c:pt>
                <c:pt idx="197" formatCode="0.000">
                  <c:v>780.37</c:v>
                </c:pt>
                <c:pt idx="198" formatCode="0.000">
                  <c:v>927.55</c:v>
                </c:pt>
                <c:pt idx="199" formatCode="0.0">
                  <c:v>1080</c:v>
                </c:pt>
                <c:pt idx="200" formatCode="0.0">
                  <c:v>1230</c:v>
                </c:pt>
                <c:pt idx="201" formatCode="0.0">
                  <c:v>1390</c:v>
                </c:pt>
                <c:pt idx="202" formatCode="0.0">
                  <c:v>1550</c:v>
                </c:pt>
                <c:pt idx="203" formatCode="0.0">
                  <c:v>1710</c:v>
                </c:pt>
                <c:pt idx="204" formatCode="0.0">
                  <c:v>1870</c:v>
                </c:pt>
                <c:pt idx="205" formatCode="0.0">
                  <c:v>2029.9999999999998</c:v>
                </c:pt>
                <c:pt idx="206" formatCode="0.0">
                  <c:v>2190</c:v>
                </c:pt>
                <c:pt idx="207" formatCode="0.0">
                  <c:v>2350</c:v>
                </c:pt>
                <c:pt idx="208" formatCode="0.0">
                  <c:v>2510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#N/A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  <c:pt idx="252" formatCode="0.00">
                  <c:v>#N/A</c:v>
                </c:pt>
                <c:pt idx="253" formatCode="0.00">
                  <c:v>#N/A</c:v>
                </c:pt>
                <c:pt idx="254" formatCode="0.00">
                  <c:v>#N/A</c:v>
                </c:pt>
                <c:pt idx="255" formatCode="0.00">
                  <c:v>#N/A</c:v>
                </c:pt>
                <c:pt idx="256" formatCode="0.00">
                  <c:v>#N/A</c:v>
                </c:pt>
                <c:pt idx="257" formatCode="0.00">
                  <c:v>#N/A</c:v>
                </c:pt>
                <c:pt idx="258" formatCode="0.00">
                  <c:v>#N/A</c:v>
                </c:pt>
                <c:pt idx="259" formatCode="0.00">
                  <c:v>#N/A</c:v>
                </c:pt>
                <c:pt idx="260" formatCode="0.00">
                  <c:v>#N/A</c:v>
                </c:pt>
                <c:pt idx="261" formatCode="0.00">
                  <c:v>#N/A</c:v>
                </c:pt>
                <c:pt idx="262" formatCode="0.00">
                  <c:v>#N/A</c:v>
                </c:pt>
                <c:pt idx="263" formatCode="0.00">
                  <c:v>#N/A</c:v>
                </c:pt>
                <c:pt idx="264" formatCode="0.00">
                  <c:v>#N/A</c:v>
                </c:pt>
                <c:pt idx="265" formatCode="0.00">
                  <c:v>#N/A</c:v>
                </c:pt>
                <c:pt idx="266" formatCode="0.00">
                  <c:v>#N/A</c:v>
                </c:pt>
                <c:pt idx="267" formatCode="0.00">
                  <c:v>#N/A</c:v>
                </c:pt>
                <c:pt idx="268" formatCode="0.00">
                  <c:v>#N/A</c:v>
                </c:pt>
                <c:pt idx="269" formatCode="0.00">
                  <c:v>#N/A</c:v>
                </c:pt>
                <c:pt idx="270" formatCode="0.00">
                  <c:v>#N/A</c:v>
                </c:pt>
                <c:pt idx="271" formatCode="0.00">
                  <c:v>#N/A</c:v>
                </c:pt>
                <c:pt idx="272" formatCode="0.00">
                  <c:v>#N/A</c:v>
                </c:pt>
                <c:pt idx="273" formatCode="0.00">
                  <c:v>#N/A</c:v>
                </c:pt>
                <c:pt idx="274" formatCode="0.00">
                  <c:v>#N/A</c:v>
                </c:pt>
                <c:pt idx="275" formatCode="0.00">
                  <c:v>#N/A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55128"/>
        <c:axId val="501759048"/>
      </c:scatterChart>
      <c:valAx>
        <c:axId val="5017551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59048"/>
        <c:crosses val="autoZero"/>
        <c:crossBetween val="midCat"/>
        <c:majorUnit val="10"/>
      </c:valAx>
      <c:valAx>
        <c:axId val="50175904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551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srim19F_EJ212!$P$5</c:f>
          <c:strCache>
            <c:ptCount val="1"/>
            <c:pt idx="0">
              <c:v>srim19F_EJ212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srim19F_EJ212!$D$20:$D$300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srim19F_EJ212!$E$20:$E$300</c:f>
              <c:numCache>
                <c:formatCode>0.000E+00</c:formatCode>
                <c:ptCount val="281"/>
                <c:pt idx="0">
                  <c:v>9.9519999999999997E-2</c:v>
                </c:pt>
                <c:pt idx="1">
                  <c:v>0.1056</c:v>
                </c:pt>
                <c:pt idx="2">
                  <c:v>0.1113</c:v>
                </c:pt>
                <c:pt idx="3">
                  <c:v>0.1167</c:v>
                </c:pt>
                <c:pt idx="4">
                  <c:v>0.12189999999999999</c:v>
                </c:pt>
                <c:pt idx="5">
                  <c:v>0.12690000000000001</c:v>
                </c:pt>
                <c:pt idx="6">
                  <c:v>0.13159999999999999</c:v>
                </c:pt>
                <c:pt idx="7">
                  <c:v>0.1363</c:v>
                </c:pt>
                <c:pt idx="8">
                  <c:v>0.14069999999999999</c:v>
                </c:pt>
                <c:pt idx="9">
                  <c:v>0.14929999999999999</c:v>
                </c:pt>
                <c:pt idx="10">
                  <c:v>0.15740000000000001</c:v>
                </c:pt>
                <c:pt idx="11">
                  <c:v>0.16500000000000001</c:v>
                </c:pt>
                <c:pt idx="12">
                  <c:v>0.1724</c:v>
                </c:pt>
                <c:pt idx="13">
                  <c:v>0.1794</c:v>
                </c:pt>
                <c:pt idx="14">
                  <c:v>0.1862</c:v>
                </c:pt>
                <c:pt idx="15">
                  <c:v>0.19900000000000001</c:v>
                </c:pt>
                <c:pt idx="16">
                  <c:v>0.21110000000000001</c:v>
                </c:pt>
                <c:pt idx="17">
                  <c:v>0.2225</c:v>
                </c:pt>
                <c:pt idx="18">
                  <c:v>0.2334</c:v>
                </c:pt>
                <c:pt idx="19">
                  <c:v>0.24379999999999999</c:v>
                </c:pt>
                <c:pt idx="20">
                  <c:v>0.25369999999999998</c:v>
                </c:pt>
                <c:pt idx="21">
                  <c:v>0.26329999999999998</c:v>
                </c:pt>
                <c:pt idx="22">
                  <c:v>0.27250000000000002</c:v>
                </c:pt>
                <c:pt idx="23">
                  <c:v>0.28149999999999997</c:v>
                </c:pt>
                <c:pt idx="24">
                  <c:v>0.29010000000000002</c:v>
                </c:pt>
                <c:pt idx="25">
                  <c:v>0.29859999999999998</c:v>
                </c:pt>
                <c:pt idx="26">
                  <c:v>0.31469999999999998</c:v>
                </c:pt>
                <c:pt idx="27">
                  <c:v>0.33379999999999999</c:v>
                </c:pt>
                <c:pt idx="28">
                  <c:v>0.35189999999999999</c:v>
                </c:pt>
                <c:pt idx="29">
                  <c:v>0.36899999999999999</c:v>
                </c:pt>
                <c:pt idx="30">
                  <c:v>0.38540000000000002</c:v>
                </c:pt>
                <c:pt idx="31">
                  <c:v>0.4012</c:v>
                </c:pt>
                <c:pt idx="32">
                  <c:v>0.4163</c:v>
                </c:pt>
                <c:pt idx="33">
                  <c:v>0.43090000000000001</c:v>
                </c:pt>
                <c:pt idx="34">
                  <c:v>0.4451</c:v>
                </c:pt>
                <c:pt idx="35">
                  <c:v>0.47210000000000002</c:v>
                </c:pt>
                <c:pt idx="36">
                  <c:v>0.49759999999999999</c:v>
                </c:pt>
                <c:pt idx="37">
                  <c:v>0.52190000000000003</c:v>
                </c:pt>
                <c:pt idx="38">
                  <c:v>0.54510000000000003</c:v>
                </c:pt>
                <c:pt idx="39">
                  <c:v>0.56740000000000002</c:v>
                </c:pt>
                <c:pt idx="40">
                  <c:v>0.58879999999999999</c:v>
                </c:pt>
                <c:pt idx="41">
                  <c:v>0.62939999999999996</c:v>
                </c:pt>
                <c:pt idx="42">
                  <c:v>0.66759999999999997</c:v>
                </c:pt>
                <c:pt idx="43">
                  <c:v>0.70369999999999999</c:v>
                </c:pt>
                <c:pt idx="44">
                  <c:v>0.73809999999999998</c:v>
                </c:pt>
                <c:pt idx="45">
                  <c:v>0.77090000000000003</c:v>
                </c:pt>
                <c:pt idx="46">
                  <c:v>0.8024</c:v>
                </c:pt>
                <c:pt idx="47">
                  <c:v>0.8327</c:v>
                </c:pt>
                <c:pt idx="48">
                  <c:v>0.8619</c:v>
                </c:pt>
                <c:pt idx="49">
                  <c:v>0.89019999999999999</c:v>
                </c:pt>
                <c:pt idx="50">
                  <c:v>0.91759999999999997</c:v>
                </c:pt>
                <c:pt idx="51">
                  <c:v>0.94420000000000004</c:v>
                </c:pt>
                <c:pt idx="52">
                  <c:v>0.99519999999999997</c:v>
                </c:pt>
                <c:pt idx="53">
                  <c:v>1.056</c:v>
                </c:pt>
                <c:pt idx="54">
                  <c:v>1.113</c:v>
                </c:pt>
                <c:pt idx="55">
                  <c:v>1.167</c:v>
                </c:pt>
                <c:pt idx="56">
                  <c:v>1.2190000000000001</c:v>
                </c:pt>
                <c:pt idx="57">
                  <c:v>1.2689999999999999</c:v>
                </c:pt>
                <c:pt idx="58">
                  <c:v>1.3169999999999999</c:v>
                </c:pt>
                <c:pt idx="59">
                  <c:v>1.363</c:v>
                </c:pt>
                <c:pt idx="60">
                  <c:v>1.468</c:v>
                </c:pt>
                <c:pt idx="61">
                  <c:v>1.6259999999999999</c:v>
                </c:pt>
                <c:pt idx="62">
                  <c:v>1.712</c:v>
                </c:pt>
                <c:pt idx="63">
                  <c:v>1.7629999999999999</c:v>
                </c:pt>
                <c:pt idx="64">
                  <c:v>1.796</c:v>
                </c:pt>
                <c:pt idx="65">
                  <c:v>1.82</c:v>
                </c:pt>
                <c:pt idx="66">
                  <c:v>1.8420000000000001</c:v>
                </c:pt>
                <c:pt idx="67">
                  <c:v>1.887</c:v>
                </c:pt>
                <c:pt idx="68">
                  <c:v>1.9419999999999999</c:v>
                </c:pt>
                <c:pt idx="69">
                  <c:v>2.0089999999999999</c:v>
                </c:pt>
                <c:pt idx="70">
                  <c:v>2.085</c:v>
                </c:pt>
                <c:pt idx="71">
                  <c:v>2.169</c:v>
                </c:pt>
                <c:pt idx="72">
                  <c:v>2.2589999999999999</c:v>
                </c:pt>
                <c:pt idx="73">
                  <c:v>2.351</c:v>
                </c:pt>
                <c:pt idx="74">
                  <c:v>2.4449999999999998</c:v>
                </c:pt>
                <c:pt idx="75">
                  <c:v>2.5390000000000001</c:v>
                </c:pt>
                <c:pt idx="76">
                  <c:v>2.6309999999999998</c:v>
                </c:pt>
                <c:pt idx="77">
                  <c:v>2.722</c:v>
                </c:pt>
                <c:pt idx="78">
                  <c:v>2.895</c:v>
                </c:pt>
                <c:pt idx="79">
                  <c:v>3.0950000000000002</c:v>
                </c:pt>
                <c:pt idx="80">
                  <c:v>3.2749999999999999</c:v>
                </c:pt>
                <c:pt idx="81">
                  <c:v>3.44</c:v>
                </c:pt>
                <c:pt idx="82">
                  <c:v>3.5910000000000002</c:v>
                </c:pt>
                <c:pt idx="83">
                  <c:v>3.7309999999999999</c:v>
                </c:pt>
                <c:pt idx="84">
                  <c:v>3.8620000000000001</c:v>
                </c:pt>
                <c:pt idx="85">
                  <c:v>3.9860000000000002</c:v>
                </c:pt>
                <c:pt idx="86">
                  <c:v>4.1050000000000004</c:v>
                </c:pt>
                <c:pt idx="87">
                  <c:v>4.3289999999999997</c:v>
                </c:pt>
                <c:pt idx="88">
                  <c:v>4.5380000000000003</c:v>
                </c:pt>
                <c:pt idx="89">
                  <c:v>4.7359999999999998</c:v>
                </c:pt>
                <c:pt idx="90">
                  <c:v>4.9260000000000002</c:v>
                </c:pt>
                <c:pt idx="91">
                  <c:v>5.109</c:v>
                </c:pt>
                <c:pt idx="92">
                  <c:v>5.2869999999999999</c:v>
                </c:pt>
                <c:pt idx="93">
                  <c:v>5.6319999999999997</c:v>
                </c:pt>
                <c:pt idx="94">
                  <c:v>5.968</c:v>
                </c:pt>
                <c:pt idx="95">
                  <c:v>6.298</c:v>
                </c:pt>
                <c:pt idx="96">
                  <c:v>6.6230000000000002</c:v>
                </c:pt>
                <c:pt idx="97">
                  <c:v>6.9450000000000003</c:v>
                </c:pt>
                <c:pt idx="98">
                  <c:v>7.2629999999999999</c:v>
                </c:pt>
                <c:pt idx="99">
                  <c:v>7.5780000000000003</c:v>
                </c:pt>
                <c:pt idx="100">
                  <c:v>7.8869999999999996</c:v>
                </c:pt>
                <c:pt idx="101">
                  <c:v>8.1920000000000002</c:v>
                </c:pt>
                <c:pt idx="102">
                  <c:v>8.49</c:v>
                </c:pt>
                <c:pt idx="103">
                  <c:v>8.782</c:v>
                </c:pt>
                <c:pt idx="104">
                  <c:v>9.3450000000000006</c:v>
                </c:pt>
                <c:pt idx="105">
                  <c:v>10</c:v>
                </c:pt>
                <c:pt idx="106">
                  <c:v>10.61</c:v>
                </c:pt>
                <c:pt idx="107">
                  <c:v>11.16</c:v>
                </c:pt>
                <c:pt idx="108">
                  <c:v>11.66</c:v>
                </c:pt>
                <c:pt idx="109">
                  <c:v>12.1</c:v>
                </c:pt>
                <c:pt idx="110">
                  <c:v>12.49</c:v>
                </c:pt>
                <c:pt idx="111">
                  <c:v>12.84</c:v>
                </c:pt>
                <c:pt idx="112">
                  <c:v>13.14</c:v>
                </c:pt>
                <c:pt idx="113">
                  <c:v>13.64</c:v>
                </c:pt>
                <c:pt idx="114">
                  <c:v>14.02</c:v>
                </c:pt>
                <c:pt idx="115">
                  <c:v>14.31</c:v>
                </c:pt>
                <c:pt idx="116">
                  <c:v>14.51</c:v>
                </c:pt>
                <c:pt idx="117">
                  <c:v>14.66</c:v>
                </c:pt>
                <c:pt idx="118">
                  <c:v>14.76</c:v>
                </c:pt>
                <c:pt idx="119">
                  <c:v>14.85</c:v>
                </c:pt>
                <c:pt idx="120">
                  <c:v>14.84</c:v>
                </c:pt>
                <c:pt idx="121">
                  <c:v>14.76</c:v>
                </c:pt>
                <c:pt idx="122">
                  <c:v>14.62</c:v>
                </c:pt>
                <c:pt idx="123">
                  <c:v>14.45</c:v>
                </c:pt>
                <c:pt idx="124">
                  <c:v>14.25</c:v>
                </c:pt>
                <c:pt idx="125">
                  <c:v>14.04</c:v>
                </c:pt>
                <c:pt idx="126">
                  <c:v>13.82</c:v>
                </c:pt>
                <c:pt idx="127">
                  <c:v>13.6</c:v>
                </c:pt>
                <c:pt idx="128">
                  <c:v>13.38</c:v>
                </c:pt>
                <c:pt idx="129">
                  <c:v>13.16</c:v>
                </c:pt>
                <c:pt idx="130">
                  <c:v>12.74</c:v>
                </c:pt>
                <c:pt idx="131">
                  <c:v>12.24</c:v>
                </c:pt>
                <c:pt idx="132">
                  <c:v>11.78</c:v>
                </c:pt>
                <c:pt idx="133">
                  <c:v>11.36</c:v>
                </c:pt>
                <c:pt idx="134">
                  <c:v>10.97</c:v>
                </c:pt>
                <c:pt idx="135">
                  <c:v>10.61</c:v>
                </c:pt>
                <c:pt idx="136">
                  <c:v>10.27</c:v>
                </c:pt>
                <c:pt idx="137">
                  <c:v>9.9580000000000002</c:v>
                </c:pt>
                <c:pt idx="138">
                  <c:v>9.7590000000000003</c:v>
                </c:pt>
                <c:pt idx="139">
                  <c:v>9.3339999999999996</c:v>
                </c:pt>
                <c:pt idx="140">
                  <c:v>8.8640000000000008</c:v>
                </c:pt>
                <c:pt idx="141">
                  <c:v>8.4450000000000003</c:v>
                </c:pt>
                <c:pt idx="142">
                  <c:v>8.0690000000000008</c:v>
                </c:pt>
                <c:pt idx="143">
                  <c:v>7.7279999999999998</c:v>
                </c:pt>
                <c:pt idx="144">
                  <c:v>7.4160000000000004</c:v>
                </c:pt>
                <c:pt idx="145">
                  <c:v>6.8639999999999999</c:v>
                </c:pt>
                <c:pt idx="146">
                  <c:v>6.3879999999999999</c:v>
                </c:pt>
                <c:pt idx="147">
                  <c:v>5.9710000000000001</c:v>
                </c:pt>
                <c:pt idx="148">
                  <c:v>5.6020000000000003</c:v>
                </c:pt>
                <c:pt idx="149">
                  <c:v>5.274</c:v>
                </c:pt>
                <c:pt idx="150">
                  <c:v>4.9790000000000001</c:v>
                </c:pt>
                <c:pt idx="151">
                  <c:v>4.7140000000000004</c:v>
                </c:pt>
                <c:pt idx="152">
                  <c:v>4.4740000000000002</c:v>
                </c:pt>
                <c:pt idx="153">
                  <c:v>4.2549999999999999</c:v>
                </c:pt>
                <c:pt idx="154">
                  <c:v>4.056</c:v>
                </c:pt>
                <c:pt idx="155">
                  <c:v>3.875</c:v>
                </c:pt>
                <c:pt idx="156">
                  <c:v>3.5550000000000002</c:v>
                </c:pt>
                <c:pt idx="157">
                  <c:v>3.2240000000000002</c:v>
                </c:pt>
                <c:pt idx="158">
                  <c:v>2.952</c:v>
                </c:pt>
                <c:pt idx="159">
                  <c:v>2.7250000000000001</c:v>
                </c:pt>
                <c:pt idx="160">
                  <c:v>2.536</c:v>
                </c:pt>
                <c:pt idx="161">
                  <c:v>2.375</c:v>
                </c:pt>
                <c:pt idx="162">
                  <c:v>2.2370000000000001</c:v>
                </c:pt>
                <c:pt idx="163">
                  <c:v>2.1179999999999999</c:v>
                </c:pt>
                <c:pt idx="164">
                  <c:v>2.0139999999999998</c:v>
                </c:pt>
                <c:pt idx="165">
                  <c:v>1.839</c:v>
                </c:pt>
                <c:pt idx="166">
                  <c:v>1.696</c:v>
                </c:pt>
                <c:pt idx="167">
                  <c:v>1.5720000000000001</c:v>
                </c:pt>
                <c:pt idx="168">
                  <c:v>1.464</c:v>
                </c:pt>
                <c:pt idx="169">
                  <c:v>1.371</c:v>
                </c:pt>
                <c:pt idx="170">
                  <c:v>1.2909999999999999</c:v>
                </c:pt>
                <c:pt idx="171">
                  <c:v>1.1579999999999999</c:v>
                </c:pt>
                <c:pt idx="172">
                  <c:v>1.0529999999999999</c:v>
                </c:pt>
                <c:pt idx="173">
                  <c:v>0.96689999999999998</c:v>
                </c:pt>
                <c:pt idx="174">
                  <c:v>0.89590000000000003</c:v>
                </c:pt>
                <c:pt idx="175">
                  <c:v>0.83599999999999997</c:v>
                </c:pt>
                <c:pt idx="176">
                  <c:v>0.78469999999999995</c:v>
                </c:pt>
                <c:pt idx="177">
                  <c:v>0.74039999999999995</c:v>
                </c:pt>
                <c:pt idx="178">
                  <c:v>0.7016</c:v>
                </c:pt>
                <c:pt idx="179">
                  <c:v>0.66739999999999999</c:v>
                </c:pt>
                <c:pt idx="180">
                  <c:v>0.63700000000000001</c:v>
                </c:pt>
                <c:pt idx="181">
                  <c:v>0.60980000000000001</c:v>
                </c:pt>
                <c:pt idx="182">
                  <c:v>0.56310000000000004</c:v>
                </c:pt>
                <c:pt idx="183">
                  <c:v>0.51590000000000003</c:v>
                </c:pt>
                <c:pt idx="184">
                  <c:v>0.4778</c:v>
                </c:pt>
                <c:pt idx="185">
                  <c:v>0.44629999999999997</c:v>
                </c:pt>
                <c:pt idx="186">
                  <c:v>0.41980000000000001</c:v>
                </c:pt>
                <c:pt idx="187">
                  <c:v>0.39729999999999999</c:v>
                </c:pt>
                <c:pt idx="188">
                  <c:v>0.37790000000000001</c:v>
                </c:pt>
                <c:pt idx="189">
                  <c:v>0.36099999999999999</c:v>
                </c:pt>
                <c:pt idx="190">
                  <c:v>0.34610000000000002</c:v>
                </c:pt>
                <c:pt idx="191">
                  <c:v>0.32129999999999997</c:v>
                </c:pt>
                <c:pt idx="192">
                  <c:v>0.30130000000000001</c:v>
                </c:pt>
                <c:pt idx="193">
                  <c:v>0.28489999999999999</c:v>
                </c:pt>
                <c:pt idx="194">
                  <c:v>0.2712</c:v>
                </c:pt>
                <c:pt idx="195">
                  <c:v>0.2596</c:v>
                </c:pt>
                <c:pt idx="196">
                  <c:v>0.24970000000000001</c:v>
                </c:pt>
                <c:pt idx="197">
                  <c:v>0.2336</c:v>
                </c:pt>
                <c:pt idx="198">
                  <c:v>0.22120000000000001</c:v>
                </c:pt>
                <c:pt idx="199">
                  <c:v>0.2114</c:v>
                </c:pt>
                <c:pt idx="200">
                  <c:v>0.20349999999999999</c:v>
                </c:pt>
                <c:pt idx="201">
                  <c:v>0.19689999999999999</c:v>
                </c:pt>
                <c:pt idx="202">
                  <c:v>0.1915</c:v>
                </c:pt>
                <c:pt idx="203">
                  <c:v>0.18690000000000001</c:v>
                </c:pt>
                <c:pt idx="204">
                  <c:v>0.183</c:v>
                </c:pt>
                <c:pt idx="205">
                  <c:v>0.1797</c:v>
                </c:pt>
                <c:pt idx="206">
                  <c:v>0.17680000000000001</c:v>
                </c:pt>
                <c:pt idx="207">
                  <c:v>0.17430000000000001</c:v>
                </c:pt>
                <c:pt idx="208">
                  <c:v>0.17230000000000001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srim19F_EJ212!$D$20:$D$300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srim19F_EJ212!$F$20:$F$300</c:f>
              <c:numCache>
                <c:formatCode>0.000E+00</c:formatCode>
                <c:ptCount val="281"/>
                <c:pt idx="0">
                  <c:v>1.024</c:v>
                </c:pt>
                <c:pt idx="1">
                  <c:v>1.0680000000000001</c:v>
                </c:pt>
                <c:pt idx="2">
                  <c:v>1.107</c:v>
                </c:pt>
                <c:pt idx="3">
                  <c:v>1.143</c:v>
                </c:pt>
                <c:pt idx="4">
                  <c:v>1.177</c:v>
                </c:pt>
                <c:pt idx="5">
                  <c:v>1.2070000000000001</c:v>
                </c:pt>
                <c:pt idx="6">
                  <c:v>1.236</c:v>
                </c:pt>
                <c:pt idx="7">
                  <c:v>1.262</c:v>
                </c:pt>
                <c:pt idx="8">
                  <c:v>1.2869999999999999</c:v>
                </c:pt>
                <c:pt idx="9">
                  <c:v>1.333</c:v>
                </c:pt>
                <c:pt idx="10">
                  <c:v>1.373</c:v>
                </c:pt>
                <c:pt idx="11">
                  <c:v>1.409</c:v>
                </c:pt>
                <c:pt idx="12">
                  <c:v>1.4419999999999999</c:v>
                </c:pt>
                <c:pt idx="13">
                  <c:v>1.4710000000000001</c:v>
                </c:pt>
                <c:pt idx="14">
                  <c:v>1.4990000000000001</c:v>
                </c:pt>
                <c:pt idx="15">
                  <c:v>1.5469999999999999</c:v>
                </c:pt>
                <c:pt idx="16">
                  <c:v>1.5880000000000001</c:v>
                </c:pt>
                <c:pt idx="17">
                  <c:v>1.6240000000000001</c:v>
                </c:pt>
                <c:pt idx="18">
                  <c:v>1.655</c:v>
                </c:pt>
                <c:pt idx="19">
                  <c:v>1.6819999999999999</c:v>
                </c:pt>
                <c:pt idx="20">
                  <c:v>1.7070000000000001</c:v>
                </c:pt>
                <c:pt idx="21">
                  <c:v>1.728</c:v>
                </c:pt>
                <c:pt idx="22">
                  <c:v>1.748</c:v>
                </c:pt>
                <c:pt idx="23">
                  <c:v>1.7649999999999999</c:v>
                </c:pt>
                <c:pt idx="24">
                  <c:v>1.7809999999999999</c:v>
                </c:pt>
                <c:pt idx="25">
                  <c:v>1.7949999999999999</c:v>
                </c:pt>
                <c:pt idx="26">
                  <c:v>1.819</c:v>
                </c:pt>
                <c:pt idx="27">
                  <c:v>1.8440000000000001</c:v>
                </c:pt>
                <c:pt idx="28">
                  <c:v>1.863</c:v>
                </c:pt>
                <c:pt idx="29">
                  <c:v>1.8779999999999999</c:v>
                </c:pt>
                <c:pt idx="30">
                  <c:v>1.89</c:v>
                </c:pt>
                <c:pt idx="31">
                  <c:v>1.899</c:v>
                </c:pt>
                <c:pt idx="32">
                  <c:v>1.905</c:v>
                </c:pt>
                <c:pt idx="33">
                  <c:v>1.91</c:v>
                </c:pt>
                <c:pt idx="34">
                  <c:v>1.913</c:v>
                </c:pt>
                <c:pt idx="35">
                  <c:v>1.915</c:v>
                </c:pt>
                <c:pt idx="36">
                  <c:v>1.9139999999999999</c:v>
                </c:pt>
                <c:pt idx="37">
                  <c:v>1.909</c:v>
                </c:pt>
                <c:pt idx="38">
                  <c:v>1.9019999999999999</c:v>
                </c:pt>
                <c:pt idx="39">
                  <c:v>1.8939999999999999</c:v>
                </c:pt>
                <c:pt idx="40">
                  <c:v>1.8839999999999999</c:v>
                </c:pt>
                <c:pt idx="41">
                  <c:v>1.8620000000000001</c:v>
                </c:pt>
                <c:pt idx="42">
                  <c:v>1.837</c:v>
                </c:pt>
                <c:pt idx="43">
                  <c:v>1.8109999999999999</c:v>
                </c:pt>
                <c:pt idx="44">
                  <c:v>1.7849999999999999</c:v>
                </c:pt>
                <c:pt idx="45">
                  <c:v>1.758</c:v>
                </c:pt>
                <c:pt idx="46">
                  <c:v>1.732</c:v>
                </c:pt>
                <c:pt idx="47">
                  <c:v>1.706</c:v>
                </c:pt>
                <c:pt idx="48">
                  <c:v>1.68</c:v>
                </c:pt>
                <c:pt idx="49">
                  <c:v>1.655</c:v>
                </c:pt>
                <c:pt idx="50">
                  <c:v>1.63</c:v>
                </c:pt>
                <c:pt idx="51">
                  <c:v>1.607</c:v>
                </c:pt>
                <c:pt idx="52">
                  <c:v>1.5609999999999999</c:v>
                </c:pt>
                <c:pt idx="53">
                  <c:v>1.5069999999999999</c:v>
                </c:pt>
                <c:pt idx="54">
                  <c:v>1.458</c:v>
                </c:pt>
                <c:pt idx="55">
                  <c:v>1.411</c:v>
                </c:pt>
                <c:pt idx="56">
                  <c:v>1.3680000000000001</c:v>
                </c:pt>
                <c:pt idx="57">
                  <c:v>1.3280000000000001</c:v>
                </c:pt>
                <c:pt idx="58">
                  <c:v>1.2909999999999999</c:v>
                </c:pt>
                <c:pt idx="59">
                  <c:v>1.2549999999999999</c:v>
                </c:pt>
                <c:pt idx="60">
                  <c:v>1.222</c:v>
                </c:pt>
                <c:pt idx="61">
                  <c:v>1.1619999999999999</c:v>
                </c:pt>
                <c:pt idx="62">
                  <c:v>1.109</c:v>
                </c:pt>
                <c:pt idx="63">
                  <c:v>1.0609999999999999</c:v>
                </c:pt>
                <c:pt idx="64">
                  <c:v>1.0169999999999999</c:v>
                </c:pt>
                <c:pt idx="65">
                  <c:v>0.9778</c:v>
                </c:pt>
                <c:pt idx="66">
                  <c:v>0.94179999999999997</c:v>
                </c:pt>
                <c:pt idx="67">
                  <c:v>0.87839999999999996</c:v>
                </c:pt>
                <c:pt idx="68">
                  <c:v>0.82430000000000003</c:v>
                </c:pt>
                <c:pt idx="69">
                  <c:v>0.77739999999999998</c:v>
                </c:pt>
                <c:pt idx="70">
                  <c:v>0.73640000000000005</c:v>
                </c:pt>
                <c:pt idx="71">
                  <c:v>0.70009999999999994</c:v>
                </c:pt>
                <c:pt idx="72">
                  <c:v>0.66769999999999996</c:v>
                </c:pt>
                <c:pt idx="73">
                  <c:v>0.63859999999999995</c:v>
                </c:pt>
                <c:pt idx="74">
                  <c:v>0.61229999999999996</c:v>
                </c:pt>
                <c:pt idx="75">
                  <c:v>0.58840000000000003</c:v>
                </c:pt>
                <c:pt idx="76">
                  <c:v>0.56659999999999999</c:v>
                </c:pt>
                <c:pt idx="77">
                  <c:v>0.54649999999999999</c:v>
                </c:pt>
                <c:pt idx="78">
                  <c:v>0.51090000000000002</c:v>
                </c:pt>
                <c:pt idx="79">
                  <c:v>0.47320000000000001</c:v>
                </c:pt>
                <c:pt idx="80">
                  <c:v>0.44140000000000001</c:v>
                </c:pt>
                <c:pt idx="81">
                  <c:v>0.41399999999999998</c:v>
                </c:pt>
                <c:pt idx="82">
                  <c:v>0.39029999999999998</c:v>
                </c:pt>
                <c:pt idx="83">
                  <c:v>0.36940000000000001</c:v>
                </c:pt>
                <c:pt idx="84">
                  <c:v>0.35089999999999999</c:v>
                </c:pt>
                <c:pt idx="85">
                  <c:v>0.33439999999999998</c:v>
                </c:pt>
                <c:pt idx="86">
                  <c:v>0.3196</c:v>
                </c:pt>
                <c:pt idx="87">
                  <c:v>0.29389999999999999</c:v>
                </c:pt>
                <c:pt idx="88">
                  <c:v>0.27250000000000002</c:v>
                </c:pt>
                <c:pt idx="89">
                  <c:v>0.25419999999999998</c:v>
                </c:pt>
                <c:pt idx="90">
                  <c:v>0.23860000000000001</c:v>
                </c:pt>
                <c:pt idx="91">
                  <c:v>0.22489999999999999</c:v>
                </c:pt>
                <c:pt idx="92">
                  <c:v>0.21279999999999999</c:v>
                </c:pt>
                <c:pt idx="93">
                  <c:v>0.19259999999999999</c:v>
                </c:pt>
                <c:pt idx="94">
                  <c:v>0.1762</c:v>
                </c:pt>
                <c:pt idx="95">
                  <c:v>0.16259999999999999</c:v>
                </c:pt>
                <c:pt idx="96">
                  <c:v>0.15110000000000001</c:v>
                </c:pt>
                <c:pt idx="97">
                  <c:v>0.14130000000000001</c:v>
                </c:pt>
                <c:pt idx="98">
                  <c:v>0.1328</c:v>
                </c:pt>
                <c:pt idx="99">
                  <c:v>0.12529999999999999</c:v>
                </c:pt>
                <c:pt idx="100">
                  <c:v>0.1187</c:v>
                </c:pt>
                <c:pt idx="101">
                  <c:v>0.1129</c:v>
                </c:pt>
                <c:pt idx="102">
                  <c:v>0.1076</c:v>
                </c:pt>
                <c:pt idx="103">
                  <c:v>0.1028</c:v>
                </c:pt>
                <c:pt idx="104">
                  <c:v>9.4570000000000001E-2</c:v>
                </c:pt>
                <c:pt idx="105">
                  <c:v>8.6069999999999994E-2</c:v>
                </c:pt>
                <c:pt idx="106">
                  <c:v>7.9079999999999998E-2</c:v>
                </c:pt>
                <c:pt idx="107">
                  <c:v>7.3219999999999993E-2</c:v>
                </c:pt>
                <c:pt idx="108">
                  <c:v>6.8229999999999999E-2</c:v>
                </c:pt>
                <c:pt idx="109">
                  <c:v>6.3930000000000001E-2</c:v>
                </c:pt>
                <c:pt idx="110">
                  <c:v>6.0170000000000001E-2</c:v>
                </c:pt>
                <c:pt idx="111">
                  <c:v>5.6869999999999997E-2</c:v>
                </c:pt>
                <c:pt idx="112">
                  <c:v>5.3929999999999999E-2</c:v>
                </c:pt>
                <c:pt idx="113">
                  <c:v>4.8939999999999997E-2</c:v>
                </c:pt>
                <c:pt idx="114">
                  <c:v>4.4859999999999997E-2</c:v>
                </c:pt>
                <c:pt idx="115">
                  <c:v>4.1439999999999998E-2</c:v>
                </c:pt>
                <c:pt idx="116">
                  <c:v>3.8539999999999998E-2</c:v>
                </c:pt>
                <c:pt idx="117">
                  <c:v>3.6049999999999999E-2</c:v>
                </c:pt>
                <c:pt idx="118">
                  <c:v>3.388E-2</c:v>
                </c:pt>
                <c:pt idx="119">
                  <c:v>3.0290000000000001E-2</c:v>
                </c:pt>
                <c:pt idx="120">
                  <c:v>2.742E-2</c:v>
                </c:pt>
                <c:pt idx="121">
                  <c:v>2.5080000000000002E-2</c:v>
                </c:pt>
                <c:pt idx="122">
                  <c:v>2.3130000000000001E-2</c:v>
                </c:pt>
                <c:pt idx="123">
                  <c:v>2.1479999999999999E-2</c:v>
                </c:pt>
                <c:pt idx="124">
                  <c:v>2.0060000000000001E-2</c:v>
                </c:pt>
                <c:pt idx="125">
                  <c:v>1.883E-2</c:v>
                </c:pt>
                <c:pt idx="126">
                  <c:v>1.7749999999999998E-2</c:v>
                </c:pt>
                <c:pt idx="127">
                  <c:v>1.6799999999999999E-2</c:v>
                </c:pt>
                <c:pt idx="128">
                  <c:v>1.5949999999999999E-2</c:v>
                </c:pt>
                <c:pt idx="129">
                  <c:v>1.5180000000000001E-2</c:v>
                </c:pt>
                <c:pt idx="130">
                  <c:v>1.3860000000000001E-2</c:v>
                </c:pt>
                <c:pt idx="131">
                  <c:v>1.252E-2</c:v>
                </c:pt>
                <c:pt idx="132">
                  <c:v>1.1429999999999999E-2</c:v>
                </c:pt>
                <c:pt idx="133">
                  <c:v>1.052E-2</c:v>
                </c:pt>
                <c:pt idx="134">
                  <c:v>9.7579999999999993E-3</c:v>
                </c:pt>
                <c:pt idx="135">
                  <c:v>9.1009999999999997E-3</c:v>
                </c:pt>
                <c:pt idx="136">
                  <c:v>8.5319999999999997E-3</c:v>
                </c:pt>
                <c:pt idx="137">
                  <c:v>8.0330000000000002E-3</c:v>
                </c:pt>
                <c:pt idx="138">
                  <c:v>7.5919999999999998E-3</c:v>
                </c:pt>
                <c:pt idx="139">
                  <c:v>6.8479999999999999E-3</c:v>
                </c:pt>
                <c:pt idx="140">
                  <c:v>6.2430000000000003E-3</c:v>
                </c:pt>
                <c:pt idx="141">
                  <c:v>5.7419999999999997E-3</c:v>
                </c:pt>
                <c:pt idx="142">
                  <c:v>5.3179999999999998E-3</c:v>
                </c:pt>
                <c:pt idx="143">
                  <c:v>4.9560000000000003E-3</c:v>
                </c:pt>
                <c:pt idx="144">
                  <c:v>4.6420000000000003E-3</c:v>
                </c:pt>
                <c:pt idx="145">
                  <c:v>4.1250000000000002E-3</c:v>
                </c:pt>
                <c:pt idx="146">
                  <c:v>3.7169999999999998E-3</c:v>
                </c:pt>
                <c:pt idx="147">
                  <c:v>3.385E-3</c:v>
                </c:pt>
                <c:pt idx="148">
                  <c:v>3.1099999999999999E-3</c:v>
                </c:pt>
                <c:pt idx="149">
                  <c:v>2.8779999999999999E-3</c:v>
                </c:pt>
                <c:pt idx="150">
                  <c:v>2.6800000000000001E-3</c:v>
                </c:pt>
                <c:pt idx="151">
                  <c:v>2.5089999999999999E-3</c:v>
                </c:pt>
                <c:pt idx="152">
                  <c:v>2.359E-3</c:v>
                </c:pt>
                <c:pt idx="153">
                  <c:v>2.2269999999999998E-3</c:v>
                </c:pt>
                <c:pt idx="154">
                  <c:v>2.1090000000000002E-3</c:v>
                </c:pt>
                <c:pt idx="155">
                  <c:v>2.0040000000000001E-3</c:v>
                </c:pt>
                <c:pt idx="156">
                  <c:v>1.8240000000000001E-3</c:v>
                </c:pt>
                <c:pt idx="157">
                  <c:v>1.6410000000000001E-3</c:v>
                </c:pt>
                <c:pt idx="158">
                  <c:v>1.493E-3</c:v>
                </c:pt>
                <c:pt idx="159">
                  <c:v>1.3699999999999999E-3</c:v>
                </c:pt>
                <c:pt idx="160">
                  <c:v>1.2669999999999999E-3</c:v>
                </c:pt>
                <c:pt idx="161">
                  <c:v>1.1789999999999999E-3</c:v>
                </c:pt>
                <c:pt idx="162">
                  <c:v>1.103E-3</c:v>
                </c:pt>
                <c:pt idx="163">
                  <c:v>1.036E-3</c:v>
                </c:pt>
                <c:pt idx="164">
                  <c:v>9.7750000000000007E-4</c:v>
                </c:pt>
                <c:pt idx="165">
                  <c:v>8.788E-4</c:v>
                </c:pt>
                <c:pt idx="166">
                  <c:v>7.9889999999999996E-4</c:v>
                </c:pt>
                <c:pt idx="167">
                  <c:v>7.3280000000000003E-4</c:v>
                </c:pt>
                <c:pt idx="168">
                  <c:v>6.7719999999999998E-4</c:v>
                </c:pt>
                <c:pt idx="169">
                  <c:v>6.2980000000000002E-4</c:v>
                </c:pt>
                <c:pt idx="170">
                  <c:v>5.888E-4</c:v>
                </c:pt>
                <c:pt idx="171">
                  <c:v>5.2150000000000005E-4</c:v>
                </c:pt>
                <c:pt idx="172">
                  <c:v>4.685E-4</c:v>
                </c:pt>
                <c:pt idx="173">
                  <c:v>4.2559999999999999E-4</c:v>
                </c:pt>
                <c:pt idx="174">
                  <c:v>3.902E-4</c:v>
                </c:pt>
                <c:pt idx="175">
                  <c:v>3.6039999999999998E-4</c:v>
                </c:pt>
                <c:pt idx="176">
                  <c:v>3.3500000000000001E-4</c:v>
                </c:pt>
                <c:pt idx="177">
                  <c:v>3.1310000000000002E-4</c:v>
                </c:pt>
                <c:pt idx="178">
                  <c:v>2.9399999999999999E-4</c:v>
                </c:pt>
                <c:pt idx="179">
                  <c:v>2.7710000000000001E-4</c:v>
                </c:pt>
                <c:pt idx="180">
                  <c:v>2.6209999999999997E-4</c:v>
                </c:pt>
                <c:pt idx="181">
                  <c:v>2.4879999999999998E-4</c:v>
                </c:pt>
                <c:pt idx="182">
                  <c:v>2.2589999999999999E-4</c:v>
                </c:pt>
                <c:pt idx="183">
                  <c:v>2.028E-4</c:v>
                </c:pt>
                <c:pt idx="184">
                  <c:v>1.841E-4</c:v>
                </c:pt>
                <c:pt idx="185">
                  <c:v>1.6870000000000001E-4</c:v>
                </c:pt>
                <c:pt idx="186">
                  <c:v>1.5569999999999999E-4</c:v>
                </c:pt>
                <c:pt idx="187">
                  <c:v>1.4459999999999999E-4</c:v>
                </c:pt>
                <c:pt idx="188">
                  <c:v>1.351E-4</c:v>
                </c:pt>
                <c:pt idx="189">
                  <c:v>1.2679999999999999E-4</c:v>
                </c:pt>
                <c:pt idx="190">
                  <c:v>1.195E-4</c:v>
                </c:pt>
                <c:pt idx="191">
                  <c:v>1.072E-4</c:v>
                </c:pt>
                <c:pt idx="192">
                  <c:v>9.7269999999999995E-5</c:v>
                </c:pt>
                <c:pt idx="193">
                  <c:v>8.9079999999999994E-5</c:v>
                </c:pt>
                <c:pt idx="194">
                  <c:v>8.2200000000000006E-5</c:v>
                </c:pt>
                <c:pt idx="195">
                  <c:v>7.6340000000000004E-5</c:v>
                </c:pt>
                <c:pt idx="196">
                  <c:v>7.1290000000000004E-5</c:v>
                </c:pt>
                <c:pt idx="197">
                  <c:v>6.3009999999999995E-5</c:v>
                </c:pt>
                <c:pt idx="198">
                  <c:v>5.6499999999999998E-5</c:v>
                </c:pt>
                <c:pt idx="199">
                  <c:v>5.1249999999999999E-5</c:v>
                </c:pt>
                <c:pt idx="200">
                  <c:v>4.6910000000000003E-5</c:v>
                </c:pt>
                <c:pt idx="201">
                  <c:v>4.3279999999999999E-5</c:v>
                </c:pt>
                <c:pt idx="202">
                  <c:v>4.0179999999999998E-5</c:v>
                </c:pt>
                <c:pt idx="203">
                  <c:v>3.7509999999999998E-5</c:v>
                </c:pt>
                <c:pt idx="204">
                  <c:v>3.5179999999999999E-5</c:v>
                </c:pt>
                <c:pt idx="205">
                  <c:v>3.3139999999999998E-5</c:v>
                </c:pt>
                <c:pt idx="206">
                  <c:v>3.1319999999999998E-5</c:v>
                </c:pt>
                <c:pt idx="207">
                  <c:v>2.97E-5</c:v>
                </c:pt>
                <c:pt idx="208">
                  <c:v>2.8240000000000001E-5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srim19F_EJ212!$D$20:$D$300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srim19F_EJ212!$G$20:$G$300</c:f>
              <c:numCache>
                <c:formatCode>0.000E+00</c:formatCode>
                <c:ptCount val="281"/>
                <c:pt idx="0">
                  <c:v>1.1235200000000001</c:v>
                </c:pt>
                <c:pt idx="1">
                  <c:v>1.1736</c:v>
                </c:pt>
                <c:pt idx="2">
                  <c:v>1.2182999999999999</c:v>
                </c:pt>
                <c:pt idx="3">
                  <c:v>1.2597</c:v>
                </c:pt>
                <c:pt idx="4">
                  <c:v>1.2988999999999999</c:v>
                </c:pt>
                <c:pt idx="5">
                  <c:v>1.3339000000000001</c:v>
                </c:pt>
                <c:pt idx="6">
                  <c:v>1.3675999999999999</c:v>
                </c:pt>
                <c:pt idx="7">
                  <c:v>1.3983000000000001</c:v>
                </c:pt>
                <c:pt idx="8">
                  <c:v>1.4277</c:v>
                </c:pt>
                <c:pt idx="9">
                  <c:v>1.4823</c:v>
                </c:pt>
                <c:pt idx="10">
                  <c:v>1.5304</c:v>
                </c:pt>
                <c:pt idx="11">
                  <c:v>1.5740000000000001</c:v>
                </c:pt>
                <c:pt idx="12">
                  <c:v>1.6143999999999998</c:v>
                </c:pt>
                <c:pt idx="13">
                  <c:v>1.6504000000000001</c:v>
                </c:pt>
                <c:pt idx="14">
                  <c:v>1.6852</c:v>
                </c:pt>
                <c:pt idx="15">
                  <c:v>1.746</c:v>
                </c:pt>
                <c:pt idx="16">
                  <c:v>1.7991000000000001</c:v>
                </c:pt>
                <c:pt idx="17">
                  <c:v>1.8465</c:v>
                </c:pt>
                <c:pt idx="18">
                  <c:v>1.8884000000000001</c:v>
                </c:pt>
                <c:pt idx="19">
                  <c:v>1.9258</c:v>
                </c:pt>
                <c:pt idx="20">
                  <c:v>1.9607000000000001</c:v>
                </c:pt>
                <c:pt idx="21">
                  <c:v>1.9912999999999998</c:v>
                </c:pt>
                <c:pt idx="22">
                  <c:v>2.0205000000000002</c:v>
                </c:pt>
                <c:pt idx="23">
                  <c:v>2.0465</c:v>
                </c:pt>
                <c:pt idx="24">
                  <c:v>2.0710999999999999</c:v>
                </c:pt>
                <c:pt idx="25">
                  <c:v>2.0935999999999999</c:v>
                </c:pt>
                <c:pt idx="26">
                  <c:v>2.1337000000000002</c:v>
                </c:pt>
                <c:pt idx="27">
                  <c:v>2.1778</c:v>
                </c:pt>
                <c:pt idx="28">
                  <c:v>2.2149000000000001</c:v>
                </c:pt>
                <c:pt idx="29">
                  <c:v>2.2469999999999999</c:v>
                </c:pt>
                <c:pt idx="30">
                  <c:v>2.2753999999999999</c:v>
                </c:pt>
                <c:pt idx="31">
                  <c:v>2.3002000000000002</c:v>
                </c:pt>
                <c:pt idx="32">
                  <c:v>2.3212999999999999</c:v>
                </c:pt>
                <c:pt idx="33">
                  <c:v>2.3409</c:v>
                </c:pt>
                <c:pt idx="34">
                  <c:v>2.3580999999999999</c:v>
                </c:pt>
                <c:pt idx="35">
                  <c:v>2.3871000000000002</c:v>
                </c:pt>
                <c:pt idx="36">
                  <c:v>2.4116</c:v>
                </c:pt>
                <c:pt idx="37">
                  <c:v>2.4309000000000003</c:v>
                </c:pt>
                <c:pt idx="38">
                  <c:v>2.4470999999999998</c:v>
                </c:pt>
                <c:pt idx="39">
                  <c:v>2.4613999999999998</c:v>
                </c:pt>
                <c:pt idx="40">
                  <c:v>2.4727999999999999</c:v>
                </c:pt>
                <c:pt idx="41">
                  <c:v>2.4914000000000001</c:v>
                </c:pt>
                <c:pt idx="42">
                  <c:v>2.5045999999999999</c:v>
                </c:pt>
                <c:pt idx="43">
                  <c:v>2.5146999999999999</c:v>
                </c:pt>
                <c:pt idx="44">
                  <c:v>2.5230999999999999</c:v>
                </c:pt>
                <c:pt idx="45">
                  <c:v>2.5289000000000001</c:v>
                </c:pt>
                <c:pt idx="46">
                  <c:v>2.5343999999999998</c:v>
                </c:pt>
                <c:pt idx="47">
                  <c:v>2.5387</c:v>
                </c:pt>
                <c:pt idx="48">
                  <c:v>2.5419</c:v>
                </c:pt>
                <c:pt idx="49">
                  <c:v>2.5451999999999999</c:v>
                </c:pt>
                <c:pt idx="50">
                  <c:v>2.5476000000000001</c:v>
                </c:pt>
                <c:pt idx="51">
                  <c:v>2.5512000000000001</c:v>
                </c:pt>
                <c:pt idx="52">
                  <c:v>2.5562</c:v>
                </c:pt>
                <c:pt idx="53">
                  <c:v>2.5629999999999997</c:v>
                </c:pt>
                <c:pt idx="54">
                  <c:v>2.5709999999999997</c:v>
                </c:pt>
                <c:pt idx="55">
                  <c:v>2.5780000000000003</c:v>
                </c:pt>
                <c:pt idx="56">
                  <c:v>2.5870000000000002</c:v>
                </c:pt>
                <c:pt idx="57">
                  <c:v>2.597</c:v>
                </c:pt>
                <c:pt idx="58">
                  <c:v>2.6079999999999997</c:v>
                </c:pt>
                <c:pt idx="59">
                  <c:v>2.6179999999999999</c:v>
                </c:pt>
                <c:pt idx="60">
                  <c:v>2.69</c:v>
                </c:pt>
                <c:pt idx="61">
                  <c:v>2.7879999999999998</c:v>
                </c:pt>
                <c:pt idx="62">
                  <c:v>2.8209999999999997</c:v>
                </c:pt>
                <c:pt idx="63">
                  <c:v>2.8239999999999998</c:v>
                </c:pt>
                <c:pt idx="64">
                  <c:v>2.8129999999999997</c:v>
                </c:pt>
                <c:pt idx="65">
                  <c:v>2.7978000000000001</c:v>
                </c:pt>
                <c:pt idx="66">
                  <c:v>2.7838000000000003</c:v>
                </c:pt>
                <c:pt idx="67">
                  <c:v>2.7654000000000001</c:v>
                </c:pt>
                <c:pt idx="68">
                  <c:v>2.7663000000000002</c:v>
                </c:pt>
                <c:pt idx="69">
                  <c:v>2.7864</c:v>
                </c:pt>
                <c:pt idx="70">
                  <c:v>2.8214000000000001</c:v>
                </c:pt>
                <c:pt idx="71">
                  <c:v>2.8691</c:v>
                </c:pt>
                <c:pt idx="72">
                  <c:v>2.9266999999999999</c:v>
                </c:pt>
                <c:pt idx="73">
                  <c:v>2.9895999999999998</c:v>
                </c:pt>
                <c:pt idx="74">
                  <c:v>3.0572999999999997</c:v>
                </c:pt>
                <c:pt idx="75">
                  <c:v>3.1274000000000002</c:v>
                </c:pt>
                <c:pt idx="76">
                  <c:v>3.1975999999999996</c:v>
                </c:pt>
                <c:pt idx="77">
                  <c:v>3.2685</c:v>
                </c:pt>
                <c:pt idx="78">
                  <c:v>3.4058999999999999</c:v>
                </c:pt>
                <c:pt idx="79">
                  <c:v>3.5682</c:v>
                </c:pt>
                <c:pt idx="80">
                  <c:v>3.7164000000000001</c:v>
                </c:pt>
                <c:pt idx="81">
                  <c:v>3.8540000000000001</c:v>
                </c:pt>
                <c:pt idx="82">
                  <c:v>3.9813000000000001</c:v>
                </c:pt>
                <c:pt idx="83">
                  <c:v>4.1003999999999996</c:v>
                </c:pt>
                <c:pt idx="84">
                  <c:v>4.2129000000000003</c:v>
                </c:pt>
                <c:pt idx="85">
                  <c:v>4.3204000000000002</c:v>
                </c:pt>
                <c:pt idx="86">
                  <c:v>4.4246000000000008</c:v>
                </c:pt>
                <c:pt idx="87">
                  <c:v>4.6228999999999996</c:v>
                </c:pt>
                <c:pt idx="88">
                  <c:v>4.8105000000000002</c:v>
                </c:pt>
                <c:pt idx="89">
                  <c:v>4.9901999999999997</c:v>
                </c:pt>
                <c:pt idx="90">
                  <c:v>5.1646000000000001</c:v>
                </c:pt>
                <c:pt idx="91">
                  <c:v>5.3338999999999999</c:v>
                </c:pt>
                <c:pt idx="92">
                  <c:v>5.4997999999999996</c:v>
                </c:pt>
                <c:pt idx="93">
                  <c:v>5.8245999999999993</c:v>
                </c:pt>
                <c:pt idx="94">
                  <c:v>6.1441999999999997</c:v>
                </c:pt>
                <c:pt idx="95">
                  <c:v>6.4606000000000003</c:v>
                </c:pt>
                <c:pt idx="96">
                  <c:v>6.7741000000000007</c:v>
                </c:pt>
                <c:pt idx="97">
                  <c:v>7.0863000000000005</c:v>
                </c:pt>
                <c:pt idx="98">
                  <c:v>7.3957999999999995</c:v>
                </c:pt>
                <c:pt idx="99">
                  <c:v>7.7033000000000005</c:v>
                </c:pt>
                <c:pt idx="100">
                  <c:v>8.0056999999999992</c:v>
                </c:pt>
                <c:pt idx="101">
                  <c:v>8.3048999999999999</c:v>
                </c:pt>
                <c:pt idx="102">
                  <c:v>8.5975999999999999</c:v>
                </c:pt>
                <c:pt idx="103">
                  <c:v>8.8848000000000003</c:v>
                </c:pt>
                <c:pt idx="104">
                  <c:v>9.4395699999999998</c:v>
                </c:pt>
                <c:pt idx="105">
                  <c:v>10.086069999999999</c:v>
                </c:pt>
                <c:pt idx="106">
                  <c:v>10.689079999999999</c:v>
                </c:pt>
                <c:pt idx="107">
                  <c:v>11.233219999999999</c:v>
                </c:pt>
                <c:pt idx="108">
                  <c:v>11.72823</c:v>
                </c:pt>
                <c:pt idx="109">
                  <c:v>12.163929999999999</c:v>
                </c:pt>
                <c:pt idx="110">
                  <c:v>12.55017</c:v>
                </c:pt>
                <c:pt idx="111">
                  <c:v>12.89687</c:v>
                </c:pt>
                <c:pt idx="112">
                  <c:v>13.19393</c:v>
                </c:pt>
                <c:pt idx="113">
                  <c:v>13.688940000000001</c:v>
                </c:pt>
                <c:pt idx="114">
                  <c:v>14.064859999999999</c:v>
                </c:pt>
                <c:pt idx="115">
                  <c:v>14.35144</c:v>
                </c:pt>
                <c:pt idx="116">
                  <c:v>14.548539999999999</c:v>
                </c:pt>
                <c:pt idx="117">
                  <c:v>14.69605</c:v>
                </c:pt>
                <c:pt idx="118">
                  <c:v>14.79388</c:v>
                </c:pt>
                <c:pt idx="119">
                  <c:v>14.88029</c:v>
                </c:pt>
                <c:pt idx="120">
                  <c:v>14.867419999999999</c:v>
                </c:pt>
                <c:pt idx="121">
                  <c:v>14.785080000000001</c:v>
                </c:pt>
                <c:pt idx="122">
                  <c:v>14.643129999999999</c:v>
                </c:pt>
                <c:pt idx="123">
                  <c:v>14.47148</c:v>
                </c:pt>
                <c:pt idx="124">
                  <c:v>14.270060000000001</c:v>
                </c:pt>
                <c:pt idx="125">
                  <c:v>14.058829999999999</c:v>
                </c:pt>
                <c:pt idx="126">
                  <c:v>13.83775</c:v>
                </c:pt>
                <c:pt idx="127">
                  <c:v>13.6168</c:v>
                </c:pt>
                <c:pt idx="128">
                  <c:v>13.395950000000001</c:v>
                </c:pt>
                <c:pt idx="129">
                  <c:v>13.175180000000001</c:v>
                </c:pt>
                <c:pt idx="130">
                  <c:v>12.75386</c:v>
                </c:pt>
                <c:pt idx="131">
                  <c:v>12.252520000000001</c:v>
                </c:pt>
                <c:pt idx="132">
                  <c:v>11.79143</c:v>
                </c:pt>
                <c:pt idx="133">
                  <c:v>11.370519999999999</c:v>
                </c:pt>
                <c:pt idx="134">
                  <c:v>10.979758</c:v>
                </c:pt>
                <c:pt idx="135">
                  <c:v>10.619100999999999</c:v>
                </c:pt>
                <c:pt idx="136">
                  <c:v>10.278532</c:v>
                </c:pt>
                <c:pt idx="137">
                  <c:v>9.9660329999999995</c:v>
                </c:pt>
                <c:pt idx="138">
                  <c:v>9.7665920000000011</c:v>
                </c:pt>
                <c:pt idx="139">
                  <c:v>9.3408479999999994</c:v>
                </c:pt>
                <c:pt idx="140">
                  <c:v>8.8702430000000003</c:v>
                </c:pt>
                <c:pt idx="141">
                  <c:v>8.450742</c:v>
                </c:pt>
                <c:pt idx="142">
                  <c:v>8.0743180000000017</c:v>
                </c:pt>
                <c:pt idx="143">
                  <c:v>7.7329559999999997</c:v>
                </c:pt>
                <c:pt idx="144">
                  <c:v>7.420642</c:v>
                </c:pt>
                <c:pt idx="145">
                  <c:v>6.868125</c:v>
                </c:pt>
                <c:pt idx="146">
                  <c:v>6.3917169999999999</c:v>
                </c:pt>
                <c:pt idx="147">
                  <c:v>5.9743849999999998</c:v>
                </c:pt>
                <c:pt idx="148">
                  <c:v>5.6051100000000007</c:v>
                </c:pt>
                <c:pt idx="149">
                  <c:v>5.276878</c:v>
                </c:pt>
                <c:pt idx="150">
                  <c:v>4.9816799999999999</c:v>
                </c:pt>
                <c:pt idx="151">
                  <c:v>4.7165090000000003</c:v>
                </c:pt>
                <c:pt idx="152">
                  <c:v>4.4763590000000004</c:v>
                </c:pt>
                <c:pt idx="153">
                  <c:v>4.2572270000000003</c:v>
                </c:pt>
                <c:pt idx="154">
                  <c:v>4.058109</c:v>
                </c:pt>
                <c:pt idx="155">
                  <c:v>3.8770039999999999</c:v>
                </c:pt>
                <c:pt idx="156">
                  <c:v>3.5568240000000002</c:v>
                </c:pt>
                <c:pt idx="157">
                  <c:v>3.225641</c:v>
                </c:pt>
                <c:pt idx="158">
                  <c:v>2.9534929999999999</c:v>
                </c:pt>
                <c:pt idx="159">
                  <c:v>2.7263700000000002</c:v>
                </c:pt>
                <c:pt idx="160">
                  <c:v>2.5372669999999999</c:v>
                </c:pt>
                <c:pt idx="161">
                  <c:v>2.376179</c:v>
                </c:pt>
                <c:pt idx="162">
                  <c:v>2.2381030000000002</c:v>
                </c:pt>
                <c:pt idx="163">
                  <c:v>2.1190359999999999</c:v>
                </c:pt>
                <c:pt idx="164">
                  <c:v>2.0149774999999996</c:v>
                </c:pt>
                <c:pt idx="165">
                  <c:v>1.8398787999999999</c:v>
                </c:pt>
                <c:pt idx="166">
                  <c:v>1.6967988999999999</c:v>
                </c:pt>
                <c:pt idx="167">
                  <c:v>1.5727328</c:v>
                </c:pt>
                <c:pt idx="168">
                  <c:v>1.4646771999999999</c:v>
                </c:pt>
                <c:pt idx="169">
                  <c:v>1.3716298</c:v>
                </c:pt>
                <c:pt idx="170">
                  <c:v>1.2915888</c:v>
                </c:pt>
                <c:pt idx="171">
                  <c:v>1.1585215</c:v>
                </c:pt>
                <c:pt idx="172">
                  <c:v>1.0534684999999999</c:v>
                </c:pt>
                <c:pt idx="173">
                  <c:v>0.96732560000000001</c:v>
                </c:pt>
                <c:pt idx="174">
                  <c:v>0.89629020000000004</c:v>
                </c:pt>
                <c:pt idx="175">
                  <c:v>0.8363604</c:v>
                </c:pt>
                <c:pt idx="176">
                  <c:v>0.78503499999999993</c:v>
                </c:pt>
                <c:pt idx="177">
                  <c:v>0.7407130999999999</c:v>
                </c:pt>
                <c:pt idx="178">
                  <c:v>0.70189400000000002</c:v>
                </c:pt>
                <c:pt idx="179">
                  <c:v>0.66767710000000002</c:v>
                </c:pt>
                <c:pt idx="180">
                  <c:v>0.63726210000000005</c:v>
                </c:pt>
                <c:pt idx="181">
                  <c:v>0.61004880000000006</c:v>
                </c:pt>
                <c:pt idx="182">
                  <c:v>0.56332590000000005</c:v>
                </c:pt>
                <c:pt idx="183">
                  <c:v>0.51610279999999997</c:v>
                </c:pt>
                <c:pt idx="184">
                  <c:v>0.47798410000000002</c:v>
                </c:pt>
                <c:pt idx="185">
                  <c:v>0.4464687</c:v>
                </c:pt>
                <c:pt idx="186">
                  <c:v>0.41995569999999999</c:v>
                </c:pt>
                <c:pt idx="187">
                  <c:v>0.39744459999999998</c:v>
                </c:pt>
                <c:pt idx="188">
                  <c:v>0.37803510000000001</c:v>
                </c:pt>
                <c:pt idx="189">
                  <c:v>0.36112679999999997</c:v>
                </c:pt>
                <c:pt idx="190">
                  <c:v>0.34621950000000001</c:v>
                </c:pt>
                <c:pt idx="191">
                  <c:v>0.32140719999999995</c:v>
                </c:pt>
                <c:pt idx="192">
                  <c:v>0.30139726999999999</c:v>
                </c:pt>
                <c:pt idx="193">
                  <c:v>0.28498908000000001</c:v>
                </c:pt>
                <c:pt idx="194">
                  <c:v>0.27128219999999997</c:v>
                </c:pt>
                <c:pt idx="195">
                  <c:v>0.25967634000000001</c:v>
                </c:pt>
                <c:pt idx="196">
                  <c:v>0.24977129000000001</c:v>
                </c:pt>
                <c:pt idx="197">
                  <c:v>0.23366301</c:v>
                </c:pt>
                <c:pt idx="198">
                  <c:v>0.22125649999999999</c:v>
                </c:pt>
                <c:pt idx="199">
                  <c:v>0.21145125000000001</c:v>
                </c:pt>
                <c:pt idx="200">
                  <c:v>0.20354691</c:v>
                </c:pt>
                <c:pt idx="201">
                  <c:v>0.19694328</c:v>
                </c:pt>
                <c:pt idx="202">
                  <c:v>0.19154018</c:v>
                </c:pt>
                <c:pt idx="203">
                  <c:v>0.18693751</c:v>
                </c:pt>
                <c:pt idx="204">
                  <c:v>0.18303517999999999</c:v>
                </c:pt>
                <c:pt idx="205">
                  <c:v>0.17973313999999999</c:v>
                </c:pt>
                <c:pt idx="206">
                  <c:v>0.17683132000000001</c:v>
                </c:pt>
                <c:pt idx="207">
                  <c:v>0.1743297</c:v>
                </c:pt>
                <c:pt idx="208">
                  <c:v>0.17232824000000002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57480"/>
        <c:axId val="501748464"/>
      </c:scatterChart>
      <c:valAx>
        <c:axId val="50175748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48464"/>
        <c:crosses val="autoZero"/>
        <c:crossBetween val="midCat"/>
        <c:majorUnit val="10"/>
      </c:valAx>
      <c:valAx>
        <c:axId val="50174846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5748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srim19F_EJ212!$P$5</c:f>
          <c:strCache>
            <c:ptCount val="1"/>
            <c:pt idx="0">
              <c:v>srim19F_EJ212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srim19F_EJ212!$D$20:$D$300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srim19F_EJ212!$J$20:$J$300</c:f>
              <c:numCache>
                <c:formatCode>0.00000</c:formatCode>
                <c:ptCount val="281"/>
                <c:pt idx="0">
                  <c:v>2.3E-3</c:v>
                </c:pt>
                <c:pt idx="1">
                  <c:v>2.4000000000000002E-3</c:v>
                </c:pt>
                <c:pt idx="2">
                  <c:v>2.5999999999999999E-3</c:v>
                </c:pt>
                <c:pt idx="3">
                  <c:v>2.7000000000000001E-3</c:v>
                </c:pt>
                <c:pt idx="4">
                  <c:v>2.8E-3</c:v>
                </c:pt>
                <c:pt idx="5">
                  <c:v>3.0000000000000001E-3</c:v>
                </c:pt>
                <c:pt idx="6">
                  <c:v>3.0999999999999999E-3</c:v>
                </c:pt>
                <c:pt idx="7">
                  <c:v>3.2000000000000002E-3</c:v>
                </c:pt>
                <c:pt idx="8">
                  <c:v>3.4000000000000002E-3</c:v>
                </c:pt>
                <c:pt idx="9">
                  <c:v>3.5999999999999999E-3</c:v>
                </c:pt>
                <c:pt idx="10">
                  <c:v>3.8999999999999998E-3</c:v>
                </c:pt>
                <c:pt idx="11">
                  <c:v>4.1000000000000003E-3</c:v>
                </c:pt>
                <c:pt idx="12">
                  <c:v>4.3E-3</c:v>
                </c:pt>
                <c:pt idx="13">
                  <c:v>4.5999999999999999E-3</c:v>
                </c:pt>
                <c:pt idx="14">
                  <c:v>4.8000000000000004E-3</c:v>
                </c:pt>
                <c:pt idx="15">
                  <c:v>5.1999999999999998E-3</c:v>
                </c:pt>
                <c:pt idx="16">
                  <c:v>5.5999999999999999E-3</c:v>
                </c:pt>
                <c:pt idx="17">
                  <c:v>6.0000000000000001E-3</c:v>
                </c:pt>
                <c:pt idx="18">
                  <c:v>6.4000000000000003E-3</c:v>
                </c:pt>
                <c:pt idx="19">
                  <c:v>6.8000000000000005E-3</c:v>
                </c:pt>
                <c:pt idx="20">
                  <c:v>7.1999999999999998E-3</c:v>
                </c:pt>
                <c:pt idx="21">
                  <c:v>7.6E-3</c:v>
                </c:pt>
                <c:pt idx="22">
                  <c:v>8.0000000000000002E-3</c:v>
                </c:pt>
                <c:pt idx="23">
                  <c:v>8.4000000000000012E-3</c:v>
                </c:pt>
                <c:pt idx="24">
                  <c:v>8.7999999999999988E-3</c:v>
                </c:pt>
                <c:pt idx="25">
                  <c:v>9.1000000000000004E-3</c:v>
                </c:pt>
                <c:pt idx="26">
                  <c:v>9.9000000000000008E-3</c:v>
                </c:pt>
                <c:pt idx="27">
                  <c:v>1.0800000000000001E-2</c:v>
                </c:pt>
                <c:pt idx="28">
                  <c:v>1.1600000000000001E-2</c:v>
                </c:pt>
                <c:pt idx="29">
                  <c:v>1.2500000000000001E-2</c:v>
                </c:pt>
                <c:pt idx="30">
                  <c:v>1.34E-2</c:v>
                </c:pt>
                <c:pt idx="31">
                  <c:v>1.4299999999999998E-2</c:v>
                </c:pt>
                <c:pt idx="32">
                  <c:v>1.5099999999999999E-2</c:v>
                </c:pt>
                <c:pt idx="33">
                  <c:v>1.6E-2</c:v>
                </c:pt>
                <c:pt idx="34">
                  <c:v>1.6800000000000002E-2</c:v>
                </c:pt>
                <c:pt idx="35">
                  <c:v>1.8499999999999999E-2</c:v>
                </c:pt>
                <c:pt idx="36">
                  <c:v>2.0200000000000003E-2</c:v>
                </c:pt>
                <c:pt idx="37">
                  <c:v>2.1899999999999999E-2</c:v>
                </c:pt>
                <c:pt idx="38">
                  <c:v>2.35E-2</c:v>
                </c:pt>
                <c:pt idx="39">
                  <c:v>2.52E-2</c:v>
                </c:pt>
                <c:pt idx="40">
                  <c:v>2.69E-2</c:v>
                </c:pt>
                <c:pt idx="41">
                  <c:v>3.0199999999999998E-2</c:v>
                </c:pt>
                <c:pt idx="42">
                  <c:v>3.3500000000000002E-2</c:v>
                </c:pt>
                <c:pt idx="43">
                  <c:v>3.6799999999999999E-2</c:v>
                </c:pt>
                <c:pt idx="44">
                  <c:v>4.0100000000000004E-2</c:v>
                </c:pt>
                <c:pt idx="45">
                  <c:v>4.3499999999999997E-2</c:v>
                </c:pt>
                <c:pt idx="46">
                  <c:v>4.6800000000000001E-2</c:v>
                </c:pt>
                <c:pt idx="47">
                  <c:v>5.0099999999999999E-2</c:v>
                </c:pt>
                <c:pt idx="48">
                  <c:v>5.3500000000000006E-2</c:v>
                </c:pt>
                <c:pt idx="49">
                  <c:v>5.6799999999999996E-2</c:v>
                </c:pt>
                <c:pt idx="50">
                  <c:v>6.0199999999999997E-2</c:v>
                </c:pt>
                <c:pt idx="51">
                  <c:v>6.3500000000000001E-2</c:v>
                </c:pt>
                <c:pt idx="52">
                  <c:v>7.0300000000000001E-2</c:v>
                </c:pt>
                <c:pt idx="53">
                  <c:v>7.8700000000000006E-2</c:v>
                </c:pt>
                <c:pt idx="54">
                  <c:v>8.7099999999999997E-2</c:v>
                </c:pt>
                <c:pt idx="55">
                  <c:v>9.5599999999999991E-2</c:v>
                </c:pt>
                <c:pt idx="56">
                  <c:v>0.1041</c:v>
                </c:pt>
                <c:pt idx="57">
                  <c:v>0.1125</c:v>
                </c:pt>
                <c:pt idx="58">
                  <c:v>0.121</c:v>
                </c:pt>
                <c:pt idx="59">
                  <c:v>0.1295</c:v>
                </c:pt>
                <c:pt idx="60">
                  <c:v>0.13779999999999998</c:v>
                </c:pt>
                <c:pt idx="61">
                  <c:v>0.154</c:v>
                </c:pt>
                <c:pt idx="62">
                  <c:v>0.1699</c:v>
                </c:pt>
                <c:pt idx="63">
                  <c:v>0.18580000000000002</c:v>
                </c:pt>
                <c:pt idx="64">
                  <c:v>0.20179999999999998</c:v>
                </c:pt>
                <c:pt idx="65">
                  <c:v>0.21800000000000003</c:v>
                </c:pt>
                <c:pt idx="66">
                  <c:v>0.23420000000000002</c:v>
                </c:pt>
                <c:pt idx="67">
                  <c:v>0.2671</c:v>
                </c:pt>
                <c:pt idx="68">
                  <c:v>0.30019999999999997</c:v>
                </c:pt>
                <c:pt idx="69">
                  <c:v>0.33330000000000004</c:v>
                </c:pt>
                <c:pt idx="70">
                  <c:v>0.36619999999999997</c:v>
                </c:pt>
                <c:pt idx="71">
                  <c:v>0.3987</c:v>
                </c:pt>
                <c:pt idx="72">
                  <c:v>0.43070000000000003</c:v>
                </c:pt>
                <c:pt idx="73">
                  <c:v>0.4622</c:v>
                </c:pt>
                <c:pt idx="74">
                  <c:v>0.49299999999999999</c:v>
                </c:pt>
                <c:pt idx="75">
                  <c:v>0.5232</c:v>
                </c:pt>
                <c:pt idx="76">
                  <c:v>0.55269999999999997</c:v>
                </c:pt>
                <c:pt idx="77">
                  <c:v>0.58169999999999999</c:v>
                </c:pt>
                <c:pt idx="78">
                  <c:v>0.63800000000000001</c:v>
                </c:pt>
                <c:pt idx="79">
                  <c:v>0.70550000000000002</c:v>
                </c:pt>
                <c:pt idx="80">
                  <c:v>0.77039999999999997</c:v>
                </c:pt>
                <c:pt idx="81">
                  <c:v>0.83299999999999996</c:v>
                </c:pt>
                <c:pt idx="82">
                  <c:v>0.89359999999999995</c:v>
                </c:pt>
                <c:pt idx="83">
                  <c:v>0.95250000000000001</c:v>
                </c:pt>
                <c:pt idx="84" formatCode="0.000">
                  <c:v>1.01</c:v>
                </c:pt>
                <c:pt idx="85" formatCode="0.000">
                  <c:v>1.07</c:v>
                </c:pt>
                <c:pt idx="86" formatCode="0.000">
                  <c:v>1.1200000000000001</c:v>
                </c:pt>
                <c:pt idx="87" formatCode="0.000">
                  <c:v>1.23</c:v>
                </c:pt>
                <c:pt idx="88" formatCode="0.000">
                  <c:v>1.33</c:v>
                </c:pt>
                <c:pt idx="89" formatCode="0.000">
                  <c:v>1.43</c:v>
                </c:pt>
                <c:pt idx="90" formatCode="0.000">
                  <c:v>1.52</c:v>
                </c:pt>
                <c:pt idx="91" formatCode="0.000">
                  <c:v>1.61</c:v>
                </c:pt>
                <c:pt idx="92" formatCode="0.000">
                  <c:v>1.7</c:v>
                </c:pt>
                <c:pt idx="93" formatCode="0.000">
                  <c:v>1.87</c:v>
                </c:pt>
                <c:pt idx="94" formatCode="0.000">
                  <c:v>2.0299999999999998</c:v>
                </c:pt>
                <c:pt idx="95" formatCode="0.000">
                  <c:v>2.19</c:v>
                </c:pt>
                <c:pt idx="96" formatCode="0.000">
                  <c:v>2.33</c:v>
                </c:pt>
                <c:pt idx="97" formatCode="0.000">
                  <c:v>2.4700000000000002</c:v>
                </c:pt>
                <c:pt idx="98" formatCode="0.000">
                  <c:v>2.61</c:v>
                </c:pt>
                <c:pt idx="99" formatCode="0.000">
                  <c:v>2.74</c:v>
                </c:pt>
                <c:pt idx="100" formatCode="0.000">
                  <c:v>2.86</c:v>
                </c:pt>
                <c:pt idx="101" formatCode="0.000">
                  <c:v>2.98</c:v>
                </c:pt>
                <c:pt idx="102" formatCode="0.000">
                  <c:v>3.09</c:v>
                </c:pt>
                <c:pt idx="103" formatCode="0.000">
                  <c:v>3.21</c:v>
                </c:pt>
                <c:pt idx="104" formatCode="0.000">
                  <c:v>3.42</c:v>
                </c:pt>
                <c:pt idx="105" formatCode="0.000">
                  <c:v>3.67</c:v>
                </c:pt>
                <c:pt idx="106" formatCode="0.000">
                  <c:v>3.9</c:v>
                </c:pt>
                <c:pt idx="107" formatCode="0.000">
                  <c:v>4.12</c:v>
                </c:pt>
                <c:pt idx="108" formatCode="0.000">
                  <c:v>4.34</c:v>
                </c:pt>
                <c:pt idx="109" formatCode="0.000">
                  <c:v>4.54</c:v>
                </c:pt>
                <c:pt idx="110" formatCode="0.000">
                  <c:v>4.74</c:v>
                </c:pt>
                <c:pt idx="111" formatCode="0.000">
                  <c:v>4.93</c:v>
                </c:pt>
                <c:pt idx="112" formatCode="0.000">
                  <c:v>5.12</c:v>
                </c:pt>
                <c:pt idx="113" formatCode="0.000">
                  <c:v>5.48</c:v>
                </c:pt>
                <c:pt idx="114" formatCode="0.000">
                  <c:v>5.83</c:v>
                </c:pt>
                <c:pt idx="115" formatCode="0.000">
                  <c:v>6.17</c:v>
                </c:pt>
                <c:pt idx="116" formatCode="0.000">
                  <c:v>6.51</c:v>
                </c:pt>
                <c:pt idx="117" formatCode="0.000">
                  <c:v>6.85</c:v>
                </c:pt>
                <c:pt idx="118" formatCode="0.000">
                  <c:v>7.18</c:v>
                </c:pt>
                <c:pt idx="119" formatCode="0.000">
                  <c:v>7.84</c:v>
                </c:pt>
                <c:pt idx="120" formatCode="0.000">
                  <c:v>8.49</c:v>
                </c:pt>
                <c:pt idx="121" formatCode="0.000">
                  <c:v>9.15</c:v>
                </c:pt>
                <c:pt idx="122" formatCode="0.000">
                  <c:v>9.82</c:v>
                </c:pt>
                <c:pt idx="123" formatCode="0.000">
                  <c:v>10.49</c:v>
                </c:pt>
                <c:pt idx="124" formatCode="0.000">
                  <c:v>11.17</c:v>
                </c:pt>
                <c:pt idx="125" formatCode="0.000">
                  <c:v>11.86</c:v>
                </c:pt>
                <c:pt idx="126" formatCode="0.000">
                  <c:v>12.56</c:v>
                </c:pt>
                <c:pt idx="127" formatCode="0.000">
                  <c:v>13.27</c:v>
                </c:pt>
                <c:pt idx="128" formatCode="0.000">
                  <c:v>13.99</c:v>
                </c:pt>
                <c:pt idx="129" formatCode="0.000">
                  <c:v>14.73</c:v>
                </c:pt>
                <c:pt idx="130" formatCode="0.000">
                  <c:v>16.239999999999998</c:v>
                </c:pt>
                <c:pt idx="131" formatCode="0.000">
                  <c:v>18.190000000000001</c:v>
                </c:pt>
                <c:pt idx="132" formatCode="0.000">
                  <c:v>20.22</c:v>
                </c:pt>
                <c:pt idx="133" formatCode="0.000">
                  <c:v>22.33</c:v>
                </c:pt>
                <c:pt idx="134" formatCode="0.000">
                  <c:v>24.52</c:v>
                </c:pt>
                <c:pt idx="135" formatCode="0.000">
                  <c:v>26.79</c:v>
                </c:pt>
                <c:pt idx="136" formatCode="0.000">
                  <c:v>29.13</c:v>
                </c:pt>
                <c:pt idx="137" formatCode="0.000">
                  <c:v>31.54</c:v>
                </c:pt>
                <c:pt idx="138" formatCode="0.000">
                  <c:v>34.020000000000003</c:v>
                </c:pt>
                <c:pt idx="139" formatCode="0.000">
                  <c:v>39.14</c:v>
                </c:pt>
                <c:pt idx="140" formatCode="0.000">
                  <c:v>44.51</c:v>
                </c:pt>
                <c:pt idx="141" formatCode="0.000">
                  <c:v>50.15</c:v>
                </c:pt>
                <c:pt idx="142" formatCode="0.000">
                  <c:v>56.07</c:v>
                </c:pt>
                <c:pt idx="143" formatCode="0.000">
                  <c:v>62.26</c:v>
                </c:pt>
                <c:pt idx="144" formatCode="0.000">
                  <c:v>68.709999999999994</c:v>
                </c:pt>
                <c:pt idx="145" formatCode="0.000">
                  <c:v>82.41</c:v>
                </c:pt>
                <c:pt idx="146" formatCode="0.000">
                  <c:v>97.17</c:v>
                </c:pt>
                <c:pt idx="147" formatCode="0.000">
                  <c:v>112.99</c:v>
                </c:pt>
                <c:pt idx="148" formatCode="0.000">
                  <c:v>129.88999999999999</c:v>
                </c:pt>
                <c:pt idx="149" formatCode="0.000">
                  <c:v>147.87</c:v>
                </c:pt>
                <c:pt idx="150" formatCode="0.000">
                  <c:v>166.95</c:v>
                </c:pt>
                <c:pt idx="151" formatCode="0.000">
                  <c:v>187.12</c:v>
                </c:pt>
                <c:pt idx="152" formatCode="0.000">
                  <c:v>208.4</c:v>
                </c:pt>
                <c:pt idx="153" formatCode="0.000">
                  <c:v>230.8</c:v>
                </c:pt>
                <c:pt idx="154" formatCode="0.000">
                  <c:v>254.32</c:v>
                </c:pt>
                <c:pt idx="155" formatCode="0.000">
                  <c:v>278.97000000000003</c:v>
                </c:pt>
                <c:pt idx="156" formatCode="0.000">
                  <c:v>331.64</c:v>
                </c:pt>
                <c:pt idx="157" formatCode="0.000">
                  <c:v>403.82</c:v>
                </c:pt>
                <c:pt idx="158" formatCode="0.000">
                  <c:v>483.04</c:v>
                </c:pt>
                <c:pt idx="159" formatCode="0.000">
                  <c:v>569.20000000000005</c:v>
                </c:pt>
                <c:pt idx="160" formatCode="0.000">
                  <c:v>662.15</c:v>
                </c:pt>
                <c:pt idx="161" formatCode="0.000">
                  <c:v>761.74</c:v>
                </c:pt>
                <c:pt idx="162" formatCode="0.000">
                  <c:v>867.76</c:v>
                </c:pt>
                <c:pt idx="163" formatCode="0.000">
                  <c:v>980.02</c:v>
                </c:pt>
                <c:pt idx="164" formatCode="0.0">
                  <c:v>1100</c:v>
                </c:pt>
                <c:pt idx="165" formatCode="0.0">
                  <c:v>1350</c:v>
                </c:pt>
                <c:pt idx="166" formatCode="0.0">
                  <c:v>1630</c:v>
                </c:pt>
                <c:pt idx="167" formatCode="0.0">
                  <c:v>1930</c:v>
                </c:pt>
                <c:pt idx="168" formatCode="0.0">
                  <c:v>2250</c:v>
                </c:pt>
                <c:pt idx="169" formatCode="0.0">
                  <c:v>2600</c:v>
                </c:pt>
                <c:pt idx="170" formatCode="0.0">
                  <c:v>2960</c:v>
                </c:pt>
                <c:pt idx="171" formatCode="0.0">
                  <c:v>3760</c:v>
                </c:pt>
                <c:pt idx="172" formatCode="0.0">
                  <c:v>4650</c:v>
                </c:pt>
                <c:pt idx="173" formatCode="0.0">
                  <c:v>5620</c:v>
                </c:pt>
                <c:pt idx="174" formatCode="0.0">
                  <c:v>6670</c:v>
                </c:pt>
                <c:pt idx="175" formatCode="0.0">
                  <c:v>7800</c:v>
                </c:pt>
                <c:pt idx="176" formatCode="0.0">
                  <c:v>9000</c:v>
                </c:pt>
                <c:pt idx="177" formatCode="0.0">
                  <c:v>10290</c:v>
                </c:pt>
                <c:pt idx="178" formatCode="0.0">
                  <c:v>11640</c:v>
                </c:pt>
                <c:pt idx="179" formatCode="0.0">
                  <c:v>13070</c:v>
                </c:pt>
                <c:pt idx="180" formatCode="0.0">
                  <c:v>14570</c:v>
                </c:pt>
                <c:pt idx="181" formatCode="0.0">
                  <c:v>16140</c:v>
                </c:pt>
                <c:pt idx="182" formatCode="0.0">
                  <c:v>19470</c:v>
                </c:pt>
                <c:pt idx="183" formatCode="0.0">
                  <c:v>24010</c:v>
                </c:pt>
                <c:pt idx="184" formatCode="0.0">
                  <c:v>28930</c:v>
                </c:pt>
                <c:pt idx="185" formatCode="0.0">
                  <c:v>34220</c:v>
                </c:pt>
                <c:pt idx="186" formatCode="0.0">
                  <c:v>39870</c:v>
                </c:pt>
                <c:pt idx="187" formatCode="0.0">
                  <c:v>45850</c:v>
                </c:pt>
                <c:pt idx="188" formatCode="0.0">
                  <c:v>52160</c:v>
                </c:pt>
                <c:pt idx="189" formatCode="0.0">
                  <c:v>58780</c:v>
                </c:pt>
                <c:pt idx="190" formatCode="0.0">
                  <c:v>65690</c:v>
                </c:pt>
                <c:pt idx="191" formatCode="0.0">
                  <c:v>80350</c:v>
                </c:pt>
                <c:pt idx="192" formatCode="0.0">
                  <c:v>96060</c:v>
                </c:pt>
                <c:pt idx="193" formatCode="0.0">
                  <c:v>112740</c:v>
                </c:pt>
                <c:pt idx="194" formatCode="0.0">
                  <c:v>130330.00000000001</c:v>
                </c:pt>
                <c:pt idx="195" formatCode="0.0">
                  <c:v>148750</c:v>
                </c:pt>
                <c:pt idx="196" formatCode="0.0">
                  <c:v>167940</c:v>
                </c:pt>
                <c:pt idx="197" formatCode="0.0">
                  <c:v>208420</c:v>
                </c:pt>
                <c:pt idx="198" formatCode="0.0">
                  <c:v>251420</c:v>
                </c:pt>
                <c:pt idx="199" formatCode="0.0">
                  <c:v>296620</c:v>
                </c:pt>
                <c:pt idx="200" formatCode="0.0">
                  <c:v>343750</c:v>
                </c:pt>
                <c:pt idx="201" formatCode="0.0">
                  <c:v>392590</c:v>
                </c:pt>
                <c:pt idx="202" formatCode="0.0">
                  <c:v>442920</c:v>
                </c:pt>
                <c:pt idx="203" formatCode="0.0">
                  <c:v>494580</c:v>
                </c:pt>
                <c:pt idx="204" formatCode="0.0">
                  <c:v>547420</c:v>
                </c:pt>
                <c:pt idx="205" formatCode="0.0">
                  <c:v>601310</c:v>
                </c:pt>
                <c:pt idx="206" formatCode="0.0">
                  <c:v>656140</c:v>
                </c:pt>
                <c:pt idx="207" formatCode="0.0">
                  <c:v>711810</c:v>
                </c:pt>
                <c:pt idx="208" formatCode="0.0">
                  <c:v>768210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srim19F_EJ212!$D$20:$D$300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srim19F_EJ212!$M$20:$M$300</c:f>
              <c:numCache>
                <c:formatCode>0.00000</c:formatCode>
                <c:ptCount val="281"/>
                <c:pt idx="0">
                  <c:v>1E-3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1.4E-3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2.3E-3</c:v>
                </c:pt>
                <c:pt idx="17">
                  <c:v>2.4000000000000002E-3</c:v>
                </c:pt>
                <c:pt idx="18">
                  <c:v>2.5999999999999999E-3</c:v>
                </c:pt>
                <c:pt idx="19">
                  <c:v>2.7000000000000001E-3</c:v>
                </c:pt>
                <c:pt idx="20">
                  <c:v>2.8E-3</c:v>
                </c:pt>
                <c:pt idx="21">
                  <c:v>3.0000000000000001E-3</c:v>
                </c:pt>
                <c:pt idx="22">
                  <c:v>3.0999999999999999E-3</c:v>
                </c:pt>
                <c:pt idx="23">
                  <c:v>3.2000000000000002E-3</c:v>
                </c:pt>
                <c:pt idx="24">
                  <c:v>3.3E-3</c:v>
                </c:pt>
                <c:pt idx="25">
                  <c:v>3.5000000000000005E-3</c:v>
                </c:pt>
                <c:pt idx="26">
                  <c:v>3.6999999999999997E-3</c:v>
                </c:pt>
                <c:pt idx="27">
                  <c:v>4.0000000000000001E-3</c:v>
                </c:pt>
                <c:pt idx="28">
                  <c:v>4.3E-3</c:v>
                </c:pt>
                <c:pt idx="29">
                  <c:v>4.4999999999999997E-3</c:v>
                </c:pt>
                <c:pt idx="30">
                  <c:v>4.8000000000000004E-3</c:v>
                </c:pt>
                <c:pt idx="31">
                  <c:v>5.0999999999999995E-3</c:v>
                </c:pt>
                <c:pt idx="32">
                  <c:v>5.3E-3</c:v>
                </c:pt>
                <c:pt idx="33">
                  <c:v>5.5999999999999999E-3</c:v>
                </c:pt>
                <c:pt idx="34">
                  <c:v>5.8999999999999999E-3</c:v>
                </c:pt>
                <c:pt idx="35">
                  <c:v>6.4000000000000003E-3</c:v>
                </c:pt>
                <c:pt idx="36">
                  <c:v>6.9000000000000008E-3</c:v>
                </c:pt>
                <c:pt idx="37">
                  <c:v>7.3999999999999995E-3</c:v>
                </c:pt>
                <c:pt idx="38">
                  <c:v>7.7999999999999996E-3</c:v>
                </c:pt>
                <c:pt idx="39">
                  <c:v>8.3000000000000001E-3</c:v>
                </c:pt>
                <c:pt idx="40">
                  <c:v>8.7999999999999988E-3</c:v>
                </c:pt>
                <c:pt idx="41">
                  <c:v>9.7000000000000003E-3</c:v>
                </c:pt>
                <c:pt idx="42">
                  <c:v>1.06E-2</c:v>
                </c:pt>
                <c:pt idx="43">
                  <c:v>1.15E-2</c:v>
                </c:pt>
                <c:pt idx="44">
                  <c:v>1.23E-2</c:v>
                </c:pt>
                <c:pt idx="45">
                  <c:v>1.32E-2</c:v>
                </c:pt>
                <c:pt idx="46">
                  <c:v>1.4000000000000002E-2</c:v>
                </c:pt>
                <c:pt idx="47">
                  <c:v>1.4799999999999999E-2</c:v>
                </c:pt>
                <c:pt idx="48">
                  <c:v>1.5599999999999999E-2</c:v>
                </c:pt>
                <c:pt idx="49">
                  <c:v>1.6400000000000001E-2</c:v>
                </c:pt>
                <c:pt idx="50">
                  <c:v>1.72E-2</c:v>
                </c:pt>
                <c:pt idx="51">
                  <c:v>1.7999999999999999E-2</c:v>
                </c:pt>
                <c:pt idx="52">
                  <c:v>1.95E-2</c:v>
                </c:pt>
                <c:pt idx="53">
                  <c:v>2.1399999999999999E-2</c:v>
                </c:pt>
                <c:pt idx="54">
                  <c:v>2.3200000000000002E-2</c:v>
                </c:pt>
                <c:pt idx="55">
                  <c:v>2.4899999999999999E-2</c:v>
                </c:pt>
                <c:pt idx="56">
                  <c:v>2.6600000000000002E-2</c:v>
                </c:pt>
                <c:pt idx="57">
                  <c:v>2.8299999999999999E-2</c:v>
                </c:pt>
                <c:pt idx="58">
                  <c:v>2.98E-2</c:v>
                </c:pt>
                <c:pt idx="59">
                  <c:v>3.1399999999999997E-2</c:v>
                </c:pt>
                <c:pt idx="60">
                  <c:v>3.2899999999999999E-2</c:v>
                </c:pt>
                <c:pt idx="61">
                  <c:v>3.56E-2</c:v>
                </c:pt>
                <c:pt idx="62">
                  <c:v>3.8100000000000002E-2</c:v>
                </c:pt>
                <c:pt idx="63">
                  <c:v>4.0600000000000004E-2</c:v>
                </c:pt>
                <c:pt idx="64">
                  <c:v>4.2900000000000001E-2</c:v>
                </c:pt>
                <c:pt idx="65">
                  <c:v>4.5200000000000004E-2</c:v>
                </c:pt>
                <c:pt idx="66">
                  <c:v>4.7399999999999998E-2</c:v>
                </c:pt>
                <c:pt idx="67">
                  <c:v>5.1900000000000002E-2</c:v>
                </c:pt>
                <c:pt idx="68">
                  <c:v>5.6100000000000004E-2</c:v>
                </c:pt>
                <c:pt idx="69">
                  <c:v>6.0100000000000001E-2</c:v>
                </c:pt>
                <c:pt idx="70">
                  <c:v>6.3899999999999998E-2</c:v>
                </c:pt>
                <c:pt idx="71">
                  <c:v>6.7400000000000002E-2</c:v>
                </c:pt>
                <c:pt idx="72">
                  <c:v>7.0699999999999999E-2</c:v>
                </c:pt>
                <c:pt idx="73">
                  <c:v>7.3800000000000004E-2</c:v>
                </c:pt>
                <c:pt idx="74">
                  <c:v>7.6700000000000004E-2</c:v>
                </c:pt>
                <c:pt idx="75">
                  <c:v>7.9399999999999998E-2</c:v>
                </c:pt>
                <c:pt idx="76">
                  <c:v>8.1900000000000001E-2</c:v>
                </c:pt>
                <c:pt idx="77">
                  <c:v>8.43E-2</c:v>
                </c:pt>
                <c:pt idx="78">
                  <c:v>8.8800000000000004E-2</c:v>
                </c:pt>
                <c:pt idx="79">
                  <c:v>9.3799999999999994E-2</c:v>
                </c:pt>
                <c:pt idx="80">
                  <c:v>9.8199999999999996E-2</c:v>
                </c:pt>
                <c:pt idx="81">
                  <c:v>0.1022</c:v>
                </c:pt>
                <c:pt idx="82">
                  <c:v>0.10569999999999999</c:v>
                </c:pt>
                <c:pt idx="83">
                  <c:v>0.1089</c:v>
                </c:pt>
                <c:pt idx="84">
                  <c:v>0.1119</c:v>
                </c:pt>
                <c:pt idx="85">
                  <c:v>0.11459999999999999</c:v>
                </c:pt>
                <c:pt idx="86">
                  <c:v>0.11710000000000001</c:v>
                </c:pt>
                <c:pt idx="87">
                  <c:v>0.12210000000000001</c:v>
                </c:pt>
                <c:pt idx="88">
                  <c:v>0.1265</c:v>
                </c:pt>
                <c:pt idx="89">
                  <c:v>0.1303</c:v>
                </c:pt>
                <c:pt idx="90">
                  <c:v>0.1338</c:v>
                </c:pt>
                <c:pt idx="91">
                  <c:v>0.13689999999999999</c:v>
                </c:pt>
                <c:pt idx="92">
                  <c:v>0.13979999999999998</c:v>
                </c:pt>
                <c:pt idx="93">
                  <c:v>0.1457</c:v>
                </c:pt>
                <c:pt idx="94">
                  <c:v>0.15079999999999999</c:v>
                </c:pt>
                <c:pt idx="95">
                  <c:v>0.1552</c:v>
                </c:pt>
                <c:pt idx="96">
                  <c:v>0.159</c:v>
                </c:pt>
                <c:pt idx="97">
                  <c:v>0.1623</c:v>
                </c:pt>
                <c:pt idx="98">
                  <c:v>0.1653</c:v>
                </c:pt>
                <c:pt idx="99">
                  <c:v>0.16789999999999999</c:v>
                </c:pt>
                <c:pt idx="100">
                  <c:v>0.17030000000000001</c:v>
                </c:pt>
                <c:pt idx="101">
                  <c:v>0.17250000000000001</c:v>
                </c:pt>
                <c:pt idx="102">
                  <c:v>0.1744</c:v>
                </c:pt>
                <c:pt idx="103">
                  <c:v>0.17629999999999998</c:v>
                </c:pt>
                <c:pt idx="104">
                  <c:v>0.1807</c:v>
                </c:pt>
                <c:pt idx="105">
                  <c:v>0.186</c:v>
                </c:pt>
                <c:pt idx="106">
                  <c:v>0.19059999999999999</c:v>
                </c:pt>
                <c:pt idx="107">
                  <c:v>0.19450000000000001</c:v>
                </c:pt>
                <c:pt idx="108">
                  <c:v>0.19800000000000001</c:v>
                </c:pt>
                <c:pt idx="109">
                  <c:v>0.20119999999999999</c:v>
                </c:pt>
                <c:pt idx="110">
                  <c:v>0.20400000000000001</c:v>
                </c:pt>
                <c:pt idx="111">
                  <c:v>0.20659999999999998</c:v>
                </c:pt>
                <c:pt idx="112">
                  <c:v>0.20910000000000001</c:v>
                </c:pt>
                <c:pt idx="113">
                  <c:v>0.21659999999999999</c:v>
                </c:pt>
                <c:pt idx="114">
                  <c:v>0.22339999999999999</c:v>
                </c:pt>
                <c:pt idx="115">
                  <c:v>0.22959999999999997</c:v>
                </c:pt>
                <c:pt idx="116">
                  <c:v>0.2354</c:v>
                </c:pt>
                <c:pt idx="117">
                  <c:v>0.24089999999999998</c:v>
                </c:pt>
                <c:pt idx="118">
                  <c:v>0.24620000000000003</c:v>
                </c:pt>
                <c:pt idx="119">
                  <c:v>0.26450000000000001</c:v>
                </c:pt>
                <c:pt idx="120">
                  <c:v>0.28149999999999997</c:v>
                </c:pt>
                <c:pt idx="121">
                  <c:v>0.29759999999999998</c:v>
                </c:pt>
                <c:pt idx="122">
                  <c:v>0.313</c:v>
                </c:pt>
                <c:pt idx="123">
                  <c:v>0.32799999999999996</c:v>
                </c:pt>
                <c:pt idx="124">
                  <c:v>0.34260000000000002</c:v>
                </c:pt>
                <c:pt idx="125">
                  <c:v>0.35710000000000003</c:v>
                </c:pt>
                <c:pt idx="126">
                  <c:v>0.37140000000000001</c:v>
                </c:pt>
                <c:pt idx="127">
                  <c:v>0.3856</c:v>
                </c:pt>
                <c:pt idx="128">
                  <c:v>0.3997</c:v>
                </c:pt>
                <c:pt idx="129">
                  <c:v>0.41369999999999996</c:v>
                </c:pt>
                <c:pt idx="130">
                  <c:v>0.46679999999999999</c:v>
                </c:pt>
                <c:pt idx="131">
                  <c:v>0.54400000000000004</c:v>
                </c:pt>
                <c:pt idx="132">
                  <c:v>0.61680000000000001</c:v>
                </c:pt>
                <c:pt idx="133">
                  <c:v>0.68659999999999999</c:v>
                </c:pt>
                <c:pt idx="134">
                  <c:v>0.75439999999999996</c:v>
                </c:pt>
                <c:pt idx="135">
                  <c:v>0.82089999999999996</c:v>
                </c:pt>
                <c:pt idx="136">
                  <c:v>0.88629999999999998</c:v>
                </c:pt>
                <c:pt idx="137">
                  <c:v>0.95109999999999995</c:v>
                </c:pt>
                <c:pt idx="138" formatCode="0.000">
                  <c:v>1.01</c:v>
                </c:pt>
                <c:pt idx="139" formatCode="0.000">
                  <c:v>1.25</c:v>
                </c:pt>
                <c:pt idx="140" formatCode="0.000">
                  <c:v>1.46</c:v>
                </c:pt>
                <c:pt idx="141" formatCode="0.000">
                  <c:v>1.67</c:v>
                </c:pt>
                <c:pt idx="142" formatCode="0.000">
                  <c:v>1.87</c:v>
                </c:pt>
                <c:pt idx="143" formatCode="0.000">
                  <c:v>2.0699999999999998</c:v>
                </c:pt>
                <c:pt idx="144" formatCode="0.000">
                  <c:v>2.2599999999999998</c:v>
                </c:pt>
                <c:pt idx="145" formatCode="0.000">
                  <c:v>2.98</c:v>
                </c:pt>
                <c:pt idx="146" formatCode="0.000">
                  <c:v>3.64</c:v>
                </c:pt>
                <c:pt idx="147" formatCode="0.000">
                  <c:v>4.28</c:v>
                </c:pt>
                <c:pt idx="148" formatCode="0.000">
                  <c:v>4.91</c:v>
                </c:pt>
                <c:pt idx="149" formatCode="0.000">
                  <c:v>5.53</c:v>
                </c:pt>
                <c:pt idx="150" formatCode="0.000">
                  <c:v>6.16</c:v>
                </c:pt>
                <c:pt idx="151" formatCode="0.000">
                  <c:v>6.79</c:v>
                </c:pt>
                <c:pt idx="152" formatCode="0.000">
                  <c:v>7.43</c:v>
                </c:pt>
                <c:pt idx="153" formatCode="0.000">
                  <c:v>8.08</c:v>
                </c:pt>
                <c:pt idx="154" formatCode="0.000">
                  <c:v>8.75</c:v>
                </c:pt>
                <c:pt idx="155" formatCode="0.000">
                  <c:v>9.42</c:v>
                </c:pt>
                <c:pt idx="156" formatCode="0.000">
                  <c:v>12.02</c:v>
                </c:pt>
                <c:pt idx="157" formatCode="0.000">
                  <c:v>15.79</c:v>
                </c:pt>
                <c:pt idx="158" formatCode="0.000">
                  <c:v>19.37</c:v>
                </c:pt>
                <c:pt idx="159" formatCode="0.000">
                  <c:v>22.9</c:v>
                </c:pt>
                <c:pt idx="160" formatCode="0.000">
                  <c:v>26.42</c:v>
                </c:pt>
                <c:pt idx="161" formatCode="0.000">
                  <c:v>29.96</c:v>
                </c:pt>
                <c:pt idx="162" formatCode="0.000">
                  <c:v>33.520000000000003</c:v>
                </c:pt>
                <c:pt idx="163" formatCode="0.000">
                  <c:v>37.11</c:v>
                </c:pt>
                <c:pt idx="164" formatCode="0.000">
                  <c:v>40.729999999999997</c:v>
                </c:pt>
                <c:pt idx="165" formatCode="0.000">
                  <c:v>54.35</c:v>
                </c:pt>
                <c:pt idx="166" formatCode="0.000">
                  <c:v>67.02</c:v>
                </c:pt>
                <c:pt idx="167" formatCode="0.000">
                  <c:v>79.31</c:v>
                </c:pt>
                <c:pt idx="168" formatCode="0.000">
                  <c:v>91.52</c:v>
                </c:pt>
                <c:pt idx="169" formatCode="0.000">
                  <c:v>103.76</c:v>
                </c:pt>
                <c:pt idx="170" formatCode="0.000">
                  <c:v>116.09</c:v>
                </c:pt>
                <c:pt idx="171" formatCode="0.000">
                  <c:v>162.19999999999999</c:v>
                </c:pt>
                <c:pt idx="172" formatCode="0.000">
                  <c:v>205.05</c:v>
                </c:pt>
                <c:pt idx="173" formatCode="0.000">
                  <c:v>246.75</c:v>
                </c:pt>
                <c:pt idx="174" formatCode="0.000">
                  <c:v>288.14999999999998</c:v>
                </c:pt>
                <c:pt idx="175" formatCode="0.000">
                  <c:v>329.61</c:v>
                </c:pt>
                <c:pt idx="176" formatCode="0.000">
                  <c:v>371.33</c:v>
                </c:pt>
                <c:pt idx="177" formatCode="0.000">
                  <c:v>413.41</c:v>
                </c:pt>
                <c:pt idx="178" formatCode="0.000">
                  <c:v>455.91</c:v>
                </c:pt>
                <c:pt idx="179" formatCode="0.000">
                  <c:v>498.85</c:v>
                </c:pt>
                <c:pt idx="180" formatCode="0.000">
                  <c:v>542.23</c:v>
                </c:pt>
                <c:pt idx="181" formatCode="0.000">
                  <c:v>586.04</c:v>
                </c:pt>
                <c:pt idx="182" formatCode="0.000">
                  <c:v>752.84</c:v>
                </c:pt>
                <c:pt idx="183" formatCode="0.000">
                  <c:v>989.5</c:v>
                </c:pt>
                <c:pt idx="184" formatCode="0.0">
                  <c:v>1210</c:v>
                </c:pt>
                <c:pt idx="185" formatCode="0.0">
                  <c:v>1420</c:v>
                </c:pt>
                <c:pt idx="186" formatCode="0.0">
                  <c:v>1630</c:v>
                </c:pt>
                <c:pt idx="187" formatCode="0.0">
                  <c:v>1840</c:v>
                </c:pt>
                <c:pt idx="188" formatCode="0.0">
                  <c:v>2050</c:v>
                </c:pt>
                <c:pt idx="189" formatCode="0.0">
                  <c:v>2250</c:v>
                </c:pt>
                <c:pt idx="190" formatCode="0.0">
                  <c:v>2450</c:v>
                </c:pt>
                <c:pt idx="191" formatCode="0.0">
                  <c:v>3210</c:v>
                </c:pt>
                <c:pt idx="192" formatCode="0.0">
                  <c:v>3910</c:v>
                </c:pt>
                <c:pt idx="193" formatCode="0.0">
                  <c:v>4570</c:v>
                </c:pt>
                <c:pt idx="194" formatCode="0.0">
                  <c:v>5200</c:v>
                </c:pt>
                <c:pt idx="195" formatCode="0.0">
                  <c:v>5820</c:v>
                </c:pt>
                <c:pt idx="196" formatCode="0.0">
                  <c:v>6420</c:v>
                </c:pt>
                <c:pt idx="197" formatCode="0.0">
                  <c:v>8610</c:v>
                </c:pt>
                <c:pt idx="198" formatCode="0.0">
                  <c:v>10540</c:v>
                </c:pt>
                <c:pt idx="199" formatCode="0.0">
                  <c:v>12330</c:v>
                </c:pt>
                <c:pt idx="200" formatCode="0.0">
                  <c:v>14020</c:v>
                </c:pt>
                <c:pt idx="201" formatCode="0.0">
                  <c:v>15630</c:v>
                </c:pt>
                <c:pt idx="202" formatCode="0.0">
                  <c:v>17180</c:v>
                </c:pt>
                <c:pt idx="203" formatCode="0.0">
                  <c:v>18670</c:v>
                </c:pt>
                <c:pt idx="204" formatCode="0.0">
                  <c:v>20110</c:v>
                </c:pt>
                <c:pt idx="205" formatCode="0.0">
                  <c:v>21510</c:v>
                </c:pt>
                <c:pt idx="206" formatCode="0.0">
                  <c:v>22870</c:v>
                </c:pt>
                <c:pt idx="207" formatCode="0.0">
                  <c:v>24190</c:v>
                </c:pt>
                <c:pt idx="208" formatCode="0.0">
                  <c:v>25470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srim19F_EJ212!$D$20:$D$300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srim19F_EJ212!$P$20:$P$300</c:f>
              <c:numCache>
                <c:formatCode>0.00000</c:formatCode>
                <c:ptCount val="281"/>
                <c:pt idx="0">
                  <c:v>8.0000000000000004E-4</c:v>
                </c:pt>
                <c:pt idx="1">
                  <c:v>8.0000000000000004E-4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1.0999999999999998E-3</c:v>
                </c:pt>
                <c:pt idx="8">
                  <c:v>1.0999999999999998E-3</c:v>
                </c:pt>
                <c:pt idx="9">
                  <c:v>1.2000000000000001E-3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1.4E-3</c:v>
                </c:pt>
                <c:pt idx="14">
                  <c:v>1.5E-3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1.9E-3</c:v>
                </c:pt>
                <c:pt idx="19">
                  <c:v>2E-3</c:v>
                </c:pt>
                <c:pt idx="20">
                  <c:v>2.1000000000000003E-3</c:v>
                </c:pt>
                <c:pt idx="21">
                  <c:v>2.1999999999999997E-3</c:v>
                </c:pt>
                <c:pt idx="22">
                  <c:v>2.3E-3</c:v>
                </c:pt>
                <c:pt idx="23">
                  <c:v>2.4000000000000002E-3</c:v>
                </c:pt>
                <c:pt idx="24">
                  <c:v>2.5000000000000001E-3</c:v>
                </c:pt>
                <c:pt idx="25">
                  <c:v>2.5999999999999999E-3</c:v>
                </c:pt>
                <c:pt idx="26">
                  <c:v>2.8E-3</c:v>
                </c:pt>
                <c:pt idx="27">
                  <c:v>3.0000000000000001E-3</c:v>
                </c:pt>
                <c:pt idx="28">
                  <c:v>3.2000000000000002E-3</c:v>
                </c:pt>
                <c:pt idx="29">
                  <c:v>3.4000000000000002E-3</c:v>
                </c:pt>
                <c:pt idx="30">
                  <c:v>3.5999999999999999E-3</c:v>
                </c:pt>
                <c:pt idx="31">
                  <c:v>3.8E-3</c:v>
                </c:pt>
                <c:pt idx="32">
                  <c:v>4.0000000000000001E-3</c:v>
                </c:pt>
                <c:pt idx="33">
                  <c:v>4.2000000000000006E-3</c:v>
                </c:pt>
                <c:pt idx="34">
                  <c:v>4.3999999999999994E-3</c:v>
                </c:pt>
                <c:pt idx="35">
                  <c:v>4.8000000000000004E-3</c:v>
                </c:pt>
                <c:pt idx="36">
                  <c:v>5.1999999999999998E-3</c:v>
                </c:pt>
                <c:pt idx="37">
                  <c:v>5.4999999999999997E-3</c:v>
                </c:pt>
                <c:pt idx="38">
                  <c:v>5.8999999999999999E-3</c:v>
                </c:pt>
                <c:pt idx="39">
                  <c:v>6.1999999999999998E-3</c:v>
                </c:pt>
                <c:pt idx="40">
                  <c:v>6.6E-3</c:v>
                </c:pt>
                <c:pt idx="41">
                  <c:v>7.1999999999999998E-3</c:v>
                </c:pt>
                <c:pt idx="42">
                  <c:v>7.9000000000000008E-3</c:v>
                </c:pt>
                <c:pt idx="43">
                  <c:v>8.6E-3</c:v>
                </c:pt>
                <c:pt idx="44">
                  <c:v>9.1999999999999998E-3</c:v>
                </c:pt>
                <c:pt idx="45">
                  <c:v>9.7999999999999997E-3</c:v>
                </c:pt>
                <c:pt idx="46">
                  <c:v>1.0499999999999999E-2</c:v>
                </c:pt>
                <c:pt idx="47">
                  <c:v>1.11E-2</c:v>
                </c:pt>
                <c:pt idx="48">
                  <c:v>1.17E-2</c:v>
                </c:pt>
                <c:pt idx="49">
                  <c:v>1.23E-2</c:v>
                </c:pt>
                <c:pt idx="50">
                  <c:v>1.29E-2</c:v>
                </c:pt>
                <c:pt idx="51">
                  <c:v>1.3500000000000002E-2</c:v>
                </c:pt>
                <c:pt idx="52">
                  <c:v>1.47E-2</c:v>
                </c:pt>
                <c:pt idx="53">
                  <c:v>1.6199999999999999E-2</c:v>
                </c:pt>
                <c:pt idx="54">
                  <c:v>1.77E-2</c:v>
                </c:pt>
                <c:pt idx="55">
                  <c:v>1.9099999999999999E-2</c:v>
                </c:pt>
                <c:pt idx="56">
                  <c:v>2.0499999999999997E-2</c:v>
                </c:pt>
                <c:pt idx="57">
                  <c:v>2.1899999999999999E-2</c:v>
                </c:pt>
                <c:pt idx="58">
                  <c:v>2.3300000000000001E-2</c:v>
                </c:pt>
                <c:pt idx="59">
                  <c:v>2.47E-2</c:v>
                </c:pt>
                <c:pt idx="60">
                  <c:v>2.6100000000000002E-2</c:v>
                </c:pt>
                <c:pt idx="61">
                  <c:v>2.8699999999999996E-2</c:v>
                </c:pt>
                <c:pt idx="62">
                  <c:v>3.1300000000000001E-2</c:v>
                </c:pt>
                <c:pt idx="63">
                  <c:v>3.3700000000000001E-2</c:v>
                </c:pt>
                <c:pt idx="64">
                  <c:v>3.61E-2</c:v>
                </c:pt>
                <c:pt idx="65">
                  <c:v>3.8400000000000004E-2</c:v>
                </c:pt>
                <c:pt idx="66">
                  <c:v>4.07E-2</c:v>
                </c:pt>
                <c:pt idx="67">
                  <c:v>4.5200000000000004E-2</c:v>
                </c:pt>
                <c:pt idx="68">
                  <c:v>4.9599999999999998E-2</c:v>
                </c:pt>
                <c:pt idx="69">
                  <c:v>5.3900000000000003E-2</c:v>
                </c:pt>
                <c:pt idx="70">
                  <c:v>5.7999999999999996E-2</c:v>
                </c:pt>
                <c:pt idx="71">
                  <c:v>6.2100000000000002E-2</c:v>
                </c:pt>
                <c:pt idx="72">
                  <c:v>6.59E-2</c:v>
                </c:pt>
                <c:pt idx="73">
                  <c:v>6.9699999999999998E-2</c:v>
                </c:pt>
                <c:pt idx="74">
                  <c:v>7.3300000000000004E-2</c:v>
                </c:pt>
                <c:pt idx="75">
                  <c:v>7.6800000000000007E-2</c:v>
                </c:pt>
                <c:pt idx="76">
                  <c:v>8.0100000000000005E-2</c:v>
                </c:pt>
                <c:pt idx="77">
                  <c:v>8.3299999999999999E-2</c:v>
                </c:pt>
                <c:pt idx="78">
                  <c:v>8.9300000000000004E-2</c:v>
                </c:pt>
                <c:pt idx="79">
                  <c:v>9.6299999999999997E-2</c:v>
                </c:pt>
                <c:pt idx="80">
                  <c:v>0.1026</c:v>
                </c:pt>
                <c:pt idx="81">
                  <c:v>0.10840000000000001</c:v>
                </c:pt>
                <c:pt idx="82">
                  <c:v>0.11379999999999998</c:v>
                </c:pt>
                <c:pt idx="83">
                  <c:v>0.11879999999999999</c:v>
                </c:pt>
                <c:pt idx="84">
                  <c:v>0.1234</c:v>
                </c:pt>
                <c:pt idx="85">
                  <c:v>0.1278</c:v>
                </c:pt>
                <c:pt idx="86">
                  <c:v>0.13189999999999999</c:v>
                </c:pt>
                <c:pt idx="87">
                  <c:v>0.13950000000000001</c:v>
                </c:pt>
                <c:pt idx="88">
                  <c:v>0.14630000000000001</c:v>
                </c:pt>
                <c:pt idx="89">
                  <c:v>0.1525</c:v>
                </c:pt>
                <c:pt idx="90">
                  <c:v>0.15820000000000001</c:v>
                </c:pt>
                <c:pt idx="91">
                  <c:v>0.16339999999999999</c:v>
                </c:pt>
                <c:pt idx="92">
                  <c:v>0.16819999999999999</c:v>
                </c:pt>
                <c:pt idx="93">
                  <c:v>0.1769</c:v>
                </c:pt>
                <c:pt idx="94">
                  <c:v>0.1845</c:v>
                </c:pt>
                <c:pt idx="95">
                  <c:v>0.19119999999999998</c:v>
                </c:pt>
                <c:pt idx="96">
                  <c:v>0.19719999999999999</c:v>
                </c:pt>
                <c:pt idx="97">
                  <c:v>0.20259999999999997</c:v>
                </c:pt>
                <c:pt idx="98">
                  <c:v>0.20739999999999997</c:v>
                </c:pt>
                <c:pt idx="99">
                  <c:v>0.21190000000000003</c:v>
                </c:pt>
                <c:pt idx="100">
                  <c:v>0.21589999999999998</c:v>
                </c:pt>
                <c:pt idx="101">
                  <c:v>0.21960000000000002</c:v>
                </c:pt>
                <c:pt idx="102">
                  <c:v>0.223</c:v>
                </c:pt>
                <c:pt idx="103">
                  <c:v>0.22620000000000001</c:v>
                </c:pt>
                <c:pt idx="104">
                  <c:v>0.2319</c:v>
                </c:pt>
                <c:pt idx="105">
                  <c:v>0.23799999999999999</c:v>
                </c:pt>
                <c:pt idx="106">
                  <c:v>0.24329999999999999</c:v>
                </c:pt>
                <c:pt idx="107">
                  <c:v>0.24790000000000001</c:v>
                </c:pt>
                <c:pt idx="108">
                  <c:v>0.252</c:v>
                </c:pt>
                <c:pt idx="109">
                  <c:v>0.25569999999999998</c:v>
                </c:pt>
                <c:pt idx="110">
                  <c:v>0.25900000000000001</c:v>
                </c:pt>
                <c:pt idx="111">
                  <c:v>0.26200000000000001</c:v>
                </c:pt>
                <c:pt idx="112">
                  <c:v>0.26480000000000004</c:v>
                </c:pt>
                <c:pt idx="113">
                  <c:v>0.26989999999999997</c:v>
                </c:pt>
                <c:pt idx="114">
                  <c:v>0.27440000000000003</c:v>
                </c:pt>
                <c:pt idx="115">
                  <c:v>0.27850000000000003</c:v>
                </c:pt>
                <c:pt idx="116">
                  <c:v>0.28220000000000001</c:v>
                </c:pt>
                <c:pt idx="117">
                  <c:v>0.28559999999999997</c:v>
                </c:pt>
                <c:pt idx="118">
                  <c:v>0.28889999999999999</c:v>
                </c:pt>
                <c:pt idx="119">
                  <c:v>0.29480000000000001</c:v>
                </c:pt>
                <c:pt idx="120">
                  <c:v>0.30030000000000001</c:v>
                </c:pt>
                <c:pt idx="121">
                  <c:v>0.3054</c:v>
                </c:pt>
                <c:pt idx="122">
                  <c:v>0.31030000000000002</c:v>
                </c:pt>
                <c:pt idx="123">
                  <c:v>0.31490000000000001</c:v>
                </c:pt>
                <c:pt idx="124">
                  <c:v>0.31950000000000001</c:v>
                </c:pt>
                <c:pt idx="125">
                  <c:v>0.32389999999999997</c:v>
                </c:pt>
                <c:pt idx="126">
                  <c:v>0.32829999999999998</c:v>
                </c:pt>
                <c:pt idx="127">
                  <c:v>0.33260000000000001</c:v>
                </c:pt>
                <c:pt idx="128">
                  <c:v>0.33690000000000003</c:v>
                </c:pt>
                <c:pt idx="129">
                  <c:v>0.3412</c:v>
                </c:pt>
                <c:pt idx="130">
                  <c:v>0.3498</c:v>
                </c:pt>
                <c:pt idx="131">
                  <c:v>0.36059999999999998</c:v>
                </c:pt>
                <c:pt idx="132">
                  <c:v>0.37160000000000004</c:v>
                </c:pt>
                <c:pt idx="133">
                  <c:v>0.38279999999999997</c:v>
                </c:pt>
                <c:pt idx="134">
                  <c:v>0.39439999999999997</c:v>
                </c:pt>
                <c:pt idx="135">
                  <c:v>0.40629999999999999</c:v>
                </c:pt>
                <c:pt idx="136">
                  <c:v>0.41849999999999998</c:v>
                </c:pt>
                <c:pt idx="137">
                  <c:v>0.43109999999999998</c:v>
                </c:pt>
                <c:pt idx="138">
                  <c:v>0.44400000000000006</c:v>
                </c:pt>
                <c:pt idx="139">
                  <c:v>0.47070000000000001</c:v>
                </c:pt>
                <c:pt idx="140">
                  <c:v>0.49880000000000002</c:v>
                </c:pt>
                <c:pt idx="141">
                  <c:v>0.5282</c:v>
                </c:pt>
                <c:pt idx="142">
                  <c:v>0.55910000000000004</c:v>
                </c:pt>
                <c:pt idx="143">
                  <c:v>0.59139999999999993</c:v>
                </c:pt>
                <c:pt idx="144">
                  <c:v>0.62519999999999998</c:v>
                </c:pt>
                <c:pt idx="145">
                  <c:v>0.69699999999999995</c:v>
                </c:pt>
                <c:pt idx="146">
                  <c:v>0.77429999999999999</c:v>
                </c:pt>
                <c:pt idx="147">
                  <c:v>0.85730000000000006</c:v>
                </c:pt>
                <c:pt idx="148">
                  <c:v>0.94579999999999997</c:v>
                </c:pt>
                <c:pt idx="149" formatCode="0.000">
                  <c:v>1.04</c:v>
                </c:pt>
                <c:pt idx="150" formatCode="0.000">
                  <c:v>1.1399999999999999</c:v>
                </c:pt>
                <c:pt idx="151" formatCode="0.000">
                  <c:v>1.24</c:v>
                </c:pt>
                <c:pt idx="152" formatCode="0.000">
                  <c:v>1.36</c:v>
                </c:pt>
                <c:pt idx="153" formatCode="0.000">
                  <c:v>1.47</c:v>
                </c:pt>
                <c:pt idx="154" formatCode="0.000">
                  <c:v>1.59</c:v>
                </c:pt>
                <c:pt idx="155" formatCode="0.000">
                  <c:v>1.72</c:v>
                </c:pt>
                <c:pt idx="156" formatCode="0.000">
                  <c:v>1.99</c:v>
                </c:pt>
                <c:pt idx="157" formatCode="0.000">
                  <c:v>2.37</c:v>
                </c:pt>
                <c:pt idx="158" formatCode="0.000">
                  <c:v>2.78</c:v>
                </c:pt>
                <c:pt idx="159" formatCode="0.000">
                  <c:v>3.22</c:v>
                </c:pt>
                <c:pt idx="160" formatCode="0.000">
                  <c:v>3.7</c:v>
                </c:pt>
                <c:pt idx="161" formatCode="0.000">
                  <c:v>4.21</c:v>
                </c:pt>
                <c:pt idx="162" formatCode="0.000">
                  <c:v>4.75</c:v>
                </c:pt>
                <c:pt idx="163" formatCode="0.000">
                  <c:v>5.33</c:v>
                </c:pt>
                <c:pt idx="164" formatCode="0.000">
                  <c:v>5.94</c:v>
                </c:pt>
                <c:pt idx="165" formatCode="0.000">
                  <c:v>7.23</c:v>
                </c:pt>
                <c:pt idx="166" formatCode="0.000">
                  <c:v>8.64</c:v>
                </c:pt>
                <c:pt idx="167" formatCode="0.000">
                  <c:v>10.16</c:v>
                </c:pt>
                <c:pt idx="168" formatCode="0.000">
                  <c:v>11.78</c:v>
                </c:pt>
                <c:pt idx="169" formatCode="0.000">
                  <c:v>13.51</c:v>
                </c:pt>
                <c:pt idx="170" formatCode="0.000">
                  <c:v>15.35</c:v>
                </c:pt>
                <c:pt idx="171" formatCode="0.000">
                  <c:v>19.329999999999998</c:v>
                </c:pt>
                <c:pt idx="172" formatCode="0.000">
                  <c:v>23.72</c:v>
                </c:pt>
                <c:pt idx="173" formatCode="0.000">
                  <c:v>28.5</c:v>
                </c:pt>
                <c:pt idx="174" formatCode="0.000">
                  <c:v>33.65</c:v>
                </c:pt>
                <c:pt idx="175" formatCode="0.000">
                  <c:v>39.17</c:v>
                </c:pt>
                <c:pt idx="176" formatCode="0.000">
                  <c:v>45.04</c:v>
                </c:pt>
                <c:pt idx="177" formatCode="0.000">
                  <c:v>51.26</c:v>
                </c:pt>
                <c:pt idx="178" formatCode="0.000">
                  <c:v>57.81</c:v>
                </c:pt>
                <c:pt idx="179" formatCode="0.000">
                  <c:v>64.680000000000007</c:v>
                </c:pt>
                <c:pt idx="180" formatCode="0.000">
                  <c:v>71.87</c:v>
                </c:pt>
                <c:pt idx="181" formatCode="0.000">
                  <c:v>79.37</c:v>
                </c:pt>
                <c:pt idx="182" formatCode="0.000">
                  <c:v>95.25</c:v>
                </c:pt>
                <c:pt idx="183" formatCode="0.000">
                  <c:v>116.69</c:v>
                </c:pt>
                <c:pt idx="184" formatCode="0.000">
                  <c:v>139.79</c:v>
                </c:pt>
                <c:pt idx="185" formatCode="0.000">
                  <c:v>164.43</c:v>
                </c:pt>
                <c:pt idx="186" formatCode="0.000">
                  <c:v>190.52</c:v>
                </c:pt>
                <c:pt idx="187" formatCode="0.000">
                  <c:v>217.97</c:v>
                </c:pt>
                <c:pt idx="188" formatCode="0.000">
                  <c:v>246.7</c:v>
                </c:pt>
                <c:pt idx="189" formatCode="0.000">
                  <c:v>276.64</c:v>
                </c:pt>
                <c:pt idx="190" formatCode="0.000">
                  <c:v>307.7</c:v>
                </c:pt>
                <c:pt idx="191" formatCode="0.000">
                  <c:v>372.98</c:v>
                </c:pt>
                <c:pt idx="192" formatCode="0.000">
                  <c:v>442.04</c:v>
                </c:pt>
                <c:pt idx="193" formatCode="0.000">
                  <c:v>514.45000000000005</c:v>
                </c:pt>
                <c:pt idx="194" formatCode="0.000">
                  <c:v>589.80999999999995</c:v>
                </c:pt>
                <c:pt idx="195" formatCode="0.000">
                  <c:v>667.8</c:v>
                </c:pt>
                <c:pt idx="196" formatCode="0.000">
                  <c:v>748.12</c:v>
                </c:pt>
                <c:pt idx="197" formatCode="0.000">
                  <c:v>914.72</c:v>
                </c:pt>
                <c:pt idx="198" formatCode="0.0">
                  <c:v>1090</c:v>
                </c:pt>
                <c:pt idx="199" formatCode="0.0">
                  <c:v>1270</c:v>
                </c:pt>
                <c:pt idx="200" formatCode="0.0">
                  <c:v>1450</c:v>
                </c:pt>
                <c:pt idx="201" formatCode="0.0">
                  <c:v>1630</c:v>
                </c:pt>
                <c:pt idx="202" formatCode="0.0">
                  <c:v>1820</c:v>
                </c:pt>
                <c:pt idx="203" formatCode="0.0">
                  <c:v>2009.9999999999998</c:v>
                </c:pt>
                <c:pt idx="204" formatCode="0.0">
                  <c:v>2190</c:v>
                </c:pt>
                <c:pt idx="205" formatCode="0.0">
                  <c:v>2380</c:v>
                </c:pt>
                <c:pt idx="206" formatCode="0.0">
                  <c:v>2570</c:v>
                </c:pt>
                <c:pt idx="207" formatCode="0.0">
                  <c:v>2760</c:v>
                </c:pt>
                <c:pt idx="208" formatCode="0.0">
                  <c:v>2950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#N/A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  <c:pt idx="252" formatCode="0.00">
                  <c:v>#N/A</c:v>
                </c:pt>
                <c:pt idx="253" formatCode="0.00">
                  <c:v>#N/A</c:v>
                </c:pt>
                <c:pt idx="254" formatCode="0.00">
                  <c:v>#N/A</c:v>
                </c:pt>
                <c:pt idx="255" formatCode="0.00">
                  <c:v>#N/A</c:v>
                </c:pt>
                <c:pt idx="256" formatCode="0.00">
                  <c:v>#N/A</c:v>
                </c:pt>
                <c:pt idx="257" formatCode="0.00">
                  <c:v>#N/A</c:v>
                </c:pt>
                <c:pt idx="258" formatCode="0.00">
                  <c:v>#N/A</c:v>
                </c:pt>
                <c:pt idx="259" formatCode="0.00">
                  <c:v>#N/A</c:v>
                </c:pt>
                <c:pt idx="260" formatCode="0.00">
                  <c:v>#N/A</c:v>
                </c:pt>
                <c:pt idx="261" formatCode="0.00">
                  <c:v>#N/A</c:v>
                </c:pt>
                <c:pt idx="262" formatCode="0.00">
                  <c:v>#N/A</c:v>
                </c:pt>
                <c:pt idx="263" formatCode="0.00">
                  <c:v>#N/A</c:v>
                </c:pt>
                <c:pt idx="264" formatCode="0.00">
                  <c:v>#N/A</c:v>
                </c:pt>
                <c:pt idx="265" formatCode="0.00">
                  <c:v>#N/A</c:v>
                </c:pt>
                <c:pt idx="266" formatCode="0.00">
                  <c:v>#N/A</c:v>
                </c:pt>
                <c:pt idx="267" formatCode="0.00">
                  <c:v>#N/A</c:v>
                </c:pt>
                <c:pt idx="268" formatCode="0.00">
                  <c:v>#N/A</c:v>
                </c:pt>
                <c:pt idx="269" formatCode="0.00">
                  <c:v>#N/A</c:v>
                </c:pt>
                <c:pt idx="270" formatCode="0.00">
                  <c:v>#N/A</c:v>
                </c:pt>
                <c:pt idx="271" formatCode="0.00">
                  <c:v>#N/A</c:v>
                </c:pt>
                <c:pt idx="272" formatCode="0.00">
                  <c:v>#N/A</c:v>
                </c:pt>
                <c:pt idx="273" formatCode="0.00">
                  <c:v>#N/A</c:v>
                </c:pt>
                <c:pt idx="274" formatCode="0.00">
                  <c:v>#N/A</c:v>
                </c:pt>
                <c:pt idx="275" formatCode="0.00">
                  <c:v>#N/A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49248"/>
        <c:axId val="501749640"/>
      </c:scatterChart>
      <c:valAx>
        <c:axId val="50174924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49640"/>
        <c:crosses val="autoZero"/>
        <c:crossBetween val="midCat"/>
        <c:majorUnit val="10"/>
      </c:valAx>
      <c:valAx>
        <c:axId val="50174964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4924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srim19F_Havar!$P$5</c:f>
          <c:strCache>
            <c:ptCount val="1"/>
            <c:pt idx="0">
              <c:v>srim19F_Havar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srim19F_Havar!$D$20:$D$300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srim19F_Havar!$E$20:$E$300</c:f>
              <c:numCache>
                <c:formatCode>0.000E+00</c:formatCode>
                <c:ptCount val="281"/>
                <c:pt idx="0">
                  <c:v>2.1860000000000001E-2</c:v>
                </c:pt>
                <c:pt idx="1">
                  <c:v>2.3179999999999999E-2</c:v>
                </c:pt>
                <c:pt idx="2">
                  <c:v>2.444E-2</c:v>
                </c:pt>
                <c:pt idx="3">
                  <c:v>2.563E-2</c:v>
                </c:pt>
                <c:pt idx="4">
                  <c:v>2.6769999999999999E-2</c:v>
                </c:pt>
                <c:pt idx="5">
                  <c:v>2.7859999999999999E-2</c:v>
                </c:pt>
                <c:pt idx="6">
                  <c:v>2.8910000000000002E-2</c:v>
                </c:pt>
                <c:pt idx="7">
                  <c:v>2.9929999999999998E-2</c:v>
                </c:pt>
                <c:pt idx="8">
                  <c:v>3.091E-2</c:v>
                </c:pt>
                <c:pt idx="9">
                  <c:v>3.2779999999999997E-2</c:v>
                </c:pt>
                <c:pt idx="10">
                  <c:v>3.456E-2</c:v>
                </c:pt>
                <c:pt idx="11">
                  <c:v>3.6240000000000001E-2</c:v>
                </c:pt>
                <c:pt idx="12">
                  <c:v>3.7859999999999998E-2</c:v>
                </c:pt>
                <c:pt idx="13">
                  <c:v>3.9399999999999998E-2</c:v>
                </c:pt>
                <c:pt idx="14">
                  <c:v>4.0890000000000003E-2</c:v>
                </c:pt>
                <c:pt idx="15">
                  <c:v>4.3709999999999999E-2</c:v>
                </c:pt>
                <c:pt idx="16">
                  <c:v>4.6359999999999998E-2</c:v>
                </c:pt>
                <c:pt idx="17">
                  <c:v>4.8869999999999997E-2</c:v>
                </c:pt>
                <c:pt idx="18">
                  <c:v>5.126E-2</c:v>
                </c:pt>
                <c:pt idx="19">
                  <c:v>5.3539999999999997E-2</c:v>
                </c:pt>
                <c:pt idx="20">
                  <c:v>5.5719999999999999E-2</c:v>
                </c:pt>
                <c:pt idx="21">
                  <c:v>5.7820000000000003E-2</c:v>
                </c:pt>
                <c:pt idx="22">
                  <c:v>5.985E-2</c:v>
                </c:pt>
                <c:pt idx="23">
                  <c:v>6.182E-2</c:v>
                </c:pt>
                <c:pt idx="24">
                  <c:v>6.3719999999999999E-2</c:v>
                </c:pt>
                <c:pt idx="25">
                  <c:v>6.5570000000000003E-2</c:v>
                </c:pt>
                <c:pt idx="26">
                  <c:v>6.9110000000000005E-2</c:v>
                </c:pt>
                <c:pt idx="27">
                  <c:v>7.331E-2</c:v>
                </c:pt>
                <c:pt idx="28">
                  <c:v>7.7270000000000005E-2</c:v>
                </c:pt>
                <c:pt idx="29">
                  <c:v>8.1040000000000001E-2</c:v>
                </c:pt>
                <c:pt idx="30">
                  <c:v>8.4650000000000003E-2</c:v>
                </c:pt>
                <c:pt idx="31">
                  <c:v>8.8099999999999998E-2</c:v>
                </c:pt>
                <c:pt idx="32">
                  <c:v>9.1429999999999997E-2</c:v>
                </c:pt>
                <c:pt idx="33">
                  <c:v>9.4640000000000002E-2</c:v>
                </c:pt>
                <c:pt idx="34">
                  <c:v>9.7739999999999994E-2</c:v>
                </c:pt>
                <c:pt idx="35">
                  <c:v>0.1037</c:v>
                </c:pt>
                <c:pt idx="36">
                  <c:v>0.10929999999999999</c:v>
                </c:pt>
                <c:pt idx="37">
                  <c:v>0.11459999999999999</c:v>
                </c:pt>
                <c:pt idx="38">
                  <c:v>0.1197</c:v>
                </c:pt>
                <c:pt idx="39">
                  <c:v>0.1246</c:v>
                </c:pt>
                <c:pt idx="40">
                  <c:v>0.1293</c:v>
                </c:pt>
                <c:pt idx="41">
                  <c:v>0.13819999999999999</c:v>
                </c:pt>
                <c:pt idx="42">
                  <c:v>0.14660000000000001</c:v>
                </c:pt>
                <c:pt idx="43">
                  <c:v>0.1545</c:v>
                </c:pt>
                <c:pt idx="44">
                  <c:v>0.16209999999999999</c:v>
                </c:pt>
                <c:pt idx="45">
                  <c:v>0.16930000000000001</c:v>
                </c:pt>
                <c:pt idx="46">
                  <c:v>0.1762</c:v>
                </c:pt>
                <c:pt idx="47">
                  <c:v>0.18290000000000001</c:v>
                </c:pt>
                <c:pt idx="48">
                  <c:v>0.1893</c:v>
                </c:pt>
                <c:pt idx="49">
                  <c:v>0.19550000000000001</c:v>
                </c:pt>
                <c:pt idx="50">
                  <c:v>0.20150000000000001</c:v>
                </c:pt>
                <c:pt idx="51">
                  <c:v>0.20730000000000001</c:v>
                </c:pt>
                <c:pt idx="52">
                  <c:v>0.21859999999999999</c:v>
                </c:pt>
                <c:pt idx="53">
                  <c:v>0.23180000000000001</c:v>
                </c:pt>
                <c:pt idx="54">
                  <c:v>0.24440000000000001</c:v>
                </c:pt>
                <c:pt idx="55">
                  <c:v>0.25629999999999997</c:v>
                </c:pt>
                <c:pt idx="56">
                  <c:v>0.26769999999999999</c:v>
                </c:pt>
                <c:pt idx="57">
                  <c:v>0.27860000000000001</c:v>
                </c:pt>
                <c:pt idx="58">
                  <c:v>0.28910000000000002</c:v>
                </c:pt>
                <c:pt idx="59">
                  <c:v>0.29930000000000001</c:v>
                </c:pt>
                <c:pt idx="60">
                  <c:v>0.32590000000000002</c:v>
                </c:pt>
                <c:pt idx="61">
                  <c:v>0.36930000000000002</c:v>
                </c:pt>
                <c:pt idx="62">
                  <c:v>0.39660000000000001</c:v>
                </c:pt>
                <c:pt idx="63">
                  <c:v>0.41549999999999998</c:v>
                </c:pt>
                <c:pt idx="64">
                  <c:v>0.43049999999999999</c:v>
                </c:pt>
                <c:pt idx="65">
                  <c:v>0.44369999999999998</c:v>
                </c:pt>
                <c:pt idx="66">
                  <c:v>0.45629999999999998</c:v>
                </c:pt>
                <c:pt idx="67">
                  <c:v>0.48099999999999998</c:v>
                </c:pt>
                <c:pt idx="68">
                  <c:v>0.50690000000000002</c:v>
                </c:pt>
                <c:pt idx="69">
                  <c:v>0.53490000000000004</c:v>
                </c:pt>
                <c:pt idx="70">
                  <c:v>0.56510000000000005</c:v>
                </c:pt>
                <c:pt idx="71">
                  <c:v>0.59719999999999995</c:v>
                </c:pt>
                <c:pt idx="72">
                  <c:v>0.63090000000000002</c:v>
                </c:pt>
                <c:pt idx="73">
                  <c:v>0.66569999999999996</c:v>
                </c:pt>
                <c:pt idx="74">
                  <c:v>0.70130000000000003</c:v>
                </c:pt>
                <c:pt idx="75">
                  <c:v>0.73740000000000006</c:v>
                </c:pt>
                <c:pt idx="76">
                  <c:v>0.77359999999999995</c:v>
                </c:pt>
                <c:pt idx="77">
                  <c:v>0.80989999999999995</c:v>
                </c:pt>
                <c:pt idx="78">
                  <c:v>0.88170000000000004</c:v>
                </c:pt>
                <c:pt idx="79">
                  <c:v>0.96930000000000005</c:v>
                </c:pt>
                <c:pt idx="80">
                  <c:v>1.0529999999999999</c:v>
                </c:pt>
                <c:pt idx="81">
                  <c:v>1.1339999999999999</c:v>
                </c:pt>
                <c:pt idx="82">
                  <c:v>1.21</c:v>
                </c:pt>
                <c:pt idx="83">
                  <c:v>1.282</c:v>
                </c:pt>
                <c:pt idx="84">
                  <c:v>1.351</c:v>
                </c:pt>
                <c:pt idx="85">
                  <c:v>1.4159999999999999</c:v>
                </c:pt>
                <c:pt idx="86">
                  <c:v>1.478</c:v>
                </c:pt>
                <c:pt idx="87">
                  <c:v>1.593</c:v>
                </c:pt>
                <c:pt idx="88">
                  <c:v>1.6970000000000001</c:v>
                </c:pt>
                <c:pt idx="89">
                  <c:v>1.794</c:v>
                </c:pt>
                <c:pt idx="90">
                  <c:v>1.883</c:v>
                </c:pt>
                <c:pt idx="91">
                  <c:v>1.9670000000000001</c:v>
                </c:pt>
                <c:pt idx="92">
                  <c:v>2.0470000000000002</c:v>
                </c:pt>
                <c:pt idx="93">
                  <c:v>2.1970000000000001</c:v>
                </c:pt>
                <c:pt idx="94">
                  <c:v>2.339</c:v>
                </c:pt>
                <c:pt idx="95">
                  <c:v>2.4769999999999999</c:v>
                </c:pt>
                <c:pt idx="96">
                  <c:v>2.6110000000000002</c:v>
                </c:pt>
                <c:pt idx="97">
                  <c:v>2.742</c:v>
                </c:pt>
                <c:pt idx="98">
                  <c:v>2.871</c:v>
                </c:pt>
                <c:pt idx="99">
                  <c:v>2.9980000000000002</c:v>
                </c:pt>
                <c:pt idx="100">
                  <c:v>3.1219999999999999</c:v>
                </c:pt>
                <c:pt idx="101">
                  <c:v>3.2429999999999999</c:v>
                </c:pt>
                <c:pt idx="102">
                  <c:v>3.3620000000000001</c:v>
                </c:pt>
                <c:pt idx="103">
                  <c:v>3.4769999999999999</c:v>
                </c:pt>
                <c:pt idx="104">
                  <c:v>3.6970000000000001</c:v>
                </c:pt>
                <c:pt idx="105">
                  <c:v>3.952</c:v>
                </c:pt>
                <c:pt idx="106">
                  <c:v>4.1849999999999996</c:v>
                </c:pt>
                <c:pt idx="107">
                  <c:v>4.3970000000000002</c:v>
                </c:pt>
                <c:pt idx="108">
                  <c:v>4.5880000000000001</c:v>
                </c:pt>
                <c:pt idx="109">
                  <c:v>4.76</c:v>
                </c:pt>
                <c:pt idx="110">
                  <c:v>4.9139999999999997</c:v>
                </c:pt>
                <c:pt idx="111">
                  <c:v>5.0519999999999996</c:v>
                </c:pt>
                <c:pt idx="112">
                  <c:v>5.1760000000000002</c:v>
                </c:pt>
                <c:pt idx="113">
                  <c:v>5.3840000000000003</c:v>
                </c:pt>
                <c:pt idx="114">
                  <c:v>5.548</c:v>
                </c:pt>
                <c:pt idx="115">
                  <c:v>5.6769999999999996</c:v>
                </c:pt>
                <c:pt idx="116">
                  <c:v>5.7779999999999996</c:v>
                </c:pt>
                <c:pt idx="117">
                  <c:v>5.8570000000000002</c:v>
                </c:pt>
                <c:pt idx="118">
                  <c:v>5.9169999999999998</c:v>
                </c:pt>
                <c:pt idx="119">
                  <c:v>5.9939999999999998</c:v>
                </c:pt>
                <c:pt idx="120">
                  <c:v>6.032</c:v>
                </c:pt>
                <c:pt idx="121">
                  <c:v>6.0430000000000001</c:v>
                </c:pt>
                <c:pt idx="122">
                  <c:v>6.0350000000000001</c:v>
                </c:pt>
                <c:pt idx="123">
                  <c:v>6.0149999999999997</c:v>
                </c:pt>
                <c:pt idx="124">
                  <c:v>5.9870000000000001</c:v>
                </c:pt>
                <c:pt idx="125">
                  <c:v>5.952</c:v>
                </c:pt>
                <c:pt idx="126">
                  <c:v>5.9130000000000003</c:v>
                </c:pt>
                <c:pt idx="127">
                  <c:v>5.8719999999999999</c:v>
                </c:pt>
                <c:pt idx="128">
                  <c:v>5.8280000000000003</c:v>
                </c:pt>
                <c:pt idx="129">
                  <c:v>5.7830000000000004</c:v>
                </c:pt>
                <c:pt idx="130">
                  <c:v>5.6920000000000002</c:v>
                </c:pt>
                <c:pt idx="131">
                  <c:v>5.5759999999999996</c:v>
                </c:pt>
                <c:pt idx="132">
                  <c:v>5.4610000000000003</c:v>
                </c:pt>
                <c:pt idx="133">
                  <c:v>5.3490000000000002</c:v>
                </c:pt>
                <c:pt idx="134">
                  <c:v>5.2389999999999999</c:v>
                </c:pt>
                <c:pt idx="135">
                  <c:v>5.1319999999999997</c:v>
                </c:pt>
                <c:pt idx="136">
                  <c:v>5.0289999999999999</c:v>
                </c:pt>
                <c:pt idx="137">
                  <c:v>4.9279999999999999</c:v>
                </c:pt>
                <c:pt idx="138">
                  <c:v>4.8579999999999997</c:v>
                </c:pt>
                <c:pt idx="139">
                  <c:v>4.6929999999999996</c:v>
                </c:pt>
                <c:pt idx="140">
                  <c:v>4.5289999999999999</c:v>
                </c:pt>
                <c:pt idx="141">
                  <c:v>4.3769999999999998</c:v>
                </c:pt>
                <c:pt idx="142">
                  <c:v>4.2329999999999997</c:v>
                </c:pt>
                <c:pt idx="143">
                  <c:v>4.0960000000000001</c:v>
                </c:pt>
                <c:pt idx="144">
                  <c:v>3.9660000000000002</c:v>
                </c:pt>
                <c:pt idx="145">
                  <c:v>3.726</c:v>
                </c:pt>
                <c:pt idx="146">
                  <c:v>3.5110000000000001</c:v>
                </c:pt>
                <c:pt idx="147">
                  <c:v>3.3180000000000001</c:v>
                </c:pt>
                <c:pt idx="148">
                  <c:v>3.1429999999999998</c:v>
                </c:pt>
                <c:pt idx="149">
                  <c:v>2.9849999999999999</c:v>
                </c:pt>
                <c:pt idx="150">
                  <c:v>2.8420000000000001</c:v>
                </c:pt>
                <c:pt idx="151">
                  <c:v>2.7120000000000002</c:v>
                </c:pt>
                <c:pt idx="152">
                  <c:v>2.593</c:v>
                </c:pt>
                <c:pt idx="153">
                  <c:v>2.4849999999999999</c:v>
                </c:pt>
                <c:pt idx="154">
                  <c:v>2.3849999999999998</c:v>
                </c:pt>
                <c:pt idx="155">
                  <c:v>2.2930000000000001</c:v>
                </c:pt>
                <c:pt idx="156">
                  <c:v>2.1309999999999998</c:v>
                </c:pt>
                <c:pt idx="157">
                  <c:v>1.9590000000000001</c:v>
                </c:pt>
                <c:pt idx="158">
                  <c:v>1.8160000000000001</c:v>
                </c:pt>
                <c:pt idx="159">
                  <c:v>1.694</c:v>
                </c:pt>
                <c:pt idx="160">
                  <c:v>1.59</c:v>
                </c:pt>
                <c:pt idx="161">
                  <c:v>1.5</c:v>
                </c:pt>
                <c:pt idx="162">
                  <c:v>1.4219999999999999</c:v>
                </c:pt>
                <c:pt idx="163">
                  <c:v>1.3520000000000001</c:v>
                </c:pt>
                <c:pt idx="164">
                  <c:v>1.2909999999999999</c:v>
                </c:pt>
                <c:pt idx="165">
                  <c:v>1.1850000000000001</c:v>
                </c:pt>
                <c:pt idx="166">
                  <c:v>1.097</c:v>
                </c:pt>
                <c:pt idx="167">
                  <c:v>1.02</c:v>
                </c:pt>
                <c:pt idx="168">
                  <c:v>0.95399999999999996</c:v>
                </c:pt>
                <c:pt idx="169">
                  <c:v>0.89710000000000001</c:v>
                </c:pt>
                <c:pt idx="170">
                  <c:v>0.84730000000000005</c:v>
                </c:pt>
                <c:pt idx="171">
                  <c:v>0.76459999999999995</c:v>
                </c:pt>
                <c:pt idx="172">
                  <c:v>0.69850000000000001</c:v>
                </c:pt>
                <c:pt idx="173">
                  <c:v>0.64439999999999997</c:v>
                </c:pt>
                <c:pt idx="174">
                  <c:v>0.59919999999999995</c:v>
                </c:pt>
                <c:pt idx="175">
                  <c:v>0.56089999999999995</c:v>
                </c:pt>
                <c:pt idx="176">
                  <c:v>0.52800000000000002</c:v>
                </c:pt>
                <c:pt idx="177">
                  <c:v>0.49940000000000001</c:v>
                </c:pt>
                <c:pt idx="178">
                  <c:v>0.47439999999999999</c:v>
                </c:pt>
                <c:pt idx="179">
                  <c:v>0.45219999999999999</c:v>
                </c:pt>
                <c:pt idx="180">
                  <c:v>0.43240000000000001</c:v>
                </c:pt>
                <c:pt idx="181">
                  <c:v>0.41470000000000001</c:v>
                </c:pt>
                <c:pt idx="182">
                  <c:v>0.3841</c:v>
                </c:pt>
                <c:pt idx="183">
                  <c:v>0.35310000000000002</c:v>
                </c:pt>
                <c:pt idx="184">
                  <c:v>0.32790000000000002</c:v>
                </c:pt>
                <c:pt idx="185">
                  <c:v>0.307</c:v>
                </c:pt>
                <c:pt idx="186">
                  <c:v>0.28949999999999998</c:v>
                </c:pt>
                <c:pt idx="187">
                  <c:v>0.27450000000000002</c:v>
                </c:pt>
                <c:pt idx="188">
                  <c:v>0.26150000000000001</c:v>
                </c:pt>
                <c:pt idx="189">
                  <c:v>0.25019999999999998</c:v>
                </c:pt>
                <c:pt idx="190">
                  <c:v>0.2402</c:v>
                </c:pt>
                <c:pt idx="191">
                  <c:v>0.2235</c:v>
                </c:pt>
                <c:pt idx="192">
                  <c:v>0.21010000000000001</c:v>
                </c:pt>
                <c:pt idx="193">
                  <c:v>0.19900000000000001</c:v>
                </c:pt>
                <c:pt idx="194">
                  <c:v>0.1898</c:v>
                </c:pt>
                <c:pt idx="195">
                  <c:v>0.182</c:v>
                </c:pt>
                <c:pt idx="196">
                  <c:v>0.17530000000000001</c:v>
                </c:pt>
                <c:pt idx="197">
                  <c:v>0.16439999999999999</c:v>
                </c:pt>
                <c:pt idx="198">
                  <c:v>0.156</c:v>
                </c:pt>
                <c:pt idx="199">
                  <c:v>0.14940000000000001</c:v>
                </c:pt>
                <c:pt idx="200">
                  <c:v>0.14399999999999999</c:v>
                </c:pt>
                <c:pt idx="201">
                  <c:v>0.1396</c:v>
                </c:pt>
                <c:pt idx="202">
                  <c:v>0.13600000000000001</c:v>
                </c:pt>
                <c:pt idx="203">
                  <c:v>0.13289999999999999</c:v>
                </c:pt>
                <c:pt idx="204">
                  <c:v>0.1303</c:v>
                </c:pt>
                <c:pt idx="205">
                  <c:v>0.12809999999999999</c:v>
                </c:pt>
                <c:pt idx="206">
                  <c:v>0.12620000000000001</c:v>
                </c:pt>
                <c:pt idx="207">
                  <c:v>0.1246</c:v>
                </c:pt>
                <c:pt idx="208">
                  <c:v>0.1232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srim19F_Havar!$D$20:$D$300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srim19F_Havar!$F$20:$F$300</c:f>
              <c:numCache>
                <c:formatCode>0.000E+00</c:formatCode>
                <c:ptCount val="281"/>
                <c:pt idx="0">
                  <c:v>0.17519999999999999</c:v>
                </c:pt>
                <c:pt idx="1">
                  <c:v>0.18440000000000001</c:v>
                </c:pt>
                <c:pt idx="2">
                  <c:v>0.1928</c:v>
                </c:pt>
                <c:pt idx="3">
                  <c:v>0.2006</c:v>
                </c:pt>
                <c:pt idx="4">
                  <c:v>0.2079</c:v>
                </c:pt>
                <c:pt idx="5">
                  <c:v>0.2147</c:v>
                </c:pt>
                <c:pt idx="6">
                  <c:v>0.22109999999999999</c:v>
                </c:pt>
                <c:pt idx="7">
                  <c:v>0.22720000000000001</c:v>
                </c:pt>
                <c:pt idx="8">
                  <c:v>0.2329</c:v>
                </c:pt>
                <c:pt idx="9">
                  <c:v>0.24349999999999999</c:v>
                </c:pt>
                <c:pt idx="10">
                  <c:v>0.25319999999999998</c:v>
                </c:pt>
                <c:pt idx="11">
                  <c:v>0.2621</c:v>
                </c:pt>
                <c:pt idx="12">
                  <c:v>0.27029999999999998</c:v>
                </c:pt>
                <c:pt idx="13">
                  <c:v>0.27789999999999998</c:v>
                </c:pt>
                <c:pt idx="14">
                  <c:v>0.28499999999999998</c:v>
                </c:pt>
                <c:pt idx="15">
                  <c:v>0.29780000000000001</c:v>
                </c:pt>
                <c:pt idx="16">
                  <c:v>0.30930000000000002</c:v>
                </c:pt>
                <c:pt idx="17">
                  <c:v>0.31950000000000001</c:v>
                </c:pt>
                <c:pt idx="18">
                  <c:v>0.32879999999999998</c:v>
                </c:pt>
                <c:pt idx="19">
                  <c:v>0.3372</c:v>
                </c:pt>
                <c:pt idx="20">
                  <c:v>0.34489999999999998</c:v>
                </c:pt>
                <c:pt idx="21">
                  <c:v>0.35199999999999998</c:v>
                </c:pt>
                <c:pt idx="22">
                  <c:v>0.35859999999999997</c:v>
                </c:pt>
                <c:pt idx="23">
                  <c:v>0.36470000000000002</c:v>
                </c:pt>
                <c:pt idx="24">
                  <c:v>0.37040000000000001</c:v>
                </c:pt>
                <c:pt idx="25">
                  <c:v>0.37569999999999998</c:v>
                </c:pt>
                <c:pt idx="26">
                  <c:v>0.38540000000000002</c:v>
                </c:pt>
                <c:pt idx="27">
                  <c:v>0.39600000000000002</c:v>
                </c:pt>
                <c:pt idx="28">
                  <c:v>0.40510000000000002</c:v>
                </c:pt>
                <c:pt idx="29">
                  <c:v>0.41320000000000001</c:v>
                </c:pt>
                <c:pt idx="30">
                  <c:v>0.42030000000000001</c:v>
                </c:pt>
                <c:pt idx="31">
                  <c:v>0.42659999999999998</c:v>
                </c:pt>
                <c:pt idx="32">
                  <c:v>0.43230000000000002</c:v>
                </c:pt>
                <c:pt idx="33">
                  <c:v>0.43730000000000002</c:v>
                </c:pt>
                <c:pt idx="34">
                  <c:v>0.44190000000000002</c:v>
                </c:pt>
                <c:pt idx="35">
                  <c:v>0.44979999999999998</c:v>
                </c:pt>
                <c:pt idx="36">
                  <c:v>0.45629999999999998</c:v>
                </c:pt>
                <c:pt idx="37">
                  <c:v>0.46160000000000001</c:v>
                </c:pt>
                <c:pt idx="38">
                  <c:v>0.46610000000000001</c:v>
                </c:pt>
                <c:pt idx="39">
                  <c:v>0.4698</c:v>
                </c:pt>
                <c:pt idx="40">
                  <c:v>0.47289999999999999</c:v>
                </c:pt>
                <c:pt idx="41">
                  <c:v>0.47760000000000002</c:v>
                </c:pt>
                <c:pt idx="42">
                  <c:v>0.48070000000000002</c:v>
                </c:pt>
                <c:pt idx="43">
                  <c:v>0.48259999999999997</c:v>
                </c:pt>
                <c:pt idx="44">
                  <c:v>0.48370000000000002</c:v>
                </c:pt>
                <c:pt idx="45">
                  <c:v>0.48399999999999999</c:v>
                </c:pt>
                <c:pt idx="46">
                  <c:v>0.48370000000000002</c:v>
                </c:pt>
                <c:pt idx="47">
                  <c:v>0.48309999999999997</c:v>
                </c:pt>
                <c:pt idx="48">
                  <c:v>0.48199999999999998</c:v>
                </c:pt>
                <c:pt idx="49">
                  <c:v>0.48070000000000002</c:v>
                </c:pt>
                <c:pt idx="50">
                  <c:v>0.47910000000000003</c:v>
                </c:pt>
                <c:pt idx="51">
                  <c:v>0.4773</c:v>
                </c:pt>
                <c:pt idx="52">
                  <c:v>0.4733</c:v>
                </c:pt>
                <c:pt idx="53">
                  <c:v>0.4677</c:v>
                </c:pt>
                <c:pt idx="54">
                  <c:v>0.4617</c:v>
                </c:pt>
                <c:pt idx="55">
                  <c:v>0.45550000000000002</c:v>
                </c:pt>
                <c:pt idx="56">
                  <c:v>0.44919999999999999</c:v>
                </c:pt>
                <c:pt idx="57">
                  <c:v>0.44290000000000002</c:v>
                </c:pt>
                <c:pt idx="58">
                  <c:v>0.43669999999999998</c:v>
                </c:pt>
                <c:pt idx="59">
                  <c:v>0.43049999999999999</c:v>
                </c:pt>
                <c:pt idx="60">
                  <c:v>0.42449999999999999</c:v>
                </c:pt>
                <c:pt idx="61">
                  <c:v>0.4128</c:v>
                </c:pt>
                <c:pt idx="62">
                  <c:v>0.40160000000000001</c:v>
                </c:pt>
                <c:pt idx="63">
                  <c:v>0.39100000000000001</c:v>
                </c:pt>
                <c:pt idx="64">
                  <c:v>0.38100000000000001</c:v>
                </c:pt>
                <c:pt idx="65">
                  <c:v>0.3715</c:v>
                </c:pt>
                <c:pt idx="66">
                  <c:v>0.36249999999999999</c:v>
                </c:pt>
                <c:pt idx="67">
                  <c:v>0.34589999999999999</c:v>
                </c:pt>
                <c:pt idx="68">
                  <c:v>0.33100000000000002</c:v>
                </c:pt>
                <c:pt idx="69">
                  <c:v>0.3175</c:v>
                </c:pt>
                <c:pt idx="70">
                  <c:v>0.30530000000000002</c:v>
                </c:pt>
                <c:pt idx="71">
                  <c:v>0.29409999999999997</c:v>
                </c:pt>
                <c:pt idx="72">
                  <c:v>0.2838</c:v>
                </c:pt>
                <c:pt idx="73">
                  <c:v>0.27429999999999999</c:v>
                </c:pt>
                <c:pt idx="74">
                  <c:v>0.2656</c:v>
                </c:pt>
                <c:pt idx="75">
                  <c:v>0.25750000000000001</c:v>
                </c:pt>
                <c:pt idx="76">
                  <c:v>0.24990000000000001</c:v>
                </c:pt>
                <c:pt idx="77">
                  <c:v>0.2429</c:v>
                </c:pt>
                <c:pt idx="78">
                  <c:v>0.2301</c:v>
                </c:pt>
                <c:pt idx="79">
                  <c:v>0.2162</c:v>
                </c:pt>
                <c:pt idx="80">
                  <c:v>0.20419999999999999</c:v>
                </c:pt>
                <c:pt idx="81">
                  <c:v>0.19359999999999999</c:v>
                </c:pt>
                <c:pt idx="82">
                  <c:v>0.1842</c:v>
                </c:pt>
                <c:pt idx="83">
                  <c:v>0.17580000000000001</c:v>
                </c:pt>
                <c:pt idx="84">
                  <c:v>0.16830000000000001</c:v>
                </c:pt>
                <c:pt idx="85">
                  <c:v>0.1615</c:v>
                </c:pt>
                <c:pt idx="86">
                  <c:v>0.1552</c:v>
                </c:pt>
                <c:pt idx="87">
                  <c:v>0.14430000000000001</c:v>
                </c:pt>
                <c:pt idx="88">
                  <c:v>0.1351</c:v>
                </c:pt>
                <c:pt idx="89">
                  <c:v>0.12709999999999999</c:v>
                </c:pt>
                <c:pt idx="90">
                  <c:v>0.1201</c:v>
                </c:pt>
                <c:pt idx="91">
                  <c:v>0.1139</c:v>
                </c:pt>
                <c:pt idx="92">
                  <c:v>0.1084</c:v>
                </c:pt>
                <c:pt idx="93">
                  <c:v>9.9059999999999995E-2</c:v>
                </c:pt>
                <c:pt idx="94">
                  <c:v>9.1370000000000007E-2</c:v>
                </c:pt>
                <c:pt idx="95">
                  <c:v>8.4909999999999999E-2</c:v>
                </c:pt>
                <c:pt idx="96">
                  <c:v>7.9399999999999998E-2</c:v>
                </c:pt>
                <c:pt idx="97">
                  <c:v>7.4639999999999998E-2</c:v>
                </c:pt>
                <c:pt idx="98">
                  <c:v>7.0480000000000001E-2</c:v>
                </c:pt>
                <c:pt idx="99">
                  <c:v>6.6809999999999994E-2</c:v>
                </c:pt>
                <c:pt idx="100">
                  <c:v>6.3539999999999999E-2</c:v>
                </c:pt>
                <c:pt idx="101">
                  <c:v>6.0609999999999997E-2</c:v>
                </c:pt>
                <c:pt idx="102">
                  <c:v>5.7970000000000001E-2</c:v>
                </c:pt>
                <c:pt idx="103">
                  <c:v>5.5570000000000001E-2</c:v>
                </c:pt>
                <c:pt idx="104">
                  <c:v>5.1369999999999999E-2</c:v>
                </c:pt>
                <c:pt idx="105">
                  <c:v>4.7019999999999999E-2</c:v>
                </c:pt>
                <c:pt idx="106">
                  <c:v>4.342E-2</c:v>
                </c:pt>
                <c:pt idx="107">
                  <c:v>4.0370000000000003E-2</c:v>
                </c:pt>
                <c:pt idx="108">
                  <c:v>3.7760000000000002E-2</c:v>
                </c:pt>
                <c:pt idx="109">
                  <c:v>3.5499999999999997E-2</c:v>
                </c:pt>
                <c:pt idx="110">
                  <c:v>3.3520000000000001E-2</c:v>
                </c:pt>
                <c:pt idx="111">
                  <c:v>3.1759999999999997E-2</c:v>
                </c:pt>
                <c:pt idx="112">
                  <c:v>3.0200000000000001E-2</c:v>
                </c:pt>
                <c:pt idx="113">
                  <c:v>2.7529999999999999E-2</c:v>
                </c:pt>
                <c:pt idx="114">
                  <c:v>2.5319999999999999E-2</c:v>
                </c:pt>
                <c:pt idx="115">
                  <c:v>2.3470000000000001E-2</c:v>
                </c:pt>
                <c:pt idx="116">
                  <c:v>2.1899999999999999E-2</c:v>
                </c:pt>
                <c:pt idx="117">
                  <c:v>2.053E-2</c:v>
                </c:pt>
                <c:pt idx="118">
                  <c:v>1.934E-2</c:v>
                </c:pt>
                <c:pt idx="119">
                  <c:v>1.736E-2</c:v>
                </c:pt>
                <c:pt idx="120">
                  <c:v>1.5769999999999999E-2</c:v>
                </c:pt>
                <c:pt idx="121">
                  <c:v>1.447E-2</c:v>
                </c:pt>
                <c:pt idx="122">
                  <c:v>1.338E-2</c:v>
                </c:pt>
                <c:pt idx="123">
                  <c:v>1.2460000000000001E-2</c:v>
                </c:pt>
                <c:pt idx="124">
                  <c:v>1.166E-2</c:v>
                </c:pt>
                <c:pt idx="125">
                  <c:v>1.0970000000000001E-2</c:v>
                </c:pt>
                <c:pt idx="126">
                  <c:v>1.035E-2</c:v>
                </c:pt>
                <c:pt idx="127">
                  <c:v>9.8119999999999995E-3</c:v>
                </c:pt>
                <c:pt idx="128">
                  <c:v>9.3279999999999995E-3</c:v>
                </c:pt>
                <c:pt idx="129">
                  <c:v>8.8929999999999999E-3</c:v>
                </c:pt>
                <c:pt idx="130">
                  <c:v>8.1410000000000007E-3</c:v>
                </c:pt>
                <c:pt idx="131">
                  <c:v>7.3730000000000002E-3</c:v>
                </c:pt>
                <c:pt idx="132">
                  <c:v>6.7450000000000001E-3</c:v>
                </c:pt>
                <c:pt idx="133">
                  <c:v>6.2220000000000001E-3</c:v>
                </c:pt>
                <c:pt idx="134">
                  <c:v>5.7790000000000003E-3</c:v>
                </c:pt>
                <c:pt idx="135">
                  <c:v>5.3990000000000002E-3</c:v>
                </c:pt>
                <c:pt idx="136">
                  <c:v>5.0679999999999996E-3</c:v>
                </c:pt>
                <c:pt idx="137">
                  <c:v>4.7780000000000001E-3</c:v>
                </c:pt>
                <c:pt idx="138">
                  <c:v>4.522E-3</c:v>
                </c:pt>
                <c:pt idx="139">
                  <c:v>4.0870000000000004E-3</c:v>
                </c:pt>
                <c:pt idx="140">
                  <c:v>3.7330000000000002E-3</c:v>
                </c:pt>
                <c:pt idx="141">
                  <c:v>3.4390000000000002E-3</c:v>
                </c:pt>
                <c:pt idx="142">
                  <c:v>3.1900000000000001E-3</c:v>
                </c:pt>
                <c:pt idx="143">
                  <c:v>2.977E-3</c:v>
                </c:pt>
                <c:pt idx="144">
                  <c:v>2.7920000000000002E-3</c:v>
                </c:pt>
                <c:pt idx="145">
                  <c:v>2.4859999999999999E-3</c:v>
                </c:pt>
                <c:pt idx="146">
                  <c:v>2.2439999999999999E-3</c:v>
                </c:pt>
                <c:pt idx="147">
                  <c:v>2.0470000000000002E-3</c:v>
                </c:pt>
                <c:pt idx="148">
                  <c:v>1.8829999999999999E-3</c:v>
                </c:pt>
                <c:pt idx="149">
                  <c:v>1.745E-3</c:v>
                </c:pt>
                <c:pt idx="150">
                  <c:v>1.627E-3</c:v>
                </c:pt>
                <c:pt idx="151">
                  <c:v>1.524E-3</c:v>
                </c:pt>
                <c:pt idx="152">
                  <c:v>1.4339999999999999E-3</c:v>
                </c:pt>
                <c:pt idx="153">
                  <c:v>1.3550000000000001E-3</c:v>
                </c:pt>
                <c:pt idx="154">
                  <c:v>1.2849999999999999E-3</c:v>
                </c:pt>
                <c:pt idx="155">
                  <c:v>1.222E-3</c:v>
                </c:pt>
                <c:pt idx="156">
                  <c:v>1.1130000000000001E-3</c:v>
                </c:pt>
                <c:pt idx="157">
                  <c:v>1.003E-3</c:v>
                </c:pt>
                <c:pt idx="158">
                  <c:v>9.1350000000000003E-4</c:v>
                </c:pt>
                <c:pt idx="159">
                  <c:v>8.3940000000000002E-4</c:v>
                </c:pt>
                <c:pt idx="160">
                  <c:v>7.7700000000000002E-4</c:v>
                </c:pt>
                <c:pt idx="161">
                  <c:v>7.2360000000000002E-4</c:v>
                </c:pt>
                <c:pt idx="162">
                  <c:v>6.7730000000000004E-4</c:v>
                </c:pt>
                <c:pt idx="163">
                  <c:v>6.3690000000000003E-4</c:v>
                </c:pt>
                <c:pt idx="164">
                  <c:v>6.0130000000000003E-4</c:v>
                </c:pt>
                <c:pt idx="165">
                  <c:v>5.4120000000000004E-4</c:v>
                </c:pt>
                <c:pt idx="166">
                  <c:v>4.9260000000000005E-4</c:v>
                </c:pt>
                <c:pt idx="167">
                  <c:v>4.5219999999999999E-4</c:v>
                </c:pt>
                <c:pt idx="168">
                  <c:v>4.1829999999999998E-4</c:v>
                </c:pt>
                <c:pt idx="169">
                  <c:v>3.8929999999999998E-4</c:v>
                </c:pt>
                <c:pt idx="170">
                  <c:v>3.6420000000000002E-4</c:v>
                </c:pt>
                <c:pt idx="171">
                  <c:v>3.2299999999999999E-4</c:v>
                </c:pt>
                <c:pt idx="172">
                  <c:v>2.9050000000000001E-4</c:v>
                </c:pt>
                <c:pt idx="173">
                  <c:v>2.6410000000000002E-4</c:v>
                </c:pt>
                <c:pt idx="174">
                  <c:v>2.4240000000000001E-4</c:v>
                </c:pt>
                <c:pt idx="175">
                  <c:v>2.24E-4</c:v>
                </c:pt>
                <c:pt idx="176">
                  <c:v>2.084E-4</c:v>
                </c:pt>
                <c:pt idx="177">
                  <c:v>1.9489999999999999E-4</c:v>
                </c:pt>
                <c:pt idx="178">
                  <c:v>1.8310000000000001E-4</c:v>
                </c:pt>
                <c:pt idx="179">
                  <c:v>1.727E-4</c:v>
                </c:pt>
                <c:pt idx="180">
                  <c:v>1.6339999999999999E-4</c:v>
                </c:pt>
                <c:pt idx="181">
                  <c:v>1.552E-4</c:v>
                </c:pt>
                <c:pt idx="182">
                  <c:v>1.4100000000000001E-4</c:v>
                </c:pt>
                <c:pt idx="183">
                  <c:v>1.2669999999999999E-4</c:v>
                </c:pt>
                <c:pt idx="184">
                  <c:v>1.1510000000000001E-4</c:v>
                </c:pt>
                <c:pt idx="185">
                  <c:v>1.055E-4</c:v>
                </c:pt>
                <c:pt idx="186">
                  <c:v>9.7479999999999995E-5</c:v>
                </c:pt>
                <c:pt idx="187">
                  <c:v>9.0610000000000002E-5</c:v>
                </c:pt>
                <c:pt idx="188">
                  <c:v>8.4679999999999996E-5</c:v>
                </c:pt>
                <c:pt idx="189">
                  <c:v>7.9510000000000003E-5</c:v>
                </c:pt>
                <c:pt idx="190">
                  <c:v>7.4960000000000001E-5</c:v>
                </c:pt>
                <c:pt idx="191">
                  <c:v>6.7299999999999996E-5</c:v>
                </c:pt>
                <c:pt idx="192">
                  <c:v>6.1110000000000003E-5</c:v>
                </c:pt>
                <c:pt idx="193">
                  <c:v>5.5999999999999999E-5</c:v>
                </c:pt>
                <c:pt idx="194">
                  <c:v>5.1709999999999998E-5</c:v>
                </c:pt>
                <c:pt idx="195">
                  <c:v>4.8050000000000002E-5</c:v>
                </c:pt>
                <c:pt idx="196">
                  <c:v>4.4889999999999999E-5</c:v>
                </c:pt>
                <c:pt idx="197">
                  <c:v>3.9709999999999998E-5</c:v>
                </c:pt>
                <c:pt idx="198">
                  <c:v>3.5630000000000003E-5</c:v>
                </c:pt>
                <c:pt idx="199">
                  <c:v>3.2339999999999999E-5</c:v>
                </c:pt>
                <c:pt idx="200">
                  <c:v>2.9620000000000001E-5</c:v>
                </c:pt>
                <c:pt idx="201">
                  <c:v>2.7339999999999999E-5</c:v>
                </c:pt>
                <c:pt idx="202">
                  <c:v>2.5389999999999999E-5</c:v>
                </c:pt>
                <c:pt idx="203">
                  <c:v>2.372E-5</c:v>
                </c:pt>
                <c:pt idx="204">
                  <c:v>2.2249999999999999E-5</c:v>
                </c:pt>
                <c:pt idx="205">
                  <c:v>2.0970000000000001E-5</c:v>
                </c:pt>
                <c:pt idx="206">
                  <c:v>1.982E-5</c:v>
                </c:pt>
                <c:pt idx="207">
                  <c:v>1.88E-5</c:v>
                </c:pt>
                <c:pt idx="208">
                  <c:v>1.789E-5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srim19F_Havar!$D$20:$D$300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srim19F_Havar!$G$20:$G$300</c:f>
              <c:numCache>
                <c:formatCode>0.000E+00</c:formatCode>
                <c:ptCount val="281"/>
                <c:pt idx="0">
                  <c:v>0.19705999999999999</c:v>
                </c:pt>
                <c:pt idx="1">
                  <c:v>0.20758000000000001</c:v>
                </c:pt>
                <c:pt idx="2">
                  <c:v>0.21723999999999999</c:v>
                </c:pt>
                <c:pt idx="3">
                  <c:v>0.22622999999999999</c:v>
                </c:pt>
                <c:pt idx="4">
                  <c:v>0.23466999999999999</c:v>
                </c:pt>
                <c:pt idx="5">
                  <c:v>0.24256</c:v>
                </c:pt>
                <c:pt idx="6">
                  <c:v>0.25001000000000001</c:v>
                </c:pt>
                <c:pt idx="7">
                  <c:v>0.25713000000000003</c:v>
                </c:pt>
                <c:pt idx="8">
                  <c:v>0.26380999999999999</c:v>
                </c:pt>
                <c:pt idx="9">
                  <c:v>0.27627999999999997</c:v>
                </c:pt>
                <c:pt idx="10">
                  <c:v>0.28775999999999996</c:v>
                </c:pt>
                <c:pt idx="11">
                  <c:v>0.29833999999999999</c:v>
                </c:pt>
                <c:pt idx="12">
                  <c:v>0.30815999999999999</c:v>
                </c:pt>
                <c:pt idx="13">
                  <c:v>0.31729999999999997</c:v>
                </c:pt>
                <c:pt idx="14">
                  <c:v>0.32588999999999996</c:v>
                </c:pt>
                <c:pt idx="15">
                  <c:v>0.34150999999999998</c:v>
                </c:pt>
                <c:pt idx="16">
                  <c:v>0.35566000000000003</c:v>
                </c:pt>
                <c:pt idx="17">
                  <c:v>0.36836999999999998</c:v>
                </c:pt>
                <c:pt idx="18">
                  <c:v>0.38005999999999995</c:v>
                </c:pt>
                <c:pt idx="19">
                  <c:v>0.39073999999999998</c:v>
                </c:pt>
                <c:pt idx="20">
                  <c:v>0.40061999999999998</c:v>
                </c:pt>
                <c:pt idx="21">
                  <c:v>0.40981999999999996</c:v>
                </c:pt>
                <c:pt idx="22">
                  <c:v>0.41844999999999999</c:v>
                </c:pt>
                <c:pt idx="23">
                  <c:v>0.42652000000000001</c:v>
                </c:pt>
                <c:pt idx="24">
                  <c:v>0.43412000000000001</c:v>
                </c:pt>
                <c:pt idx="25">
                  <c:v>0.44127</c:v>
                </c:pt>
                <c:pt idx="26">
                  <c:v>0.45451000000000003</c:v>
                </c:pt>
                <c:pt idx="27">
                  <c:v>0.46931</c:v>
                </c:pt>
                <c:pt idx="28">
                  <c:v>0.48237000000000002</c:v>
                </c:pt>
                <c:pt idx="29">
                  <c:v>0.49424000000000001</c:v>
                </c:pt>
                <c:pt idx="30">
                  <c:v>0.50495000000000001</c:v>
                </c:pt>
                <c:pt idx="31">
                  <c:v>0.51469999999999994</c:v>
                </c:pt>
                <c:pt idx="32">
                  <c:v>0.52373000000000003</c:v>
                </c:pt>
                <c:pt idx="33">
                  <c:v>0.53194000000000008</c:v>
                </c:pt>
                <c:pt idx="34">
                  <c:v>0.53964000000000001</c:v>
                </c:pt>
                <c:pt idx="35">
                  <c:v>0.55349999999999999</c:v>
                </c:pt>
                <c:pt idx="36">
                  <c:v>0.56559999999999999</c:v>
                </c:pt>
                <c:pt idx="37">
                  <c:v>0.57620000000000005</c:v>
                </c:pt>
                <c:pt idx="38">
                  <c:v>0.58579999999999999</c:v>
                </c:pt>
                <c:pt idx="39">
                  <c:v>0.59440000000000004</c:v>
                </c:pt>
                <c:pt idx="40">
                  <c:v>0.60219999999999996</c:v>
                </c:pt>
                <c:pt idx="41">
                  <c:v>0.61580000000000001</c:v>
                </c:pt>
                <c:pt idx="42">
                  <c:v>0.62729999999999997</c:v>
                </c:pt>
                <c:pt idx="43">
                  <c:v>0.6371</c:v>
                </c:pt>
                <c:pt idx="44">
                  <c:v>0.64580000000000004</c:v>
                </c:pt>
                <c:pt idx="45">
                  <c:v>0.65329999999999999</c:v>
                </c:pt>
                <c:pt idx="46">
                  <c:v>0.65990000000000004</c:v>
                </c:pt>
                <c:pt idx="47">
                  <c:v>0.66599999999999993</c:v>
                </c:pt>
                <c:pt idx="48">
                  <c:v>0.67130000000000001</c:v>
                </c:pt>
                <c:pt idx="49">
                  <c:v>0.67620000000000002</c:v>
                </c:pt>
                <c:pt idx="50">
                  <c:v>0.68060000000000009</c:v>
                </c:pt>
                <c:pt idx="51">
                  <c:v>0.68459999999999999</c:v>
                </c:pt>
                <c:pt idx="52">
                  <c:v>0.69189999999999996</c:v>
                </c:pt>
                <c:pt idx="53">
                  <c:v>0.69950000000000001</c:v>
                </c:pt>
                <c:pt idx="54">
                  <c:v>0.70609999999999995</c:v>
                </c:pt>
                <c:pt idx="55">
                  <c:v>0.71179999999999999</c:v>
                </c:pt>
                <c:pt idx="56">
                  <c:v>0.71689999999999998</c:v>
                </c:pt>
                <c:pt idx="57">
                  <c:v>0.72150000000000003</c:v>
                </c:pt>
                <c:pt idx="58">
                  <c:v>0.7258</c:v>
                </c:pt>
                <c:pt idx="59">
                  <c:v>0.7298</c:v>
                </c:pt>
                <c:pt idx="60">
                  <c:v>0.75039999999999996</c:v>
                </c:pt>
                <c:pt idx="61">
                  <c:v>0.78210000000000002</c:v>
                </c:pt>
                <c:pt idx="62">
                  <c:v>0.79820000000000002</c:v>
                </c:pt>
                <c:pt idx="63">
                  <c:v>0.80649999999999999</c:v>
                </c:pt>
                <c:pt idx="64">
                  <c:v>0.8115</c:v>
                </c:pt>
                <c:pt idx="65">
                  <c:v>0.81519999999999992</c:v>
                </c:pt>
                <c:pt idx="66">
                  <c:v>0.81879999999999997</c:v>
                </c:pt>
                <c:pt idx="67">
                  <c:v>0.82689999999999997</c:v>
                </c:pt>
                <c:pt idx="68">
                  <c:v>0.83790000000000009</c:v>
                </c:pt>
                <c:pt idx="69">
                  <c:v>0.85240000000000005</c:v>
                </c:pt>
                <c:pt idx="70">
                  <c:v>0.87040000000000006</c:v>
                </c:pt>
                <c:pt idx="71">
                  <c:v>0.89129999999999998</c:v>
                </c:pt>
                <c:pt idx="72">
                  <c:v>0.91470000000000007</c:v>
                </c:pt>
                <c:pt idx="73">
                  <c:v>0.94</c:v>
                </c:pt>
                <c:pt idx="74">
                  <c:v>0.96690000000000009</c:v>
                </c:pt>
                <c:pt idx="75">
                  <c:v>0.99490000000000012</c:v>
                </c:pt>
                <c:pt idx="76">
                  <c:v>1.0234999999999999</c:v>
                </c:pt>
                <c:pt idx="77">
                  <c:v>1.0528</c:v>
                </c:pt>
                <c:pt idx="78">
                  <c:v>1.1118000000000001</c:v>
                </c:pt>
                <c:pt idx="79">
                  <c:v>1.1855</c:v>
                </c:pt>
                <c:pt idx="80">
                  <c:v>1.2571999999999999</c:v>
                </c:pt>
                <c:pt idx="81">
                  <c:v>1.3275999999999999</c:v>
                </c:pt>
                <c:pt idx="82">
                  <c:v>1.3941999999999999</c:v>
                </c:pt>
                <c:pt idx="83">
                  <c:v>1.4578</c:v>
                </c:pt>
                <c:pt idx="84">
                  <c:v>1.5192999999999999</c:v>
                </c:pt>
                <c:pt idx="85">
                  <c:v>1.5774999999999999</c:v>
                </c:pt>
                <c:pt idx="86">
                  <c:v>1.6332</c:v>
                </c:pt>
                <c:pt idx="87">
                  <c:v>1.7373000000000001</c:v>
                </c:pt>
                <c:pt idx="88">
                  <c:v>1.8321000000000001</c:v>
                </c:pt>
                <c:pt idx="89">
                  <c:v>1.9211</c:v>
                </c:pt>
                <c:pt idx="90">
                  <c:v>2.0030999999999999</c:v>
                </c:pt>
                <c:pt idx="91">
                  <c:v>2.0809000000000002</c:v>
                </c:pt>
                <c:pt idx="92">
                  <c:v>2.1554000000000002</c:v>
                </c:pt>
                <c:pt idx="93">
                  <c:v>2.2960600000000002</c:v>
                </c:pt>
                <c:pt idx="94">
                  <c:v>2.4303699999999999</c:v>
                </c:pt>
                <c:pt idx="95">
                  <c:v>2.5619099999999997</c:v>
                </c:pt>
                <c:pt idx="96">
                  <c:v>2.6904000000000003</c:v>
                </c:pt>
                <c:pt idx="97">
                  <c:v>2.81664</c:v>
                </c:pt>
                <c:pt idx="98">
                  <c:v>2.9414799999999999</c:v>
                </c:pt>
                <c:pt idx="99">
                  <c:v>3.06481</c:v>
                </c:pt>
                <c:pt idx="100">
                  <c:v>3.18554</c:v>
                </c:pt>
                <c:pt idx="101">
                  <c:v>3.3036099999999999</c:v>
                </c:pt>
                <c:pt idx="102">
                  <c:v>3.4199700000000002</c:v>
                </c:pt>
                <c:pt idx="103">
                  <c:v>3.5325699999999998</c:v>
                </c:pt>
                <c:pt idx="104">
                  <c:v>3.74837</c:v>
                </c:pt>
                <c:pt idx="105">
                  <c:v>3.9990199999999998</c:v>
                </c:pt>
                <c:pt idx="106">
                  <c:v>4.2284199999999998</c:v>
                </c:pt>
                <c:pt idx="107">
                  <c:v>4.4373700000000005</c:v>
                </c:pt>
                <c:pt idx="108">
                  <c:v>4.6257599999999996</c:v>
                </c:pt>
                <c:pt idx="109">
                  <c:v>4.7954999999999997</c:v>
                </c:pt>
                <c:pt idx="110">
                  <c:v>4.9475199999999999</c:v>
                </c:pt>
                <c:pt idx="111">
                  <c:v>5.0837599999999998</c:v>
                </c:pt>
                <c:pt idx="112">
                  <c:v>5.2061999999999999</c:v>
                </c:pt>
                <c:pt idx="113">
                  <c:v>5.41153</c:v>
                </c:pt>
                <c:pt idx="114">
                  <c:v>5.5733199999999998</c:v>
                </c:pt>
                <c:pt idx="115">
                  <c:v>5.7004699999999993</c:v>
                </c:pt>
                <c:pt idx="116">
                  <c:v>5.7998999999999992</c:v>
                </c:pt>
                <c:pt idx="117">
                  <c:v>5.8775300000000001</c:v>
                </c:pt>
                <c:pt idx="118">
                  <c:v>5.9363399999999995</c:v>
                </c:pt>
                <c:pt idx="119">
                  <c:v>6.0113599999999998</c:v>
                </c:pt>
                <c:pt idx="120">
                  <c:v>6.0477699999999999</c:v>
                </c:pt>
                <c:pt idx="121">
                  <c:v>6.0574700000000004</c:v>
                </c:pt>
                <c:pt idx="122">
                  <c:v>6.0483799999999999</c:v>
                </c:pt>
                <c:pt idx="123">
                  <c:v>6.0274599999999996</c:v>
                </c:pt>
                <c:pt idx="124">
                  <c:v>5.9986600000000001</c:v>
                </c:pt>
                <c:pt idx="125">
                  <c:v>5.9629700000000003</c:v>
                </c:pt>
                <c:pt idx="126">
                  <c:v>5.9233500000000001</c:v>
                </c:pt>
                <c:pt idx="127">
                  <c:v>5.881812</c:v>
                </c:pt>
                <c:pt idx="128">
                  <c:v>5.8373280000000003</c:v>
                </c:pt>
                <c:pt idx="129">
                  <c:v>5.791893</c:v>
                </c:pt>
                <c:pt idx="130">
                  <c:v>5.7001410000000003</c:v>
                </c:pt>
                <c:pt idx="131">
                  <c:v>5.5833729999999999</c:v>
                </c:pt>
                <c:pt idx="132">
                  <c:v>5.4677449999999999</c:v>
                </c:pt>
                <c:pt idx="133">
                  <c:v>5.3552220000000004</c:v>
                </c:pt>
                <c:pt idx="134">
                  <c:v>5.2447790000000003</c:v>
                </c:pt>
                <c:pt idx="135">
                  <c:v>5.1373989999999994</c:v>
                </c:pt>
                <c:pt idx="136">
                  <c:v>5.0340679999999995</c:v>
                </c:pt>
                <c:pt idx="137">
                  <c:v>4.9327779999999999</c:v>
                </c:pt>
                <c:pt idx="138">
                  <c:v>4.8625219999999993</c:v>
                </c:pt>
                <c:pt idx="139">
                  <c:v>4.6970869999999998</c:v>
                </c:pt>
                <c:pt idx="140">
                  <c:v>4.5327330000000003</c:v>
                </c:pt>
                <c:pt idx="141">
                  <c:v>4.380439</c:v>
                </c:pt>
                <c:pt idx="142">
                  <c:v>4.2361899999999997</c:v>
                </c:pt>
                <c:pt idx="143">
                  <c:v>4.0989769999999996</c:v>
                </c:pt>
                <c:pt idx="144">
                  <c:v>3.9687920000000001</c:v>
                </c:pt>
                <c:pt idx="145">
                  <c:v>3.7284860000000002</c:v>
                </c:pt>
                <c:pt idx="146">
                  <c:v>3.5132440000000003</c:v>
                </c:pt>
                <c:pt idx="147">
                  <c:v>3.3200470000000002</c:v>
                </c:pt>
                <c:pt idx="148">
                  <c:v>3.1448829999999997</c:v>
                </c:pt>
                <c:pt idx="149">
                  <c:v>2.986745</c:v>
                </c:pt>
                <c:pt idx="150">
                  <c:v>2.8436270000000001</c:v>
                </c:pt>
                <c:pt idx="151">
                  <c:v>2.713524</c:v>
                </c:pt>
                <c:pt idx="152">
                  <c:v>2.5944340000000001</c:v>
                </c:pt>
                <c:pt idx="153">
                  <c:v>2.4863550000000001</c:v>
                </c:pt>
                <c:pt idx="154">
                  <c:v>2.386285</c:v>
                </c:pt>
                <c:pt idx="155">
                  <c:v>2.294222</c:v>
                </c:pt>
                <c:pt idx="156">
                  <c:v>2.1321129999999999</c:v>
                </c:pt>
                <c:pt idx="157">
                  <c:v>1.9600030000000002</c:v>
                </c:pt>
                <c:pt idx="158">
                  <c:v>1.8169135000000001</c:v>
                </c:pt>
                <c:pt idx="159">
                  <c:v>1.6948394</c:v>
                </c:pt>
                <c:pt idx="160">
                  <c:v>1.5907770000000001</c:v>
                </c:pt>
                <c:pt idx="161">
                  <c:v>1.5007235999999999</c:v>
                </c:pt>
                <c:pt idx="162">
                  <c:v>1.4226772999999999</c:v>
                </c:pt>
                <c:pt idx="163">
                  <c:v>1.3526369</c:v>
                </c:pt>
                <c:pt idx="164">
                  <c:v>1.2916013</c:v>
                </c:pt>
                <c:pt idx="165">
                  <c:v>1.1855412000000001</c:v>
                </c:pt>
                <c:pt idx="166">
                  <c:v>1.0974926</c:v>
                </c:pt>
                <c:pt idx="167">
                  <c:v>1.0204522</c:v>
                </c:pt>
                <c:pt idx="168">
                  <c:v>0.95441829999999994</c:v>
                </c:pt>
                <c:pt idx="169">
                  <c:v>0.89748930000000005</c:v>
                </c:pt>
                <c:pt idx="170">
                  <c:v>0.84766420000000009</c:v>
                </c:pt>
                <c:pt idx="171">
                  <c:v>0.76492299999999991</c:v>
                </c:pt>
                <c:pt idx="172">
                  <c:v>0.69879049999999998</c:v>
                </c:pt>
                <c:pt idx="173">
                  <c:v>0.64466409999999996</c:v>
                </c:pt>
                <c:pt idx="174">
                  <c:v>0.59944239999999993</c:v>
                </c:pt>
                <c:pt idx="175">
                  <c:v>0.56112399999999996</c:v>
                </c:pt>
                <c:pt idx="176">
                  <c:v>0.52820840000000002</c:v>
                </c:pt>
                <c:pt idx="177">
                  <c:v>0.49959490000000001</c:v>
                </c:pt>
                <c:pt idx="178">
                  <c:v>0.47458309999999998</c:v>
                </c:pt>
                <c:pt idx="179">
                  <c:v>0.45237270000000002</c:v>
                </c:pt>
                <c:pt idx="180">
                  <c:v>0.43256339999999999</c:v>
                </c:pt>
                <c:pt idx="181">
                  <c:v>0.41485520000000004</c:v>
                </c:pt>
                <c:pt idx="182">
                  <c:v>0.384241</c:v>
                </c:pt>
                <c:pt idx="183">
                  <c:v>0.3532267</c:v>
                </c:pt>
                <c:pt idx="184">
                  <c:v>0.3280151</c:v>
                </c:pt>
                <c:pt idx="185">
                  <c:v>0.30710549999999998</c:v>
                </c:pt>
                <c:pt idx="186">
                  <c:v>0.28959747999999996</c:v>
                </c:pt>
                <c:pt idx="187">
                  <c:v>0.27459061000000001</c:v>
                </c:pt>
                <c:pt idx="188">
                  <c:v>0.26158468000000001</c:v>
                </c:pt>
                <c:pt idx="189">
                  <c:v>0.25027950999999998</c:v>
                </c:pt>
                <c:pt idx="190">
                  <c:v>0.24027496000000001</c:v>
                </c:pt>
                <c:pt idx="191">
                  <c:v>0.2235673</c:v>
                </c:pt>
                <c:pt idx="192">
                  <c:v>0.21016111000000001</c:v>
                </c:pt>
                <c:pt idx="193">
                  <c:v>0.19905600000000001</c:v>
                </c:pt>
                <c:pt idx="194">
                  <c:v>0.18985171000000001</c:v>
                </c:pt>
                <c:pt idx="195">
                  <c:v>0.18204804999999999</c:v>
                </c:pt>
                <c:pt idx="196">
                  <c:v>0.17534489</c:v>
                </c:pt>
                <c:pt idx="197">
                  <c:v>0.16443970999999999</c:v>
                </c:pt>
                <c:pt idx="198">
                  <c:v>0.15603563000000001</c:v>
                </c:pt>
                <c:pt idx="199">
                  <c:v>0.14943234</c:v>
                </c:pt>
                <c:pt idx="200">
                  <c:v>0.14402962</c:v>
                </c:pt>
                <c:pt idx="201">
                  <c:v>0.13962733999999999</c:v>
                </c:pt>
                <c:pt idx="202">
                  <c:v>0.13602539</c:v>
                </c:pt>
                <c:pt idx="203">
                  <c:v>0.13292372</c:v>
                </c:pt>
                <c:pt idx="204">
                  <c:v>0.13032225</c:v>
                </c:pt>
                <c:pt idx="205">
                  <c:v>0.12812097</c:v>
                </c:pt>
                <c:pt idx="206">
                  <c:v>0.12621982000000001</c:v>
                </c:pt>
                <c:pt idx="207">
                  <c:v>0.1246188</c:v>
                </c:pt>
                <c:pt idx="208">
                  <c:v>0.12321789000000001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70416"/>
        <c:axId val="501760224"/>
      </c:scatterChart>
      <c:valAx>
        <c:axId val="5017704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60224"/>
        <c:crosses val="autoZero"/>
        <c:crossBetween val="midCat"/>
        <c:majorUnit val="10"/>
      </c:valAx>
      <c:valAx>
        <c:axId val="50176022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704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srim19F_Si!$P$5</c:f>
          <c:strCache>
            <c:ptCount val="1"/>
            <c:pt idx="0">
              <c:v>srim19F_Si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srim19F_Si!$D$20:$D$300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srim19F_Si!$J$20:$J$300</c:f>
              <c:numCache>
                <c:formatCode>0.00000</c:formatCode>
                <c:ptCount val="281"/>
                <c:pt idx="0">
                  <c:v>1.6000000000000001E-3</c:v>
                </c:pt>
                <c:pt idx="1">
                  <c:v>1.7000000000000001E-3</c:v>
                </c:pt>
                <c:pt idx="2">
                  <c:v>1.8E-3</c:v>
                </c:pt>
                <c:pt idx="3">
                  <c:v>1.9E-3</c:v>
                </c:pt>
                <c:pt idx="4">
                  <c:v>2E-3</c:v>
                </c:pt>
                <c:pt idx="5">
                  <c:v>2.1000000000000003E-3</c:v>
                </c:pt>
                <c:pt idx="6">
                  <c:v>2.1000000000000003E-3</c:v>
                </c:pt>
                <c:pt idx="7">
                  <c:v>2.1999999999999997E-3</c:v>
                </c:pt>
                <c:pt idx="8">
                  <c:v>2.3E-3</c:v>
                </c:pt>
                <c:pt idx="9">
                  <c:v>2.5000000000000001E-3</c:v>
                </c:pt>
                <c:pt idx="10">
                  <c:v>2.7000000000000001E-3</c:v>
                </c:pt>
                <c:pt idx="11">
                  <c:v>2.8E-3</c:v>
                </c:pt>
                <c:pt idx="12">
                  <c:v>3.0000000000000001E-3</c:v>
                </c:pt>
                <c:pt idx="13">
                  <c:v>3.0999999999999999E-3</c:v>
                </c:pt>
                <c:pt idx="14">
                  <c:v>3.3E-3</c:v>
                </c:pt>
                <c:pt idx="15">
                  <c:v>3.5999999999999999E-3</c:v>
                </c:pt>
                <c:pt idx="16">
                  <c:v>3.8999999999999998E-3</c:v>
                </c:pt>
                <c:pt idx="17">
                  <c:v>4.2000000000000006E-3</c:v>
                </c:pt>
                <c:pt idx="18">
                  <c:v>4.3999999999999994E-3</c:v>
                </c:pt>
                <c:pt idx="19">
                  <c:v>4.7000000000000002E-3</c:v>
                </c:pt>
                <c:pt idx="20">
                  <c:v>5.0000000000000001E-3</c:v>
                </c:pt>
                <c:pt idx="21">
                  <c:v>5.1999999999999998E-3</c:v>
                </c:pt>
                <c:pt idx="22">
                  <c:v>5.4999999999999997E-3</c:v>
                </c:pt>
                <c:pt idx="23">
                  <c:v>5.8000000000000005E-3</c:v>
                </c:pt>
                <c:pt idx="24">
                  <c:v>6.0000000000000001E-3</c:v>
                </c:pt>
                <c:pt idx="25">
                  <c:v>6.3E-3</c:v>
                </c:pt>
                <c:pt idx="26">
                  <c:v>6.8000000000000005E-3</c:v>
                </c:pt>
                <c:pt idx="27">
                  <c:v>7.3999999999999995E-3</c:v>
                </c:pt>
                <c:pt idx="28">
                  <c:v>8.0000000000000002E-3</c:v>
                </c:pt>
                <c:pt idx="29">
                  <c:v>8.6E-3</c:v>
                </c:pt>
                <c:pt idx="30">
                  <c:v>9.1999999999999998E-3</c:v>
                </c:pt>
                <c:pt idx="31">
                  <c:v>9.7999999999999997E-3</c:v>
                </c:pt>
                <c:pt idx="32">
                  <c:v>1.03E-2</c:v>
                </c:pt>
                <c:pt idx="33">
                  <c:v>1.09E-2</c:v>
                </c:pt>
                <c:pt idx="34">
                  <c:v>1.15E-2</c:v>
                </c:pt>
                <c:pt idx="35">
                  <c:v>1.26E-2</c:v>
                </c:pt>
                <c:pt idx="36">
                  <c:v>1.3800000000000002E-2</c:v>
                </c:pt>
                <c:pt idx="37">
                  <c:v>1.49E-2</c:v>
                </c:pt>
                <c:pt idx="38">
                  <c:v>1.6E-2</c:v>
                </c:pt>
                <c:pt idx="39">
                  <c:v>1.7100000000000001E-2</c:v>
                </c:pt>
                <c:pt idx="40">
                  <c:v>1.8200000000000001E-2</c:v>
                </c:pt>
                <c:pt idx="41">
                  <c:v>2.0399999999999998E-2</c:v>
                </c:pt>
                <c:pt idx="42">
                  <c:v>2.2700000000000001E-2</c:v>
                </c:pt>
                <c:pt idx="43">
                  <c:v>2.4899999999999999E-2</c:v>
                </c:pt>
                <c:pt idx="44">
                  <c:v>2.7100000000000003E-2</c:v>
                </c:pt>
                <c:pt idx="45">
                  <c:v>2.93E-2</c:v>
                </c:pt>
                <c:pt idx="46">
                  <c:v>3.15E-2</c:v>
                </c:pt>
                <c:pt idx="47">
                  <c:v>3.3700000000000001E-2</c:v>
                </c:pt>
                <c:pt idx="48">
                  <c:v>3.5900000000000001E-2</c:v>
                </c:pt>
                <c:pt idx="49">
                  <c:v>3.8100000000000002E-2</c:v>
                </c:pt>
                <c:pt idx="50">
                  <c:v>4.0400000000000005E-2</c:v>
                </c:pt>
                <c:pt idx="51">
                  <c:v>4.2599999999999999E-2</c:v>
                </c:pt>
                <c:pt idx="52">
                  <c:v>4.7099999999999996E-2</c:v>
                </c:pt>
                <c:pt idx="53">
                  <c:v>5.2700000000000004E-2</c:v>
                </c:pt>
                <c:pt idx="54">
                  <c:v>5.8299999999999998E-2</c:v>
                </c:pt>
                <c:pt idx="55">
                  <c:v>6.4000000000000001E-2</c:v>
                </c:pt>
                <c:pt idx="56">
                  <c:v>6.9599999999999995E-2</c:v>
                </c:pt>
                <c:pt idx="57">
                  <c:v>7.5300000000000006E-2</c:v>
                </c:pt>
                <c:pt idx="58">
                  <c:v>8.1000000000000003E-2</c:v>
                </c:pt>
                <c:pt idx="59">
                  <c:v>8.6800000000000002E-2</c:v>
                </c:pt>
                <c:pt idx="60">
                  <c:v>9.240000000000001E-2</c:v>
                </c:pt>
                <c:pt idx="61">
                  <c:v>0.10300000000000001</c:v>
                </c:pt>
                <c:pt idx="62">
                  <c:v>0.1133</c:v>
                </c:pt>
                <c:pt idx="63">
                  <c:v>0.12350000000000001</c:v>
                </c:pt>
                <c:pt idx="64">
                  <c:v>0.13369999999999999</c:v>
                </c:pt>
                <c:pt idx="65">
                  <c:v>0.14399999999999999</c:v>
                </c:pt>
                <c:pt idx="66">
                  <c:v>0.15440000000000001</c:v>
                </c:pt>
                <c:pt idx="67">
                  <c:v>0.17560000000000001</c:v>
                </c:pt>
                <c:pt idx="68">
                  <c:v>0.1971</c:v>
                </c:pt>
                <c:pt idx="69">
                  <c:v>0.21880000000000002</c:v>
                </c:pt>
                <c:pt idx="70">
                  <c:v>0.24060000000000001</c:v>
                </c:pt>
                <c:pt idx="71">
                  <c:v>0.26219999999999999</c:v>
                </c:pt>
                <c:pt idx="72">
                  <c:v>0.28359999999999996</c:v>
                </c:pt>
                <c:pt idx="73">
                  <c:v>0.30480000000000002</c:v>
                </c:pt>
                <c:pt idx="74">
                  <c:v>0.3256</c:v>
                </c:pt>
                <c:pt idx="75">
                  <c:v>0.34609999999999996</c:v>
                </c:pt>
                <c:pt idx="76">
                  <c:v>0.36619999999999997</c:v>
                </c:pt>
                <c:pt idx="77">
                  <c:v>0.38600000000000001</c:v>
                </c:pt>
                <c:pt idx="78">
                  <c:v>0.42449999999999999</c:v>
                </c:pt>
                <c:pt idx="79">
                  <c:v>0.47060000000000002</c:v>
                </c:pt>
                <c:pt idx="80">
                  <c:v>0.51470000000000005</c:v>
                </c:pt>
                <c:pt idx="81">
                  <c:v>0.55689999999999995</c:v>
                </c:pt>
                <c:pt idx="82">
                  <c:v>0.59749999999999992</c:v>
                </c:pt>
                <c:pt idx="83">
                  <c:v>0.63650000000000007</c:v>
                </c:pt>
                <c:pt idx="84">
                  <c:v>0.67409999999999992</c:v>
                </c:pt>
                <c:pt idx="85">
                  <c:v>0.71050000000000002</c:v>
                </c:pt>
                <c:pt idx="86">
                  <c:v>0.74580000000000002</c:v>
                </c:pt>
                <c:pt idx="87">
                  <c:v>0.81310000000000004</c:v>
                </c:pt>
                <c:pt idx="88">
                  <c:v>0.87690000000000001</c:v>
                </c:pt>
                <c:pt idx="89">
                  <c:v>0.9375</c:v>
                </c:pt>
                <c:pt idx="90">
                  <c:v>0.99540000000000006</c:v>
                </c:pt>
                <c:pt idx="91" formatCode="0.000">
                  <c:v>1.05</c:v>
                </c:pt>
                <c:pt idx="92" formatCode="0.000">
                  <c:v>1.1000000000000001</c:v>
                </c:pt>
                <c:pt idx="93" formatCode="0.000">
                  <c:v>1.21</c:v>
                </c:pt>
                <c:pt idx="94" formatCode="0.000">
                  <c:v>1.3</c:v>
                </c:pt>
                <c:pt idx="95" formatCode="0.000">
                  <c:v>1.39</c:v>
                </c:pt>
                <c:pt idx="96" formatCode="0.000">
                  <c:v>1.47</c:v>
                </c:pt>
                <c:pt idx="97" formatCode="0.000">
                  <c:v>1.56</c:v>
                </c:pt>
                <c:pt idx="98" formatCode="0.000">
                  <c:v>1.63</c:v>
                </c:pt>
                <c:pt idx="99" formatCode="0.000">
                  <c:v>1.71</c:v>
                </c:pt>
                <c:pt idx="100" formatCode="0.000">
                  <c:v>1.78</c:v>
                </c:pt>
                <c:pt idx="101" formatCode="0.000">
                  <c:v>1.85</c:v>
                </c:pt>
                <c:pt idx="102" formatCode="0.000">
                  <c:v>1.92</c:v>
                </c:pt>
                <c:pt idx="103" formatCode="0.000">
                  <c:v>1.99</c:v>
                </c:pt>
                <c:pt idx="104" formatCode="0.000">
                  <c:v>2.11</c:v>
                </c:pt>
                <c:pt idx="105" formatCode="0.000">
                  <c:v>2.27</c:v>
                </c:pt>
                <c:pt idx="106" formatCode="0.000">
                  <c:v>2.41</c:v>
                </c:pt>
                <c:pt idx="107" formatCode="0.000">
                  <c:v>2.56</c:v>
                </c:pt>
                <c:pt idx="108" formatCode="0.000">
                  <c:v>2.7</c:v>
                </c:pt>
                <c:pt idx="109" formatCode="0.000">
                  <c:v>2.83</c:v>
                </c:pt>
                <c:pt idx="110" formatCode="0.000">
                  <c:v>2.97</c:v>
                </c:pt>
                <c:pt idx="111" formatCode="0.000">
                  <c:v>3.1</c:v>
                </c:pt>
                <c:pt idx="112" formatCode="0.000">
                  <c:v>3.23</c:v>
                </c:pt>
                <c:pt idx="113" formatCode="0.000">
                  <c:v>3.49</c:v>
                </c:pt>
                <c:pt idx="114" formatCode="0.000">
                  <c:v>3.75</c:v>
                </c:pt>
                <c:pt idx="115" formatCode="0.000">
                  <c:v>4</c:v>
                </c:pt>
                <c:pt idx="116" formatCode="0.000">
                  <c:v>4.26</c:v>
                </c:pt>
                <c:pt idx="117" formatCode="0.000">
                  <c:v>4.51</c:v>
                </c:pt>
                <c:pt idx="118" formatCode="0.000">
                  <c:v>4.7699999999999996</c:v>
                </c:pt>
                <c:pt idx="119" formatCode="0.000">
                  <c:v>5.29</c:v>
                </c:pt>
                <c:pt idx="120" formatCode="0.000">
                  <c:v>5.81</c:v>
                </c:pt>
                <c:pt idx="121" formatCode="0.000">
                  <c:v>6.33</c:v>
                </c:pt>
                <c:pt idx="122" formatCode="0.000">
                  <c:v>6.87</c:v>
                </c:pt>
                <c:pt idx="123" formatCode="0.000">
                  <c:v>7.4</c:v>
                </c:pt>
                <c:pt idx="124" formatCode="0.000">
                  <c:v>7.95</c:v>
                </c:pt>
                <c:pt idx="125" formatCode="0.000">
                  <c:v>8.49</c:v>
                </c:pt>
                <c:pt idx="126" formatCode="0.000">
                  <c:v>9.0500000000000007</c:v>
                </c:pt>
                <c:pt idx="127" formatCode="0.000">
                  <c:v>9.61</c:v>
                </c:pt>
                <c:pt idx="128" formatCode="0.000">
                  <c:v>10.17</c:v>
                </c:pt>
                <c:pt idx="129" formatCode="0.000">
                  <c:v>10.74</c:v>
                </c:pt>
                <c:pt idx="130" formatCode="0.000">
                  <c:v>11.89</c:v>
                </c:pt>
                <c:pt idx="131" formatCode="0.000">
                  <c:v>13.34</c:v>
                </c:pt>
                <c:pt idx="132" formatCode="0.000">
                  <c:v>14.83</c:v>
                </c:pt>
                <c:pt idx="133" formatCode="0.000">
                  <c:v>16.329999999999998</c:v>
                </c:pt>
                <c:pt idx="134" formatCode="0.000">
                  <c:v>17.86</c:v>
                </c:pt>
                <c:pt idx="135" formatCode="0.000">
                  <c:v>19.41</c:v>
                </c:pt>
                <c:pt idx="136" formatCode="0.000">
                  <c:v>20.98</c:v>
                </c:pt>
                <c:pt idx="137" formatCode="0.000">
                  <c:v>22.58</c:v>
                </c:pt>
                <c:pt idx="138" formatCode="0.000">
                  <c:v>24.2</c:v>
                </c:pt>
                <c:pt idx="139" formatCode="0.000">
                  <c:v>27.53</c:v>
                </c:pt>
                <c:pt idx="140" formatCode="0.000">
                  <c:v>30.98</c:v>
                </c:pt>
                <c:pt idx="141" formatCode="0.000">
                  <c:v>34.56</c:v>
                </c:pt>
                <c:pt idx="142" formatCode="0.000">
                  <c:v>38.26</c:v>
                </c:pt>
                <c:pt idx="143" formatCode="0.000">
                  <c:v>42.08</c:v>
                </c:pt>
                <c:pt idx="144" formatCode="0.000">
                  <c:v>46.04</c:v>
                </c:pt>
                <c:pt idx="145" formatCode="0.000">
                  <c:v>54.35</c:v>
                </c:pt>
                <c:pt idx="146" formatCode="0.000">
                  <c:v>63.22</c:v>
                </c:pt>
                <c:pt idx="147" formatCode="0.000">
                  <c:v>72.650000000000006</c:v>
                </c:pt>
                <c:pt idx="148" formatCode="0.000">
                  <c:v>82.67</c:v>
                </c:pt>
                <c:pt idx="149" formatCode="0.000">
                  <c:v>93.29</c:v>
                </c:pt>
                <c:pt idx="150" formatCode="0.000">
                  <c:v>104.52</c:v>
                </c:pt>
                <c:pt idx="151" formatCode="0.000">
                  <c:v>116.36</c:v>
                </c:pt>
                <c:pt idx="152" formatCode="0.000">
                  <c:v>128.84</c:v>
                </c:pt>
                <c:pt idx="153" formatCode="0.000">
                  <c:v>141.94999999999999</c:v>
                </c:pt>
                <c:pt idx="154" formatCode="0.000">
                  <c:v>155.69</c:v>
                </c:pt>
                <c:pt idx="155" formatCode="0.000">
                  <c:v>170.07</c:v>
                </c:pt>
                <c:pt idx="156" formatCode="0.000">
                  <c:v>200.75</c:v>
                </c:pt>
                <c:pt idx="157" formatCode="0.000">
                  <c:v>242.66</c:v>
                </c:pt>
                <c:pt idx="158" formatCode="0.000">
                  <c:v>288.51</c:v>
                </c:pt>
                <c:pt idx="159" formatCode="0.000">
                  <c:v>338.22</c:v>
                </c:pt>
                <c:pt idx="160" formatCode="0.000">
                  <c:v>391.7</c:v>
                </c:pt>
                <c:pt idx="161" formatCode="0.000">
                  <c:v>448.82</c:v>
                </c:pt>
                <c:pt idx="162" formatCode="0.000">
                  <c:v>509.47</c:v>
                </c:pt>
                <c:pt idx="163" formatCode="0.000">
                  <c:v>573.54</c:v>
                </c:pt>
                <c:pt idx="164" formatCode="0.000">
                  <c:v>640.91</c:v>
                </c:pt>
                <c:pt idx="165" formatCode="0.000">
                  <c:v>785.11</c:v>
                </c:pt>
                <c:pt idx="166" formatCode="0.000">
                  <c:v>941.69</c:v>
                </c:pt>
                <c:pt idx="167" formatCode="0.0">
                  <c:v>1110</c:v>
                </c:pt>
                <c:pt idx="168" formatCode="0.0">
                  <c:v>1290</c:v>
                </c:pt>
                <c:pt idx="169" formatCode="0.0">
                  <c:v>1490</c:v>
                </c:pt>
                <c:pt idx="170" formatCode="0.0">
                  <c:v>1690</c:v>
                </c:pt>
                <c:pt idx="171" formatCode="0.0">
                  <c:v>2140</c:v>
                </c:pt>
                <c:pt idx="172" formatCode="0.0">
                  <c:v>2630</c:v>
                </c:pt>
                <c:pt idx="173" formatCode="0.0">
                  <c:v>3170</c:v>
                </c:pt>
                <c:pt idx="174" formatCode="0.0">
                  <c:v>3750</c:v>
                </c:pt>
                <c:pt idx="175" formatCode="0.0">
                  <c:v>4370</c:v>
                </c:pt>
                <c:pt idx="176" formatCode="0.0">
                  <c:v>5040</c:v>
                </c:pt>
                <c:pt idx="177" formatCode="0.0">
                  <c:v>5750</c:v>
                </c:pt>
                <c:pt idx="178" formatCode="0.0">
                  <c:v>6490</c:v>
                </c:pt>
                <c:pt idx="179" formatCode="0.0">
                  <c:v>7280</c:v>
                </c:pt>
                <c:pt idx="180" formatCode="0.0">
                  <c:v>8100</c:v>
                </c:pt>
                <c:pt idx="181" formatCode="0.0">
                  <c:v>8960</c:v>
                </c:pt>
                <c:pt idx="182" formatCode="0.0">
                  <c:v>10790</c:v>
                </c:pt>
                <c:pt idx="183" formatCode="0.0">
                  <c:v>13270</c:v>
                </c:pt>
                <c:pt idx="184" formatCode="0.0">
                  <c:v>15950</c:v>
                </c:pt>
                <c:pt idx="185" formatCode="0.0">
                  <c:v>18830</c:v>
                </c:pt>
                <c:pt idx="186" formatCode="0.0">
                  <c:v>21900</c:v>
                </c:pt>
                <c:pt idx="187" formatCode="0.0">
                  <c:v>25150</c:v>
                </c:pt>
                <c:pt idx="188" formatCode="0.0">
                  <c:v>28570</c:v>
                </c:pt>
                <c:pt idx="189" formatCode="0.0">
                  <c:v>32159.999999999996</c:v>
                </c:pt>
                <c:pt idx="190" formatCode="0.0">
                  <c:v>35900</c:v>
                </c:pt>
                <c:pt idx="191" formatCode="0.0">
                  <c:v>43830</c:v>
                </c:pt>
                <c:pt idx="192" formatCode="0.0">
                  <c:v>52310</c:v>
                </c:pt>
                <c:pt idx="193" formatCode="0.0">
                  <c:v>61300</c:v>
                </c:pt>
                <c:pt idx="194" formatCode="0.0">
                  <c:v>70770</c:v>
                </c:pt>
                <c:pt idx="195" formatCode="0.0">
                  <c:v>80670</c:v>
                </c:pt>
                <c:pt idx="196" formatCode="0.0">
                  <c:v>90980</c:v>
                </c:pt>
                <c:pt idx="197" formatCode="0.0">
                  <c:v>112680</c:v>
                </c:pt>
                <c:pt idx="198" formatCode="0.0">
                  <c:v>135690</c:v>
                </c:pt>
                <c:pt idx="199" formatCode="0.0">
                  <c:v>159840</c:v>
                </c:pt>
                <c:pt idx="200" formatCode="0.0">
                  <c:v>184980</c:v>
                </c:pt>
                <c:pt idx="201" formatCode="0.0">
                  <c:v>210990</c:v>
                </c:pt>
                <c:pt idx="202" formatCode="0.0">
                  <c:v>237760</c:v>
                </c:pt>
                <c:pt idx="203" formatCode="0.0">
                  <c:v>265200</c:v>
                </c:pt>
                <c:pt idx="204" formatCode="0.0">
                  <c:v>293230</c:v>
                </c:pt>
                <c:pt idx="205" formatCode="0.0">
                  <c:v>321790</c:v>
                </c:pt>
                <c:pt idx="206" formatCode="0.0">
                  <c:v>350810</c:v>
                </c:pt>
                <c:pt idx="207" formatCode="0.0">
                  <c:v>380240</c:v>
                </c:pt>
                <c:pt idx="208" formatCode="0.0">
                  <c:v>410030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srim19F_Si!$D$20:$D$300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srim19F_Si!$M$20:$M$300</c:f>
              <c:numCache>
                <c:formatCode>0.00000</c:formatCode>
                <c:ptCount val="281"/>
                <c:pt idx="0">
                  <c:v>1.2000000000000001E-3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1.4E-3</c:v>
                </c:pt>
                <c:pt idx="4">
                  <c:v>1.5E-3</c:v>
                </c:pt>
                <c:pt idx="5">
                  <c:v>1.6000000000000001E-3</c:v>
                </c:pt>
                <c:pt idx="6">
                  <c:v>1.6000000000000001E-3</c:v>
                </c:pt>
                <c:pt idx="7">
                  <c:v>1.7000000000000001E-3</c:v>
                </c:pt>
                <c:pt idx="8">
                  <c:v>1.8E-3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2.1999999999999997E-3</c:v>
                </c:pt>
                <c:pt idx="13">
                  <c:v>2.3E-3</c:v>
                </c:pt>
                <c:pt idx="14">
                  <c:v>2.4000000000000002E-3</c:v>
                </c:pt>
                <c:pt idx="15">
                  <c:v>2.5999999999999999E-3</c:v>
                </c:pt>
                <c:pt idx="16">
                  <c:v>2.8E-3</c:v>
                </c:pt>
                <c:pt idx="17">
                  <c:v>3.0000000000000001E-3</c:v>
                </c:pt>
                <c:pt idx="18">
                  <c:v>3.0999999999999999E-3</c:v>
                </c:pt>
                <c:pt idx="19">
                  <c:v>3.3E-3</c:v>
                </c:pt>
                <c:pt idx="20">
                  <c:v>3.4000000000000002E-3</c:v>
                </c:pt>
                <c:pt idx="21">
                  <c:v>3.5999999999999999E-3</c:v>
                </c:pt>
                <c:pt idx="22">
                  <c:v>3.8E-3</c:v>
                </c:pt>
                <c:pt idx="23">
                  <c:v>3.8999999999999998E-3</c:v>
                </c:pt>
                <c:pt idx="24">
                  <c:v>4.1000000000000003E-3</c:v>
                </c:pt>
                <c:pt idx="25">
                  <c:v>4.2000000000000006E-3</c:v>
                </c:pt>
                <c:pt idx="26">
                  <c:v>4.4999999999999997E-3</c:v>
                </c:pt>
                <c:pt idx="27">
                  <c:v>4.8000000000000004E-3</c:v>
                </c:pt>
                <c:pt idx="28">
                  <c:v>5.1999999999999998E-3</c:v>
                </c:pt>
                <c:pt idx="29">
                  <c:v>5.4999999999999997E-3</c:v>
                </c:pt>
                <c:pt idx="30">
                  <c:v>5.8000000000000005E-3</c:v>
                </c:pt>
                <c:pt idx="31">
                  <c:v>6.1999999999999998E-3</c:v>
                </c:pt>
                <c:pt idx="32">
                  <c:v>6.5000000000000006E-3</c:v>
                </c:pt>
                <c:pt idx="33">
                  <c:v>6.8000000000000005E-3</c:v>
                </c:pt>
                <c:pt idx="34">
                  <c:v>7.0999999999999995E-3</c:v>
                </c:pt>
                <c:pt idx="35">
                  <c:v>7.7000000000000002E-3</c:v>
                </c:pt>
                <c:pt idx="36">
                  <c:v>8.3000000000000001E-3</c:v>
                </c:pt>
                <c:pt idx="37">
                  <c:v>8.8999999999999999E-3</c:v>
                </c:pt>
                <c:pt idx="38">
                  <c:v>9.4999999999999998E-3</c:v>
                </c:pt>
                <c:pt idx="39">
                  <c:v>0.01</c:v>
                </c:pt>
                <c:pt idx="40">
                  <c:v>1.06E-2</c:v>
                </c:pt>
                <c:pt idx="41">
                  <c:v>1.17E-2</c:v>
                </c:pt>
                <c:pt idx="42">
                  <c:v>1.2699999999999999E-2</c:v>
                </c:pt>
                <c:pt idx="43">
                  <c:v>1.3800000000000002E-2</c:v>
                </c:pt>
                <c:pt idx="44">
                  <c:v>1.4799999999999999E-2</c:v>
                </c:pt>
                <c:pt idx="45">
                  <c:v>1.5900000000000001E-2</c:v>
                </c:pt>
                <c:pt idx="46">
                  <c:v>1.6900000000000002E-2</c:v>
                </c:pt>
                <c:pt idx="47">
                  <c:v>1.7899999999999999E-2</c:v>
                </c:pt>
                <c:pt idx="48">
                  <c:v>1.89E-2</c:v>
                </c:pt>
                <c:pt idx="49">
                  <c:v>1.9900000000000001E-2</c:v>
                </c:pt>
                <c:pt idx="50">
                  <c:v>2.0799999999999999E-2</c:v>
                </c:pt>
                <c:pt idx="51">
                  <c:v>2.18E-2</c:v>
                </c:pt>
                <c:pt idx="52">
                  <c:v>2.3699999999999999E-2</c:v>
                </c:pt>
                <c:pt idx="53">
                  <c:v>2.5899999999999999E-2</c:v>
                </c:pt>
                <c:pt idx="54">
                  <c:v>2.8199999999999996E-2</c:v>
                </c:pt>
                <c:pt idx="55">
                  <c:v>3.04E-2</c:v>
                </c:pt>
                <c:pt idx="56">
                  <c:v>3.2500000000000001E-2</c:v>
                </c:pt>
                <c:pt idx="57">
                  <c:v>3.4599999999999999E-2</c:v>
                </c:pt>
                <c:pt idx="58">
                  <c:v>3.6699999999999997E-2</c:v>
                </c:pt>
                <c:pt idx="59">
                  <c:v>3.8699999999999998E-2</c:v>
                </c:pt>
                <c:pt idx="60">
                  <c:v>4.0600000000000004E-2</c:v>
                </c:pt>
                <c:pt idx="61">
                  <c:v>4.3999999999999997E-2</c:v>
                </c:pt>
                <c:pt idx="62">
                  <c:v>4.7099999999999996E-2</c:v>
                </c:pt>
                <c:pt idx="63">
                  <c:v>0.05</c:v>
                </c:pt>
                <c:pt idx="64">
                  <c:v>5.2900000000000003E-2</c:v>
                </c:pt>
                <c:pt idx="65">
                  <c:v>5.5700000000000006E-2</c:v>
                </c:pt>
                <c:pt idx="66">
                  <c:v>5.8499999999999996E-2</c:v>
                </c:pt>
                <c:pt idx="67">
                  <c:v>6.4000000000000001E-2</c:v>
                </c:pt>
                <c:pt idx="68">
                  <c:v>6.93E-2</c:v>
                </c:pt>
                <c:pt idx="69">
                  <c:v>7.4399999999999994E-2</c:v>
                </c:pt>
                <c:pt idx="70">
                  <c:v>7.9300000000000009E-2</c:v>
                </c:pt>
                <c:pt idx="71">
                  <c:v>8.3999999999999991E-2</c:v>
                </c:pt>
                <c:pt idx="72">
                  <c:v>8.8400000000000006E-2</c:v>
                </c:pt>
                <c:pt idx="73">
                  <c:v>9.2499999999999999E-2</c:v>
                </c:pt>
                <c:pt idx="74">
                  <c:v>9.64E-2</c:v>
                </c:pt>
                <c:pt idx="75">
                  <c:v>0.10009999999999999</c:v>
                </c:pt>
                <c:pt idx="76">
                  <c:v>0.1036</c:v>
                </c:pt>
                <c:pt idx="77">
                  <c:v>0.1069</c:v>
                </c:pt>
                <c:pt idx="78">
                  <c:v>0.11299999999999999</c:v>
                </c:pt>
                <c:pt idx="79">
                  <c:v>0.11979999999999999</c:v>
                </c:pt>
                <c:pt idx="80">
                  <c:v>0.12569999999999998</c:v>
                </c:pt>
                <c:pt idx="81">
                  <c:v>0.13100000000000001</c:v>
                </c:pt>
                <c:pt idx="82">
                  <c:v>0.13569999999999999</c:v>
                </c:pt>
                <c:pt idx="83">
                  <c:v>0.1399</c:v>
                </c:pt>
                <c:pt idx="84">
                  <c:v>0.14369999999999999</c:v>
                </c:pt>
                <c:pt idx="85">
                  <c:v>0.1472</c:v>
                </c:pt>
                <c:pt idx="86">
                  <c:v>0.15040000000000001</c:v>
                </c:pt>
                <c:pt idx="87">
                  <c:v>0.15609999999999999</c:v>
                </c:pt>
                <c:pt idx="88">
                  <c:v>0.161</c:v>
                </c:pt>
                <c:pt idx="89">
                  <c:v>0.16519999999999999</c:v>
                </c:pt>
                <c:pt idx="90">
                  <c:v>0.16889999999999999</c:v>
                </c:pt>
                <c:pt idx="91">
                  <c:v>0.17219999999999999</c:v>
                </c:pt>
                <c:pt idx="92">
                  <c:v>0.17509999999999998</c:v>
                </c:pt>
                <c:pt idx="93">
                  <c:v>0.1804</c:v>
                </c:pt>
                <c:pt idx="94">
                  <c:v>0.18480000000000002</c:v>
                </c:pt>
                <c:pt idx="95">
                  <c:v>0.1885</c:v>
                </c:pt>
                <c:pt idx="96">
                  <c:v>0.19170000000000001</c:v>
                </c:pt>
                <c:pt idx="97">
                  <c:v>0.19450000000000001</c:v>
                </c:pt>
                <c:pt idx="98">
                  <c:v>0.19700000000000001</c:v>
                </c:pt>
                <c:pt idx="99">
                  <c:v>0.19919999999999999</c:v>
                </c:pt>
                <c:pt idx="100">
                  <c:v>0.20119999999999999</c:v>
                </c:pt>
                <c:pt idx="101">
                  <c:v>0.20299999999999999</c:v>
                </c:pt>
                <c:pt idx="102">
                  <c:v>0.20459999999999998</c:v>
                </c:pt>
                <c:pt idx="103">
                  <c:v>0.20610000000000001</c:v>
                </c:pt>
                <c:pt idx="104">
                  <c:v>0.20929999999999999</c:v>
                </c:pt>
                <c:pt idx="105">
                  <c:v>0.21280000000000002</c:v>
                </c:pt>
                <c:pt idx="106">
                  <c:v>0.21600000000000003</c:v>
                </c:pt>
                <c:pt idx="107">
                  <c:v>0.21880000000000002</c:v>
                </c:pt>
                <c:pt idx="108">
                  <c:v>0.22139999999999999</c:v>
                </c:pt>
                <c:pt idx="109">
                  <c:v>0.22370000000000001</c:v>
                </c:pt>
                <c:pt idx="110">
                  <c:v>0.22589999999999999</c:v>
                </c:pt>
                <c:pt idx="111">
                  <c:v>0.22799999999999998</c:v>
                </c:pt>
                <c:pt idx="112">
                  <c:v>0.22999999999999998</c:v>
                </c:pt>
                <c:pt idx="113">
                  <c:v>0.2351</c:v>
                </c:pt>
                <c:pt idx="114">
                  <c:v>0.2399</c:v>
                </c:pt>
                <c:pt idx="115">
                  <c:v>0.2445</c:v>
                </c:pt>
                <c:pt idx="116">
                  <c:v>0.24889999999999998</c:v>
                </c:pt>
                <c:pt idx="117">
                  <c:v>0.25309999999999999</c:v>
                </c:pt>
                <c:pt idx="118">
                  <c:v>0.25729999999999997</c:v>
                </c:pt>
                <c:pt idx="119">
                  <c:v>0.27029999999999998</c:v>
                </c:pt>
                <c:pt idx="120">
                  <c:v>0.28290000000000004</c:v>
                </c:pt>
                <c:pt idx="121">
                  <c:v>0.29500000000000004</c:v>
                </c:pt>
                <c:pt idx="122">
                  <c:v>0.30690000000000001</c:v>
                </c:pt>
                <c:pt idx="123">
                  <c:v>0.31840000000000002</c:v>
                </c:pt>
                <c:pt idx="124">
                  <c:v>0.32979999999999998</c:v>
                </c:pt>
                <c:pt idx="125">
                  <c:v>0.34089999999999998</c:v>
                </c:pt>
                <c:pt idx="126">
                  <c:v>0.35189999999999999</c:v>
                </c:pt>
                <c:pt idx="127">
                  <c:v>0.36269999999999997</c:v>
                </c:pt>
                <c:pt idx="128">
                  <c:v>0.37330000000000002</c:v>
                </c:pt>
                <c:pt idx="129">
                  <c:v>0.38380000000000003</c:v>
                </c:pt>
                <c:pt idx="130">
                  <c:v>0.4204</c:v>
                </c:pt>
                <c:pt idx="131">
                  <c:v>0.4723</c:v>
                </c:pt>
                <c:pt idx="132">
                  <c:v>0.52049999999999996</c:v>
                </c:pt>
                <c:pt idx="133">
                  <c:v>0.56589999999999996</c:v>
                </c:pt>
                <c:pt idx="134">
                  <c:v>0.60919999999999996</c:v>
                </c:pt>
                <c:pt idx="135">
                  <c:v>0.65069999999999995</c:v>
                </c:pt>
                <c:pt idx="136">
                  <c:v>0.69089999999999996</c:v>
                </c:pt>
                <c:pt idx="137">
                  <c:v>0.73</c:v>
                </c:pt>
                <c:pt idx="138">
                  <c:v>0.7681</c:v>
                </c:pt>
                <c:pt idx="139">
                  <c:v>0.90610000000000002</c:v>
                </c:pt>
                <c:pt idx="140" formatCode="0.000">
                  <c:v>1.03</c:v>
                </c:pt>
                <c:pt idx="141" formatCode="0.000">
                  <c:v>1.1599999999999999</c:v>
                </c:pt>
                <c:pt idx="142" formatCode="0.000">
                  <c:v>1.27</c:v>
                </c:pt>
                <c:pt idx="143" formatCode="0.000">
                  <c:v>1.39</c:v>
                </c:pt>
                <c:pt idx="144" formatCode="0.000">
                  <c:v>1.5</c:v>
                </c:pt>
                <c:pt idx="145" formatCode="0.000">
                  <c:v>1.92</c:v>
                </c:pt>
                <c:pt idx="146" formatCode="0.000">
                  <c:v>2.2999999999999998</c:v>
                </c:pt>
                <c:pt idx="147" formatCode="0.000">
                  <c:v>2.67</c:v>
                </c:pt>
                <c:pt idx="148" formatCode="0.000">
                  <c:v>3.03</c:v>
                </c:pt>
                <c:pt idx="149" formatCode="0.000">
                  <c:v>3.39</c:v>
                </c:pt>
                <c:pt idx="150" formatCode="0.000">
                  <c:v>3.75</c:v>
                </c:pt>
                <c:pt idx="151" formatCode="0.000">
                  <c:v>4.12</c:v>
                </c:pt>
                <c:pt idx="152" formatCode="0.000">
                  <c:v>4.49</c:v>
                </c:pt>
                <c:pt idx="153" formatCode="0.000">
                  <c:v>4.87</c:v>
                </c:pt>
                <c:pt idx="154" formatCode="0.000">
                  <c:v>5.25</c:v>
                </c:pt>
                <c:pt idx="155" formatCode="0.000">
                  <c:v>5.64</c:v>
                </c:pt>
                <c:pt idx="156" formatCode="0.000">
                  <c:v>7.14</c:v>
                </c:pt>
                <c:pt idx="157" formatCode="0.000">
                  <c:v>9.3000000000000007</c:v>
                </c:pt>
                <c:pt idx="158" formatCode="0.000">
                  <c:v>11.37</c:v>
                </c:pt>
                <c:pt idx="159" formatCode="0.000">
                  <c:v>13.4</c:v>
                </c:pt>
                <c:pt idx="160" formatCode="0.000">
                  <c:v>15.41</c:v>
                </c:pt>
                <c:pt idx="161" formatCode="0.000">
                  <c:v>17.43</c:v>
                </c:pt>
                <c:pt idx="162" formatCode="0.000">
                  <c:v>19.46</c:v>
                </c:pt>
                <c:pt idx="163" formatCode="0.000">
                  <c:v>21.51</c:v>
                </c:pt>
                <c:pt idx="164" formatCode="0.000">
                  <c:v>23.56</c:v>
                </c:pt>
                <c:pt idx="165" formatCode="0.000">
                  <c:v>31.23</c:v>
                </c:pt>
                <c:pt idx="166" formatCode="0.000">
                  <c:v>38.36</c:v>
                </c:pt>
                <c:pt idx="167" formatCode="0.000">
                  <c:v>45.26</c:v>
                </c:pt>
                <c:pt idx="168" formatCode="0.000">
                  <c:v>52.09</c:v>
                </c:pt>
                <c:pt idx="169" formatCode="0.000">
                  <c:v>58.94</c:v>
                </c:pt>
                <c:pt idx="170" formatCode="0.000">
                  <c:v>65.819999999999993</c:v>
                </c:pt>
                <c:pt idx="171" formatCode="0.000">
                  <c:v>91.39</c:v>
                </c:pt>
                <c:pt idx="172" formatCode="0.000">
                  <c:v>115.13</c:v>
                </c:pt>
                <c:pt idx="173" formatCode="0.000">
                  <c:v>138.19999999999999</c:v>
                </c:pt>
                <c:pt idx="174" formatCode="0.000">
                  <c:v>161.06</c:v>
                </c:pt>
                <c:pt idx="175" formatCode="0.000">
                  <c:v>183.91</c:v>
                </c:pt>
                <c:pt idx="176" formatCode="0.000">
                  <c:v>206.89</c:v>
                </c:pt>
                <c:pt idx="177" formatCode="0.000">
                  <c:v>230.03</c:v>
                </c:pt>
                <c:pt idx="178" formatCode="0.000">
                  <c:v>253.38</c:v>
                </c:pt>
                <c:pt idx="179" formatCode="0.000">
                  <c:v>276.94</c:v>
                </c:pt>
                <c:pt idx="180" formatCode="0.000">
                  <c:v>300.73</c:v>
                </c:pt>
                <c:pt idx="181" formatCode="0.000">
                  <c:v>324.74</c:v>
                </c:pt>
                <c:pt idx="182" formatCode="0.000">
                  <c:v>415.66</c:v>
                </c:pt>
                <c:pt idx="183" formatCode="0.000">
                  <c:v>544.52</c:v>
                </c:pt>
                <c:pt idx="184" formatCode="0.000">
                  <c:v>664.72</c:v>
                </c:pt>
                <c:pt idx="185" formatCode="0.000">
                  <c:v>780.65</c:v>
                </c:pt>
                <c:pt idx="186" formatCode="0.000">
                  <c:v>894.24</c:v>
                </c:pt>
                <c:pt idx="187" formatCode="0.0">
                  <c:v>1010</c:v>
                </c:pt>
                <c:pt idx="188" formatCode="0.0">
                  <c:v>1120</c:v>
                </c:pt>
                <c:pt idx="189" formatCode="0.0">
                  <c:v>1230</c:v>
                </c:pt>
                <c:pt idx="190" formatCode="0.0">
                  <c:v>1340</c:v>
                </c:pt>
                <c:pt idx="191" formatCode="0.0">
                  <c:v>1750</c:v>
                </c:pt>
                <c:pt idx="192" formatCode="0.0">
                  <c:v>2120</c:v>
                </c:pt>
                <c:pt idx="193" formatCode="0.0">
                  <c:v>2480</c:v>
                </c:pt>
                <c:pt idx="194" formatCode="0.0">
                  <c:v>2820</c:v>
                </c:pt>
                <c:pt idx="195" formatCode="0.0">
                  <c:v>3150</c:v>
                </c:pt>
                <c:pt idx="196" formatCode="0.0">
                  <c:v>3470</c:v>
                </c:pt>
                <c:pt idx="197" formatCode="0.0">
                  <c:v>4640</c:v>
                </c:pt>
                <c:pt idx="198" formatCode="0.0">
                  <c:v>5670</c:v>
                </c:pt>
                <c:pt idx="199" formatCode="0.0">
                  <c:v>6620</c:v>
                </c:pt>
                <c:pt idx="200" formatCode="0.0">
                  <c:v>7520</c:v>
                </c:pt>
                <c:pt idx="201" formatCode="0.0">
                  <c:v>8380</c:v>
                </c:pt>
                <c:pt idx="202" formatCode="0.0">
                  <c:v>9200</c:v>
                </c:pt>
                <c:pt idx="203" formatCode="0.0">
                  <c:v>9990</c:v>
                </c:pt>
                <c:pt idx="204" formatCode="0.0">
                  <c:v>10750</c:v>
                </c:pt>
                <c:pt idx="205" formatCode="0.0">
                  <c:v>11490</c:v>
                </c:pt>
                <c:pt idx="206" formatCode="0.0">
                  <c:v>12200</c:v>
                </c:pt>
                <c:pt idx="207" formatCode="0.0">
                  <c:v>12900</c:v>
                </c:pt>
                <c:pt idx="208" formatCode="0.0">
                  <c:v>13570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srim19F_Si!$D$20:$D$300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srim19F_Si!$P$20:$P$300</c:f>
              <c:numCache>
                <c:formatCode>0.00000</c:formatCode>
                <c:ptCount val="281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1.4E-3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1.7000000000000001E-3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2.3E-3</c:v>
                </c:pt>
                <c:pt idx="19">
                  <c:v>2.4000000000000002E-3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2.7000000000000001E-3</c:v>
                </c:pt>
                <c:pt idx="23">
                  <c:v>2.8E-3</c:v>
                </c:pt>
                <c:pt idx="24">
                  <c:v>2.9000000000000002E-3</c:v>
                </c:pt>
                <c:pt idx="25">
                  <c:v>3.0000000000000001E-3</c:v>
                </c:pt>
                <c:pt idx="26">
                  <c:v>3.3E-3</c:v>
                </c:pt>
                <c:pt idx="27">
                  <c:v>3.5000000000000005E-3</c:v>
                </c:pt>
                <c:pt idx="28">
                  <c:v>3.8E-3</c:v>
                </c:pt>
                <c:pt idx="29">
                  <c:v>4.0000000000000001E-3</c:v>
                </c:pt>
                <c:pt idx="30">
                  <c:v>4.2000000000000006E-3</c:v>
                </c:pt>
                <c:pt idx="31">
                  <c:v>4.4999999999999997E-3</c:v>
                </c:pt>
                <c:pt idx="32">
                  <c:v>4.7000000000000002E-3</c:v>
                </c:pt>
                <c:pt idx="33">
                  <c:v>4.8999999999999998E-3</c:v>
                </c:pt>
                <c:pt idx="34">
                  <c:v>5.0999999999999995E-3</c:v>
                </c:pt>
                <c:pt idx="35">
                  <c:v>5.5999999999999999E-3</c:v>
                </c:pt>
                <c:pt idx="36">
                  <c:v>6.0000000000000001E-3</c:v>
                </c:pt>
                <c:pt idx="37">
                  <c:v>6.4000000000000003E-3</c:v>
                </c:pt>
                <c:pt idx="38">
                  <c:v>6.8000000000000005E-3</c:v>
                </c:pt>
                <c:pt idx="39">
                  <c:v>7.1999999999999998E-3</c:v>
                </c:pt>
                <c:pt idx="40">
                  <c:v>7.6E-3</c:v>
                </c:pt>
                <c:pt idx="41">
                  <c:v>8.4000000000000012E-3</c:v>
                </c:pt>
                <c:pt idx="42">
                  <c:v>9.1999999999999998E-3</c:v>
                </c:pt>
                <c:pt idx="43">
                  <c:v>9.9000000000000008E-3</c:v>
                </c:pt>
                <c:pt idx="44">
                  <c:v>1.06E-2</c:v>
                </c:pt>
                <c:pt idx="45">
                  <c:v>1.14E-2</c:v>
                </c:pt>
                <c:pt idx="46">
                  <c:v>1.21E-2</c:v>
                </c:pt>
                <c:pt idx="47">
                  <c:v>1.2800000000000001E-2</c:v>
                </c:pt>
                <c:pt idx="48">
                  <c:v>1.3500000000000002E-2</c:v>
                </c:pt>
                <c:pt idx="49">
                  <c:v>1.4199999999999999E-2</c:v>
                </c:pt>
                <c:pt idx="50">
                  <c:v>1.49E-2</c:v>
                </c:pt>
                <c:pt idx="51">
                  <c:v>1.5599999999999999E-2</c:v>
                </c:pt>
                <c:pt idx="52">
                  <c:v>1.7000000000000001E-2</c:v>
                </c:pt>
                <c:pt idx="53">
                  <c:v>1.8700000000000001E-2</c:v>
                </c:pt>
                <c:pt idx="54">
                  <c:v>2.0300000000000002E-2</c:v>
                </c:pt>
                <c:pt idx="55">
                  <c:v>2.1999999999999999E-2</c:v>
                </c:pt>
                <c:pt idx="56">
                  <c:v>2.3599999999999999E-2</c:v>
                </c:pt>
                <c:pt idx="57">
                  <c:v>2.52E-2</c:v>
                </c:pt>
                <c:pt idx="58">
                  <c:v>2.6800000000000001E-2</c:v>
                </c:pt>
                <c:pt idx="59">
                  <c:v>2.8399999999999998E-2</c:v>
                </c:pt>
                <c:pt idx="60">
                  <c:v>0.03</c:v>
                </c:pt>
                <c:pt idx="61">
                  <c:v>3.3100000000000004E-2</c:v>
                </c:pt>
                <c:pt idx="62">
                  <c:v>3.61E-2</c:v>
                </c:pt>
                <c:pt idx="63">
                  <c:v>3.8900000000000004E-2</c:v>
                </c:pt>
                <c:pt idx="64">
                  <c:v>4.1599999999999998E-2</c:v>
                </c:pt>
                <c:pt idx="65">
                  <c:v>4.41E-2</c:v>
                </c:pt>
                <c:pt idx="66">
                  <c:v>4.6700000000000005E-2</c:v>
                </c:pt>
                <c:pt idx="67">
                  <c:v>5.1500000000000004E-2</c:v>
                </c:pt>
                <c:pt idx="68">
                  <c:v>5.6299999999999996E-2</c:v>
                </c:pt>
                <c:pt idx="69">
                  <c:v>6.0999999999999999E-2</c:v>
                </c:pt>
                <c:pt idx="70">
                  <c:v>6.5600000000000006E-2</c:v>
                </c:pt>
                <c:pt idx="71">
                  <c:v>7.0099999999999996E-2</c:v>
                </c:pt>
                <c:pt idx="72">
                  <c:v>7.4499999999999997E-2</c:v>
                </c:pt>
                <c:pt idx="73">
                  <c:v>7.8800000000000009E-2</c:v>
                </c:pt>
                <c:pt idx="74">
                  <c:v>8.299999999999999E-2</c:v>
                </c:pt>
                <c:pt idx="75">
                  <c:v>8.7099999999999997E-2</c:v>
                </c:pt>
                <c:pt idx="76">
                  <c:v>9.0999999999999998E-2</c:v>
                </c:pt>
                <c:pt idx="77">
                  <c:v>9.4799999999999995E-2</c:v>
                </c:pt>
                <c:pt idx="78">
                  <c:v>0.10200000000000001</c:v>
                </c:pt>
                <c:pt idx="79">
                  <c:v>0.1103</c:v>
                </c:pt>
                <c:pt idx="80">
                  <c:v>0.11799999999999999</c:v>
                </c:pt>
                <c:pt idx="81">
                  <c:v>0.125</c:v>
                </c:pt>
                <c:pt idx="82">
                  <c:v>0.13140000000000002</c:v>
                </c:pt>
                <c:pt idx="83">
                  <c:v>0.13740000000000002</c:v>
                </c:pt>
                <c:pt idx="84">
                  <c:v>0.1429</c:v>
                </c:pt>
                <c:pt idx="85">
                  <c:v>0.14810000000000001</c:v>
                </c:pt>
                <c:pt idx="86">
                  <c:v>0.15289999999999998</c:v>
                </c:pt>
                <c:pt idx="87">
                  <c:v>0.16160000000000002</c:v>
                </c:pt>
                <c:pt idx="88">
                  <c:v>0.16930000000000001</c:v>
                </c:pt>
                <c:pt idx="89">
                  <c:v>0.17609999999999998</c:v>
                </c:pt>
                <c:pt idx="90">
                  <c:v>0.18229999999999999</c:v>
                </c:pt>
                <c:pt idx="91">
                  <c:v>0.188</c:v>
                </c:pt>
                <c:pt idx="92">
                  <c:v>0.19309999999999999</c:v>
                </c:pt>
                <c:pt idx="93">
                  <c:v>0.20219999999999999</c:v>
                </c:pt>
                <c:pt idx="94">
                  <c:v>0.21000000000000002</c:v>
                </c:pt>
                <c:pt idx="95">
                  <c:v>0.21680000000000002</c:v>
                </c:pt>
                <c:pt idx="96">
                  <c:v>0.22280000000000003</c:v>
                </c:pt>
                <c:pt idx="97">
                  <c:v>0.22820000000000001</c:v>
                </c:pt>
                <c:pt idx="98">
                  <c:v>0.2331</c:v>
                </c:pt>
                <c:pt idx="99">
                  <c:v>0.23749999999999999</c:v>
                </c:pt>
                <c:pt idx="100">
                  <c:v>0.24149999999999999</c:v>
                </c:pt>
                <c:pt idx="101">
                  <c:v>0.2452</c:v>
                </c:pt>
                <c:pt idx="102">
                  <c:v>0.24860000000000002</c:v>
                </c:pt>
                <c:pt idx="103">
                  <c:v>0.25179999999999997</c:v>
                </c:pt>
                <c:pt idx="104">
                  <c:v>0.25769999999999998</c:v>
                </c:pt>
                <c:pt idx="105">
                  <c:v>0.2641</c:v>
                </c:pt>
                <c:pt idx="106">
                  <c:v>0.2697</c:v>
                </c:pt>
                <c:pt idx="107">
                  <c:v>0.2747</c:v>
                </c:pt>
                <c:pt idx="108">
                  <c:v>0.27929999999999999</c:v>
                </c:pt>
                <c:pt idx="109">
                  <c:v>0.28359999999999996</c:v>
                </c:pt>
                <c:pt idx="110">
                  <c:v>0.28749999999999998</c:v>
                </c:pt>
                <c:pt idx="111">
                  <c:v>0.29120000000000001</c:v>
                </c:pt>
                <c:pt idx="112">
                  <c:v>0.29470000000000002</c:v>
                </c:pt>
                <c:pt idx="113">
                  <c:v>0.30110000000000003</c:v>
                </c:pt>
                <c:pt idx="114">
                  <c:v>0.30710000000000004</c:v>
                </c:pt>
                <c:pt idx="115">
                  <c:v>0.31259999999999999</c:v>
                </c:pt>
                <c:pt idx="116">
                  <c:v>0.31789999999999996</c:v>
                </c:pt>
                <c:pt idx="117">
                  <c:v>0.32290000000000002</c:v>
                </c:pt>
                <c:pt idx="118">
                  <c:v>0.32769999999999999</c:v>
                </c:pt>
                <c:pt idx="119">
                  <c:v>0.33679999999999999</c:v>
                </c:pt>
                <c:pt idx="120">
                  <c:v>0.34550000000000003</c:v>
                </c:pt>
                <c:pt idx="121">
                  <c:v>0.35389999999999999</c:v>
                </c:pt>
                <c:pt idx="122">
                  <c:v>0.36199999999999999</c:v>
                </c:pt>
                <c:pt idx="123">
                  <c:v>0.36990000000000001</c:v>
                </c:pt>
                <c:pt idx="124">
                  <c:v>0.37770000000000004</c:v>
                </c:pt>
                <c:pt idx="125">
                  <c:v>0.38540000000000002</c:v>
                </c:pt>
                <c:pt idx="126">
                  <c:v>0.39289999999999997</c:v>
                </c:pt>
                <c:pt idx="127">
                  <c:v>0.40039999999999998</c:v>
                </c:pt>
                <c:pt idx="128">
                  <c:v>0.40780000000000005</c:v>
                </c:pt>
                <c:pt idx="129">
                  <c:v>0.41509999999999997</c:v>
                </c:pt>
                <c:pt idx="130">
                  <c:v>0.42969999999999997</c:v>
                </c:pt>
                <c:pt idx="131">
                  <c:v>0.4476</c:v>
                </c:pt>
                <c:pt idx="132">
                  <c:v>0.46539999999999998</c:v>
                </c:pt>
                <c:pt idx="133">
                  <c:v>0.48310000000000003</c:v>
                </c:pt>
                <c:pt idx="134">
                  <c:v>0.50069999999999992</c:v>
                </c:pt>
                <c:pt idx="135">
                  <c:v>0.51829999999999998</c:v>
                </c:pt>
                <c:pt idx="136">
                  <c:v>0.53579999999999994</c:v>
                </c:pt>
                <c:pt idx="137">
                  <c:v>0.5534</c:v>
                </c:pt>
                <c:pt idx="138">
                  <c:v>0.57089999999999996</c:v>
                </c:pt>
                <c:pt idx="139">
                  <c:v>0.60629999999999995</c:v>
                </c:pt>
                <c:pt idx="140">
                  <c:v>0.64219999999999999</c:v>
                </c:pt>
                <c:pt idx="141">
                  <c:v>0.67869999999999997</c:v>
                </c:pt>
                <c:pt idx="142">
                  <c:v>0.71589999999999998</c:v>
                </c:pt>
                <c:pt idx="143">
                  <c:v>0.75390000000000001</c:v>
                </c:pt>
                <c:pt idx="144">
                  <c:v>0.79269999999999996</c:v>
                </c:pt>
                <c:pt idx="145">
                  <c:v>0.87319999999999998</c:v>
                </c:pt>
                <c:pt idx="146">
                  <c:v>0.95760000000000001</c:v>
                </c:pt>
                <c:pt idx="147" formatCode="0.000">
                  <c:v>1.05</c:v>
                </c:pt>
                <c:pt idx="148" formatCode="0.000">
                  <c:v>1.1399999999999999</c:v>
                </c:pt>
                <c:pt idx="149" formatCode="0.000">
                  <c:v>1.24</c:v>
                </c:pt>
                <c:pt idx="150" formatCode="0.000">
                  <c:v>1.34</c:v>
                </c:pt>
                <c:pt idx="151" formatCode="0.000">
                  <c:v>1.45</c:v>
                </c:pt>
                <c:pt idx="152" formatCode="0.000">
                  <c:v>1.56</c:v>
                </c:pt>
                <c:pt idx="153" formatCode="0.000">
                  <c:v>1.68</c:v>
                </c:pt>
                <c:pt idx="154" formatCode="0.000">
                  <c:v>1.81</c:v>
                </c:pt>
                <c:pt idx="155" formatCode="0.000">
                  <c:v>1.94</c:v>
                </c:pt>
                <c:pt idx="156" formatCode="0.000">
                  <c:v>2.21</c:v>
                </c:pt>
                <c:pt idx="157" formatCode="0.000">
                  <c:v>2.59</c:v>
                </c:pt>
                <c:pt idx="158" formatCode="0.000">
                  <c:v>3</c:v>
                </c:pt>
                <c:pt idx="159" formatCode="0.000">
                  <c:v>3.44</c:v>
                </c:pt>
                <c:pt idx="160" formatCode="0.000">
                  <c:v>3.92</c:v>
                </c:pt>
                <c:pt idx="161" formatCode="0.000">
                  <c:v>4.43</c:v>
                </c:pt>
                <c:pt idx="162" formatCode="0.000">
                  <c:v>4.97</c:v>
                </c:pt>
                <c:pt idx="163" formatCode="0.000">
                  <c:v>5.54</c:v>
                </c:pt>
                <c:pt idx="164" formatCode="0.000">
                  <c:v>6.14</c:v>
                </c:pt>
                <c:pt idx="165" formatCode="0.000">
                  <c:v>7.42</c:v>
                </c:pt>
                <c:pt idx="166" formatCode="0.000">
                  <c:v>8.8000000000000007</c:v>
                </c:pt>
                <c:pt idx="167" formatCode="0.000">
                  <c:v>10.28</c:v>
                </c:pt>
                <c:pt idx="168" formatCode="0.000">
                  <c:v>11.85</c:v>
                </c:pt>
                <c:pt idx="169" formatCode="0.000">
                  <c:v>13.53</c:v>
                </c:pt>
                <c:pt idx="170" formatCode="0.000">
                  <c:v>15.31</c:v>
                </c:pt>
                <c:pt idx="171" formatCode="0.000">
                  <c:v>19.14</c:v>
                </c:pt>
                <c:pt idx="172" formatCode="0.000">
                  <c:v>23.34</c:v>
                </c:pt>
                <c:pt idx="173" formatCode="0.000">
                  <c:v>27.9</c:v>
                </c:pt>
                <c:pt idx="174" formatCode="0.000">
                  <c:v>32.81</c:v>
                </c:pt>
                <c:pt idx="175" formatCode="0.000">
                  <c:v>38.04</c:v>
                </c:pt>
                <c:pt idx="176" formatCode="0.000">
                  <c:v>43.6</c:v>
                </c:pt>
                <c:pt idx="177" formatCode="0.000">
                  <c:v>49.47</c:v>
                </c:pt>
                <c:pt idx="178" formatCode="0.000">
                  <c:v>55.65</c:v>
                </c:pt>
                <c:pt idx="179" formatCode="0.000">
                  <c:v>62.12</c:v>
                </c:pt>
                <c:pt idx="180" formatCode="0.000">
                  <c:v>68.87</c:v>
                </c:pt>
                <c:pt idx="181" formatCode="0.000">
                  <c:v>75.900000000000006</c:v>
                </c:pt>
                <c:pt idx="182" formatCode="0.000">
                  <c:v>90.77</c:v>
                </c:pt>
                <c:pt idx="183" formatCode="0.000">
                  <c:v>110.79</c:v>
                </c:pt>
                <c:pt idx="184" formatCode="0.000">
                  <c:v>132.30000000000001</c:v>
                </c:pt>
                <c:pt idx="185" formatCode="0.000">
                  <c:v>155.19999999999999</c:v>
                </c:pt>
                <c:pt idx="186" formatCode="0.000">
                  <c:v>179.39</c:v>
                </c:pt>
                <c:pt idx="187" formatCode="0.000">
                  <c:v>204.81</c:v>
                </c:pt>
                <c:pt idx="188" formatCode="0.000">
                  <c:v>231.37</c:v>
                </c:pt>
                <c:pt idx="189" formatCode="0.000">
                  <c:v>259</c:v>
                </c:pt>
                <c:pt idx="190" formatCode="0.000">
                  <c:v>287.63</c:v>
                </c:pt>
                <c:pt idx="191" formatCode="0.000">
                  <c:v>347.7</c:v>
                </c:pt>
                <c:pt idx="192" formatCode="0.000">
                  <c:v>411.11</c:v>
                </c:pt>
                <c:pt idx="193" formatCode="0.000">
                  <c:v>477.45</c:v>
                </c:pt>
                <c:pt idx="194" formatCode="0.000">
                  <c:v>546.39</c:v>
                </c:pt>
                <c:pt idx="195" formatCode="0.000">
                  <c:v>617.62</c:v>
                </c:pt>
                <c:pt idx="196" formatCode="0.000">
                  <c:v>690.86</c:v>
                </c:pt>
                <c:pt idx="197" formatCode="0.000">
                  <c:v>842.47</c:v>
                </c:pt>
                <c:pt idx="198" formatCode="0.000">
                  <c:v>999.54</c:v>
                </c:pt>
                <c:pt idx="199" formatCode="0.0">
                  <c:v>1160</c:v>
                </c:pt>
                <c:pt idx="200" formatCode="0.0">
                  <c:v>1320</c:v>
                </c:pt>
                <c:pt idx="201" formatCode="0.0">
                  <c:v>1490</c:v>
                </c:pt>
                <c:pt idx="202" formatCode="0.0">
                  <c:v>1660</c:v>
                </c:pt>
                <c:pt idx="203" formatCode="0.0">
                  <c:v>1830</c:v>
                </c:pt>
                <c:pt idx="204" formatCode="0.0">
                  <c:v>2000</c:v>
                </c:pt>
                <c:pt idx="205" formatCode="0.0">
                  <c:v>2170</c:v>
                </c:pt>
                <c:pt idx="206" formatCode="0.0">
                  <c:v>2340</c:v>
                </c:pt>
                <c:pt idx="207" formatCode="0.0">
                  <c:v>2500</c:v>
                </c:pt>
                <c:pt idx="208" formatCode="0.0">
                  <c:v>2670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#N/A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  <c:pt idx="252" formatCode="0.00">
                  <c:v>#N/A</c:v>
                </c:pt>
                <c:pt idx="253" formatCode="0.00">
                  <c:v>#N/A</c:v>
                </c:pt>
                <c:pt idx="254" formatCode="0.00">
                  <c:v>#N/A</c:v>
                </c:pt>
                <c:pt idx="255" formatCode="0.00">
                  <c:v>#N/A</c:v>
                </c:pt>
                <c:pt idx="256" formatCode="0.00">
                  <c:v>#N/A</c:v>
                </c:pt>
                <c:pt idx="257" formatCode="0.00">
                  <c:v>#N/A</c:v>
                </c:pt>
                <c:pt idx="258" formatCode="0.00">
                  <c:v>#N/A</c:v>
                </c:pt>
                <c:pt idx="259" formatCode="0.00">
                  <c:v>#N/A</c:v>
                </c:pt>
                <c:pt idx="260" formatCode="0.00">
                  <c:v>#N/A</c:v>
                </c:pt>
                <c:pt idx="261" formatCode="0.00">
                  <c:v>#N/A</c:v>
                </c:pt>
                <c:pt idx="262" formatCode="0.00">
                  <c:v>#N/A</c:v>
                </c:pt>
                <c:pt idx="263" formatCode="0.00">
                  <c:v>#N/A</c:v>
                </c:pt>
                <c:pt idx="264" formatCode="0.00">
                  <c:v>#N/A</c:v>
                </c:pt>
                <c:pt idx="265" formatCode="0.00">
                  <c:v>#N/A</c:v>
                </c:pt>
                <c:pt idx="266" formatCode="0.00">
                  <c:v>#N/A</c:v>
                </c:pt>
                <c:pt idx="267" formatCode="0.00">
                  <c:v>#N/A</c:v>
                </c:pt>
                <c:pt idx="268" formatCode="0.00">
                  <c:v>#N/A</c:v>
                </c:pt>
                <c:pt idx="269" formatCode="0.00">
                  <c:v>#N/A</c:v>
                </c:pt>
                <c:pt idx="270" formatCode="0.00">
                  <c:v>#N/A</c:v>
                </c:pt>
                <c:pt idx="271" formatCode="0.00">
                  <c:v>#N/A</c:v>
                </c:pt>
                <c:pt idx="272" formatCode="0.00">
                  <c:v>#N/A</c:v>
                </c:pt>
                <c:pt idx="273" formatCode="0.00">
                  <c:v>#N/A</c:v>
                </c:pt>
                <c:pt idx="274" formatCode="0.00">
                  <c:v>#N/A</c:v>
                </c:pt>
                <c:pt idx="275" formatCode="0.00">
                  <c:v>#N/A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808048"/>
        <c:axId val="501799032"/>
      </c:scatterChart>
      <c:valAx>
        <c:axId val="50180804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99032"/>
        <c:crosses val="autoZero"/>
        <c:crossBetween val="midCat"/>
        <c:majorUnit val="10"/>
      </c:valAx>
      <c:valAx>
        <c:axId val="50179903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80804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srim19F_Havar!$P$5</c:f>
          <c:strCache>
            <c:ptCount val="1"/>
            <c:pt idx="0">
              <c:v>srim19F_Havar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srim19F_Havar!$D$20:$D$300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srim19F_Havar!$J$20:$J$300</c:f>
              <c:numCache>
                <c:formatCode>0.00000</c:formatCode>
                <c:ptCount val="281"/>
                <c:pt idx="0">
                  <c:v>6.9999999999999999E-4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8.9999999999999998E-4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1.2000000000000001E-3</c:v>
                </c:pt>
                <c:pt idx="12">
                  <c:v>1.2000000000000001E-3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2.1999999999999997E-3</c:v>
                </c:pt>
                <c:pt idx="22">
                  <c:v>2.3E-3</c:v>
                </c:pt>
                <c:pt idx="23">
                  <c:v>2.4000000000000002E-3</c:v>
                </c:pt>
                <c:pt idx="24">
                  <c:v>2.5000000000000001E-3</c:v>
                </c:pt>
                <c:pt idx="25">
                  <c:v>2.5999999999999999E-3</c:v>
                </c:pt>
                <c:pt idx="26">
                  <c:v>2.8E-3</c:v>
                </c:pt>
                <c:pt idx="27">
                  <c:v>3.0000000000000001E-3</c:v>
                </c:pt>
                <c:pt idx="28">
                  <c:v>3.2000000000000002E-3</c:v>
                </c:pt>
                <c:pt idx="29">
                  <c:v>3.5000000000000005E-3</c:v>
                </c:pt>
                <c:pt idx="30">
                  <c:v>3.6999999999999997E-3</c:v>
                </c:pt>
                <c:pt idx="31">
                  <c:v>3.8999999999999998E-3</c:v>
                </c:pt>
                <c:pt idx="32">
                  <c:v>4.2000000000000006E-3</c:v>
                </c:pt>
                <c:pt idx="33">
                  <c:v>4.3999999999999994E-3</c:v>
                </c:pt>
                <c:pt idx="34">
                  <c:v>4.5999999999999999E-3</c:v>
                </c:pt>
                <c:pt idx="35">
                  <c:v>5.0999999999999995E-3</c:v>
                </c:pt>
                <c:pt idx="36">
                  <c:v>5.4999999999999997E-3</c:v>
                </c:pt>
                <c:pt idx="37">
                  <c:v>6.0000000000000001E-3</c:v>
                </c:pt>
                <c:pt idx="38">
                  <c:v>6.4000000000000003E-3</c:v>
                </c:pt>
                <c:pt idx="39">
                  <c:v>6.8000000000000005E-3</c:v>
                </c:pt>
                <c:pt idx="40">
                  <c:v>7.2999999999999992E-3</c:v>
                </c:pt>
                <c:pt idx="41">
                  <c:v>8.0999999999999996E-3</c:v>
                </c:pt>
                <c:pt idx="42">
                  <c:v>8.9999999999999993E-3</c:v>
                </c:pt>
                <c:pt idx="43">
                  <c:v>9.9000000000000008E-3</c:v>
                </c:pt>
                <c:pt idx="44">
                  <c:v>1.0699999999999999E-2</c:v>
                </c:pt>
                <c:pt idx="45">
                  <c:v>1.1600000000000001E-2</c:v>
                </c:pt>
                <c:pt idx="46">
                  <c:v>1.24E-2</c:v>
                </c:pt>
                <c:pt idx="47">
                  <c:v>1.3300000000000001E-2</c:v>
                </c:pt>
                <c:pt idx="48">
                  <c:v>1.4099999999999998E-2</c:v>
                </c:pt>
                <c:pt idx="49">
                  <c:v>1.4999999999999999E-2</c:v>
                </c:pt>
                <c:pt idx="50">
                  <c:v>1.5900000000000001E-2</c:v>
                </c:pt>
                <c:pt idx="51">
                  <c:v>1.67E-2</c:v>
                </c:pt>
                <c:pt idx="52">
                  <c:v>1.8499999999999999E-2</c:v>
                </c:pt>
                <c:pt idx="53">
                  <c:v>2.07E-2</c:v>
                </c:pt>
                <c:pt idx="54">
                  <c:v>2.29E-2</c:v>
                </c:pt>
                <c:pt idx="55">
                  <c:v>2.5100000000000001E-2</c:v>
                </c:pt>
                <c:pt idx="56">
                  <c:v>2.7400000000000001E-2</c:v>
                </c:pt>
                <c:pt idx="57">
                  <c:v>2.9599999999999998E-2</c:v>
                </c:pt>
                <c:pt idx="58">
                  <c:v>3.1899999999999998E-2</c:v>
                </c:pt>
                <c:pt idx="59">
                  <c:v>3.4200000000000001E-2</c:v>
                </c:pt>
                <c:pt idx="60">
                  <c:v>3.6499999999999998E-2</c:v>
                </c:pt>
                <c:pt idx="61">
                  <c:v>4.0899999999999999E-2</c:v>
                </c:pt>
                <c:pt idx="62">
                  <c:v>4.53E-2</c:v>
                </c:pt>
                <c:pt idx="63">
                  <c:v>4.9700000000000001E-2</c:v>
                </c:pt>
                <c:pt idx="64">
                  <c:v>5.4200000000000005E-2</c:v>
                </c:pt>
                <c:pt idx="65">
                  <c:v>5.8699999999999995E-2</c:v>
                </c:pt>
                <c:pt idx="66">
                  <c:v>6.3299999999999995E-2</c:v>
                </c:pt>
                <c:pt idx="67">
                  <c:v>7.2599999999999998E-2</c:v>
                </c:pt>
                <c:pt idx="68">
                  <c:v>8.1900000000000001E-2</c:v>
                </c:pt>
                <c:pt idx="69">
                  <c:v>9.1300000000000006E-2</c:v>
                </c:pt>
                <c:pt idx="70">
                  <c:v>0.10069999999999998</c:v>
                </c:pt>
                <c:pt idx="71">
                  <c:v>0.11000000000000001</c:v>
                </c:pt>
                <c:pt idx="72">
                  <c:v>0.1193</c:v>
                </c:pt>
                <c:pt idx="73">
                  <c:v>0.12840000000000001</c:v>
                </c:pt>
                <c:pt idx="74">
                  <c:v>0.13730000000000001</c:v>
                </c:pt>
                <c:pt idx="75">
                  <c:v>0.14610000000000001</c:v>
                </c:pt>
                <c:pt idx="76">
                  <c:v>0.15479999999999999</c:v>
                </c:pt>
                <c:pt idx="77">
                  <c:v>0.1633</c:v>
                </c:pt>
                <c:pt idx="78">
                  <c:v>0.1799</c:v>
                </c:pt>
                <c:pt idx="79">
                  <c:v>0.19980000000000001</c:v>
                </c:pt>
                <c:pt idx="80">
                  <c:v>0.21890000000000001</c:v>
                </c:pt>
                <c:pt idx="81">
                  <c:v>0.23730000000000001</c:v>
                </c:pt>
                <c:pt idx="82">
                  <c:v>0.255</c:v>
                </c:pt>
                <c:pt idx="83">
                  <c:v>0.2722</c:v>
                </c:pt>
                <c:pt idx="84">
                  <c:v>0.28889999999999999</c:v>
                </c:pt>
                <c:pt idx="85">
                  <c:v>0.30510000000000004</c:v>
                </c:pt>
                <c:pt idx="86">
                  <c:v>0.32090000000000002</c:v>
                </c:pt>
                <c:pt idx="87">
                  <c:v>0.35139999999999999</c:v>
                </c:pt>
                <c:pt idx="88">
                  <c:v>0.38059999999999999</c:v>
                </c:pt>
                <c:pt idx="89">
                  <c:v>0.40869999999999995</c:v>
                </c:pt>
                <c:pt idx="90">
                  <c:v>0.43590000000000001</c:v>
                </c:pt>
                <c:pt idx="91">
                  <c:v>0.46230000000000004</c:v>
                </c:pt>
                <c:pt idx="92">
                  <c:v>0.48789999999999994</c:v>
                </c:pt>
                <c:pt idx="93">
                  <c:v>0.53720000000000001</c:v>
                </c:pt>
                <c:pt idx="94">
                  <c:v>0.58419999999999994</c:v>
                </c:pt>
                <c:pt idx="95">
                  <c:v>0.629</c:v>
                </c:pt>
                <c:pt idx="96">
                  <c:v>0.67190000000000005</c:v>
                </c:pt>
                <c:pt idx="97">
                  <c:v>0.71310000000000007</c:v>
                </c:pt>
                <c:pt idx="98">
                  <c:v>0.75259999999999994</c:v>
                </c:pt>
                <c:pt idx="99">
                  <c:v>0.79069999999999996</c:v>
                </c:pt>
                <c:pt idx="100">
                  <c:v>0.82750000000000001</c:v>
                </c:pt>
                <c:pt idx="101">
                  <c:v>0.8630000000000001</c:v>
                </c:pt>
                <c:pt idx="102">
                  <c:v>0.89739999999999998</c:v>
                </c:pt>
                <c:pt idx="103">
                  <c:v>0.93070000000000008</c:v>
                </c:pt>
                <c:pt idx="104">
                  <c:v>0.99459999999999993</c:v>
                </c:pt>
                <c:pt idx="105" formatCode="0.000">
                  <c:v>1.07</c:v>
                </c:pt>
                <c:pt idx="106" formatCode="0.000">
                  <c:v>1.1399999999999999</c:v>
                </c:pt>
                <c:pt idx="107" formatCode="0.000">
                  <c:v>1.21</c:v>
                </c:pt>
                <c:pt idx="108" formatCode="0.000">
                  <c:v>1.27</c:v>
                </c:pt>
                <c:pt idx="109" formatCode="0.000">
                  <c:v>1.34</c:v>
                </c:pt>
                <c:pt idx="110" formatCode="0.000">
                  <c:v>1.4</c:v>
                </c:pt>
                <c:pt idx="111" formatCode="0.000">
                  <c:v>1.46</c:v>
                </c:pt>
                <c:pt idx="112" formatCode="0.000">
                  <c:v>1.51</c:v>
                </c:pt>
                <c:pt idx="113" formatCode="0.000">
                  <c:v>1.63</c:v>
                </c:pt>
                <c:pt idx="114" formatCode="0.000">
                  <c:v>1.73</c:v>
                </c:pt>
                <c:pt idx="115" formatCode="0.000">
                  <c:v>1.84</c:v>
                </c:pt>
                <c:pt idx="116" formatCode="0.000">
                  <c:v>1.94</c:v>
                </c:pt>
                <c:pt idx="117" formatCode="0.000">
                  <c:v>2.0499999999999998</c:v>
                </c:pt>
                <c:pt idx="118" formatCode="0.000">
                  <c:v>2.15</c:v>
                </c:pt>
                <c:pt idx="119" formatCode="0.000">
                  <c:v>2.35</c:v>
                </c:pt>
                <c:pt idx="120" formatCode="0.000">
                  <c:v>2.5499999999999998</c:v>
                </c:pt>
                <c:pt idx="121" formatCode="0.000">
                  <c:v>2.74</c:v>
                </c:pt>
                <c:pt idx="122" formatCode="0.000">
                  <c:v>2.94</c:v>
                </c:pt>
                <c:pt idx="123" formatCode="0.000">
                  <c:v>3.14</c:v>
                </c:pt>
                <c:pt idx="124" formatCode="0.000">
                  <c:v>3.34</c:v>
                </c:pt>
                <c:pt idx="125" formatCode="0.000">
                  <c:v>3.54</c:v>
                </c:pt>
                <c:pt idx="126" formatCode="0.000">
                  <c:v>3.74</c:v>
                </c:pt>
                <c:pt idx="127" formatCode="0.000">
                  <c:v>3.95</c:v>
                </c:pt>
                <c:pt idx="128" formatCode="0.000">
                  <c:v>4.1500000000000004</c:v>
                </c:pt>
                <c:pt idx="129" formatCode="0.000">
                  <c:v>4.3600000000000003</c:v>
                </c:pt>
                <c:pt idx="130" formatCode="0.000">
                  <c:v>4.78</c:v>
                </c:pt>
                <c:pt idx="131" formatCode="0.000">
                  <c:v>5.31</c:v>
                </c:pt>
                <c:pt idx="132" formatCode="0.000">
                  <c:v>5.85</c:v>
                </c:pt>
                <c:pt idx="133" formatCode="0.000">
                  <c:v>6.41</c:v>
                </c:pt>
                <c:pt idx="134" formatCode="0.000">
                  <c:v>6.98</c:v>
                </c:pt>
                <c:pt idx="135" formatCode="0.000">
                  <c:v>7.56</c:v>
                </c:pt>
                <c:pt idx="136" formatCode="0.000">
                  <c:v>8.15</c:v>
                </c:pt>
                <c:pt idx="137" formatCode="0.000">
                  <c:v>8.75</c:v>
                </c:pt>
                <c:pt idx="138" formatCode="0.000">
                  <c:v>9.3699999999999992</c:v>
                </c:pt>
                <c:pt idx="139" formatCode="0.000">
                  <c:v>10.62</c:v>
                </c:pt>
                <c:pt idx="140" formatCode="0.000">
                  <c:v>11.93</c:v>
                </c:pt>
                <c:pt idx="141" formatCode="0.000">
                  <c:v>13.28</c:v>
                </c:pt>
                <c:pt idx="142" formatCode="0.000">
                  <c:v>14.68</c:v>
                </c:pt>
                <c:pt idx="143" formatCode="0.000">
                  <c:v>16.12</c:v>
                </c:pt>
                <c:pt idx="144" formatCode="0.000">
                  <c:v>17.61</c:v>
                </c:pt>
                <c:pt idx="145" formatCode="0.000">
                  <c:v>20.75</c:v>
                </c:pt>
                <c:pt idx="146" formatCode="0.000">
                  <c:v>24.07</c:v>
                </c:pt>
                <c:pt idx="147" formatCode="0.000">
                  <c:v>27.6</c:v>
                </c:pt>
                <c:pt idx="148" formatCode="0.000">
                  <c:v>31.33</c:v>
                </c:pt>
                <c:pt idx="149" formatCode="0.000">
                  <c:v>35.26</c:v>
                </c:pt>
                <c:pt idx="150" formatCode="0.000">
                  <c:v>39.39</c:v>
                </c:pt>
                <c:pt idx="151" formatCode="0.000">
                  <c:v>43.73</c:v>
                </c:pt>
                <c:pt idx="152" formatCode="0.000">
                  <c:v>48.27</c:v>
                </c:pt>
                <c:pt idx="153" formatCode="0.000">
                  <c:v>53.01</c:v>
                </c:pt>
                <c:pt idx="154" formatCode="0.000">
                  <c:v>57.95</c:v>
                </c:pt>
                <c:pt idx="155" formatCode="0.000">
                  <c:v>63.1</c:v>
                </c:pt>
                <c:pt idx="156" formatCode="0.000">
                  <c:v>74</c:v>
                </c:pt>
                <c:pt idx="157" formatCode="0.000">
                  <c:v>88.73</c:v>
                </c:pt>
                <c:pt idx="158" formatCode="0.000">
                  <c:v>104.69</c:v>
                </c:pt>
                <c:pt idx="159" formatCode="0.000">
                  <c:v>121.86</c:v>
                </c:pt>
                <c:pt idx="160" formatCode="0.000">
                  <c:v>140.19999999999999</c:v>
                </c:pt>
                <c:pt idx="161" formatCode="0.000">
                  <c:v>159.69</c:v>
                </c:pt>
                <c:pt idx="162" formatCode="0.000">
                  <c:v>180.31</c:v>
                </c:pt>
                <c:pt idx="163" formatCode="0.000">
                  <c:v>202.02</c:v>
                </c:pt>
                <c:pt idx="164" formatCode="0.000">
                  <c:v>224.81</c:v>
                </c:pt>
                <c:pt idx="165" formatCode="0.000">
                  <c:v>273.51</c:v>
                </c:pt>
                <c:pt idx="166" formatCode="0.000">
                  <c:v>326.33999999999997</c:v>
                </c:pt>
                <c:pt idx="167" formatCode="0.000">
                  <c:v>383.27</c:v>
                </c:pt>
                <c:pt idx="168" formatCode="0.000">
                  <c:v>444.3</c:v>
                </c:pt>
                <c:pt idx="169" formatCode="0.000">
                  <c:v>509.39</c:v>
                </c:pt>
                <c:pt idx="170" formatCode="0.000">
                  <c:v>578.46</c:v>
                </c:pt>
                <c:pt idx="171" formatCode="0.000">
                  <c:v>728.12</c:v>
                </c:pt>
                <c:pt idx="172" formatCode="0.000">
                  <c:v>892.94</c:v>
                </c:pt>
                <c:pt idx="173" formatCode="0.0">
                  <c:v>1070</c:v>
                </c:pt>
                <c:pt idx="174" formatCode="0.0">
                  <c:v>1270</c:v>
                </c:pt>
                <c:pt idx="175" formatCode="0.0">
                  <c:v>1470</c:v>
                </c:pt>
                <c:pt idx="176" formatCode="0.0">
                  <c:v>1700</c:v>
                </c:pt>
                <c:pt idx="177" formatCode="0.0">
                  <c:v>1930</c:v>
                </c:pt>
                <c:pt idx="178" formatCode="0.0">
                  <c:v>2180</c:v>
                </c:pt>
                <c:pt idx="179" formatCode="0.0">
                  <c:v>2440</c:v>
                </c:pt>
                <c:pt idx="180" formatCode="0.0">
                  <c:v>2710</c:v>
                </c:pt>
                <c:pt idx="181" formatCode="0.0">
                  <c:v>2990</c:v>
                </c:pt>
                <c:pt idx="182" formatCode="0.0">
                  <c:v>3600</c:v>
                </c:pt>
                <c:pt idx="183" formatCode="0.0">
                  <c:v>4420</c:v>
                </c:pt>
                <c:pt idx="184" formatCode="0.0">
                  <c:v>5300</c:v>
                </c:pt>
                <c:pt idx="185" formatCode="0.0">
                  <c:v>6250</c:v>
                </c:pt>
                <c:pt idx="186" formatCode="0.0">
                  <c:v>7260</c:v>
                </c:pt>
                <c:pt idx="187" formatCode="0.0">
                  <c:v>8330</c:v>
                </c:pt>
                <c:pt idx="188" formatCode="0.0">
                  <c:v>9450</c:v>
                </c:pt>
                <c:pt idx="189" formatCode="0.0">
                  <c:v>10630</c:v>
                </c:pt>
                <c:pt idx="190" formatCode="0.0">
                  <c:v>11860</c:v>
                </c:pt>
                <c:pt idx="191" formatCode="0.0">
                  <c:v>14460</c:v>
                </c:pt>
                <c:pt idx="192" formatCode="0.0">
                  <c:v>17240</c:v>
                </c:pt>
                <c:pt idx="193" formatCode="0.0">
                  <c:v>20180</c:v>
                </c:pt>
                <c:pt idx="194" formatCode="0.0">
                  <c:v>23280</c:v>
                </c:pt>
                <c:pt idx="195" formatCode="0.0">
                  <c:v>26520</c:v>
                </c:pt>
                <c:pt idx="196" formatCode="0.0">
                  <c:v>29890</c:v>
                </c:pt>
                <c:pt idx="197" formatCode="0.0">
                  <c:v>36990</c:v>
                </c:pt>
                <c:pt idx="198" formatCode="0.0">
                  <c:v>44510</c:v>
                </c:pt>
                <c:pt idx="199" formatCode="0.0">
                  <c:v>52400</c:v>
                </c:pt>
                <c:pt idx="200" formatCode="0.0">
                  <c:v>60620</c:v>
                </c:pt>
                <c:pt idx="201" formatCode="0.0">
                  <c:v>69110</c:v>
                </c:pt>
                <c:pt idx="202" formatCode="0.0">
                  <c:v>77850</c:v>
                </c:pt>
                <c:pt idx="203" formatCode="0.0">
                  <c:v>86810</c:v>
                </c:pt>
                <c:pt idx="204" formatCode="0.0">
                  <c:v>95960</c:v>
                </c:pt>
                <c:pt idx="205" formatCode="0.0">
                  <c:v>105280</c:v>
                </c:pt>
                <c:pt idx="206" formatCode="0.0">
                  <c:v>114750</c:v>
                </c:pt>
                <c:pt idx="207" formatCode="0.0">
                  <c:v>124360</c:v>
                </c:pt>
                <c:pt idx="208" formatCode="0.0">
                  <c:v>134080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srim19F_Havar!$D$20:$D$300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srim19F_Havar!$M$20:$M$300</c:f>
              <c:numCache>
                <c:formatCode>0.00000</c:formatCode>
                <c:ptCount val="281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1.2000000000000001E-3</c:v>
                </c:pt>
                <c:pt idx="12">
                  <c:v>1.2999999999999999E-3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2.3E-3</c:v>
                </c:pt>
                <c:pt idx="24">
                  <c:v>2.3E-3</c:v>
                </c:pt>
                <c:pt idx="25">
                  <c:v>2.4000000000000002E-3</c:v>
                </c:pt>
                <c:pt idx="26">
                  <c:v>2.5999999999999999E-3</c:v>
                </c:pt>
                <c:pt idx="27">
                  <c:v>2.8E-3</c:v>
                </c:pt>
                <c:pt idx="28">
                  <c:v>3.0000000000000001E-3</c:v>
                </c:pt>
                <c:pt idx="29">
                  <c:v>3.2000000000000002E-3</c:v>
                </c:pt>
                <c:pt idx="30">
                  <c:v>3.4000000000000002E-3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3.8999999999999998E-3</c:v>
                </c:pt>
                <c:pt idx="34">
                  <c:v>4.1000000000000003E-3</c:v>
                </c:pt>
                <c:pt idx="35">
                  <c:v>4.3999999999999994E-3</c:v>
                </c:pt>
                <c:pt idx="36">
                  <c:v>4.8000000000000004E-3</c:v>
                </c:pt>
                <c:pt idx="37">
                  <c:v>5.0999999999999995E-3</c:v>
                </c:pt>
                <c:pt idx="38">
                  <c:v>5.4000000000000003E-3</c:v>
                </c:pt>
                <c:pt idx="39">
                  <c:v>5.7000000000000002E-3</c:v>
                </c:pt>
                <c:pt idx="40">
                  <c:v>6.0999999999999995E-3</c:v>
                </c:pt>
                <c:pt idx="41">
                  <c:v>6.7000000000000002E-3</c:v>
                </c:pt>
                <c:pt idx="42">
                  <c:v>7.2999999999999992E-3</c:v>
                </c:pt>
                <c:pt idx="43">
                  <c:v>7.9000000000000008E-3</c:v>
                </c:pt>
                <c:pt idx="44">
                  <c:v>8.6E-3</c:v>
                </c:pt>
                <c:pt idx="45">
                  <c:v>9.1999999999999998E-3</c:v>
                </c:pt>
                <c:pt idx="46">
                  <c:v>9.7999999999999997E-3</c:v>
                </c:pt>
                <c:pt idx="47">
                  <c:v>1.04E-2</c:v>
                </c:pt>
                <c:pt idx="48">
                  <c:v>1.0999999999999999E-2</c:v>
                </c:pt>
                <c:pt idx="49">
                  <c:v>1.1600000000000001E-2</c:v>
                </c:pt>
                <c:pt idx="50">
                  <c:v>1.2199999999999999E-2</c:v>
                </c:pt>
                <c:pt idx="51">
                  <c:v>1.2699999999999999E-2</c:v>
                </c:pt>
                <c:pt idx="52">
                  <c:v>1.3900000000000001E-2</c:v>
                </c:pt>
                <c:pt idx="53">
                  <c:v>1.52E-2</c:v>
                </c:pt>
                <c:pt idx="54">
                  <c:v>1.66E-2</c:v>
                </c:pt>
                <c:pt idx="55">
                  <c:v>1.7899999999999999E-2</c:v>
                </c:pt>
                <c:pt idx="56">
                  <c:v>1.9300000000000001E-2</c:v>
                </c:pt>
                <c:pt idx="57">
                  <c:v>2.06E-2</c:v>
                </c:pt>
                <c:pt idx="58">
                  <c:v>2.1899999999999999E-2</c:v>
                </c:pt>
                <c:pt idx="59">
                  <c:v>2.3100000000000002E-2</c:v>
                </c:pt>
                <c:pt idx="60">
                  <c:v>2.4399999999999998E-2</c:v>
                </c:pt>
                <c:pt idx="61">
                  <c:v>2.6600000000000002E-2</c:v>
                </c:pt>
                <c:pt idx="62">
                  <c:v>2.8899999999999999E-2</c:v>
                </c:pt>
                <c:pt idx="63">
                  <c:v>3.1099999999999999E-2</c:v>
                </c:pt>
                <c:pt idx="64">
                  <c:v>3.32E-2</c:v>
                </c:pt>
                <c:pt idx="65">
                  <c:v>3.5400000000000001E-2</c:v>
                </c:pt>
                <c:pt idx="66">
                  <c:v>3.7499999999999999E-2</c:v>
                </c:pt>
                <c:pt idx="67">
                  <c:v>4.1599999999999998E-2</c:v>
                </c:pt>
                <c:pt idx="68">
                  <c:v>4.5499999999999999E-2</c:v>
                </c:pt>
                <c:pt idx="69">
                  <c:v>4.9299999999999997E-2</c:v>
                </c:pt>
                <c:pt idx="70">
                  <c:v>5.2900000000000003E-2</c:v>
                </c:pt>
                <c:pt idx="71">
                  <c:v>5.6299999999999996E-2</c:v>
                </c:pt>
                <c:pt idx="72">
                  <c:v>5.96E-2</c:v>
                </c:pt>
                <c:pt idx="73">
                  <c:v>6.2700000000000006E-2</c:v>
                </c:pt>
                <c:pt idx="74">
                  <c:v>6.5700000000000008E-2</c:v>
                </c:pt>
                <c:pt idx="75">
                  <c:v>6.8500000000000005E-2</c:v>
                </c:pt>
                <c:pt idx="76">
                  <c:v>7.1099999999999997E-2</c:v>
                </c:pt>
                <c:pt idx="77">
                  <c:v>7.3599999999999999E-2</c:v>
                </c:pt>
                <c:pt idx="78">
                  <c:v>7.8300000000000008E-2</c:v>
                </c:pt>
                <c:pt idx="79">
                  <c:v>8.3499999999999991E-2</c:v>
                </c:pt>
                <c:pt idx="80">
                  <c:v>8.8099999999999998E-2</c:v>
                </c:pt>
                <c:pt idx="81">
                  <c:v>9.2200000000000004E-2</c:v>
                </c:pt>
                <c:pt idx="82">
                  <c:v>9.6000000000000002E-2</c:v>
                </c:pt>
                <c:pt idx="83">
                  <c:v>9.9299999999999999E-2</c:v>
                </c:pt>
                <c:pt idx="84">
                  <c:v>0.1024</c:v>
                </c:pt>
                <c:pt idx="85">
                  <c:v>0.10529999999999999</c:v>
                </c:pt>
                <c:pt idx="86">
                  <c:v>0.1079</c:v>
                </c:pt>
                <c:pt idx="87">
                  <c:v>0.11259999999999999</c:v>
                </c:pt>
                <c:pt idx="88">
                  <c:v>0.1167</c:v>
                </c:pt>
                <c:pt idx="89">
                  <c:v>0.12039999999999999</c:v>
                </c:pt>
                <c:pt idx="90">
                  <c:v>0.1236</c:v>
                </c:pt>
                <c:pt idx="91">
                  <c:v>0.1265</c:v>
                </c:pt>
                <c:pt idx="92">
                  <c:v>0.12920000000000001</c:v>
                </c:pt>
                <c:pt idx="93">
                  <c:v>0.13400000000000001</c:v>
                </c:pt>
                <c:pt idx="94">
                  <c:v>0.13799999999999998</c:v>
                </c:pt>
                <c:pt idx="95">
                  <c:v>0.14150000000000001</c:v>
                </c:pt>
                <c:pt idx="96">
                  <c:v>0.14460000000000001</c:v>
                </c:pt>
                <c:pt idx="97">
                  <c:v>0.14730000000000001</c:v>
                </c:pt>
                <c:pt idx="98">
                  <c:v>0.1497</c:v>
                </c:pt>
                <c:pt idx="99">
                  <c:v>0.15179999999999999</c:v>
                </c:pt>
                <c:pt idx="100">
                  <c:v>0.15379999999999999</c:v>
                </c:pt>
                <c:pt idx="101">
                  <c:v>0.1555</c:v>
                </c:pt>
                <c:pt idx="102">
                  <c:v>0.15709999999999999</c:v>
                </c:pt>
                <c:pt idx="103">
                  <c:v>0.1585</c:v>
                </c:pt>
                <c:pt idx="104">
                  <c:v>0.16120000000000001</c:v>
                </c:pt>
                <c:pt idx="105">
                  <c:v>0.1641</c:v>
                </c:pt>
                <c:pt idx="106">
                  <c:v>0.1666</c:v>
                </c:pt>
                <c:pt idx="107">
                  <c:v>0.16870000000000002</c:v>
                </c:pt>
                <c:pt idx="108">
                  <c:v>0.1706</c:v>
                </c:pt>
                <c:pt idx="109">
                  <c:v>0.17219999999999999</c:v>
                </c:pt>
                <c:pt idx="110">
                  <c:v>0.17370000000000002</c:v>
                </c:pt>
                <c:pt idx="111">
                  <c:v>0.17509999999999998</c:v>
                </c:pt>
                <c:pt idx="112">
                  <c:v>0.17629999999999998</c:v>
                </c:pt>
                <c:pt idx="113">
                  <c:v>0.1789</c:v>
                </c:pt>
                <c:pt idx="114">
                  <c:v>0.1812</c:v>
                </c:pt>
                <c:pt idx="115">
                  <c:v>0.1832</c:v>
                </c:pt>
                <c:pt idx="116">
                  <c:v>0.18509999999999999</c:v>
                </c:pt>
                <c:pt idx="117">
                  <c:v>0.18690000000000001</c:v>
                </c:pt>
                <c:pt idx="118">
                  <c:v>0.18859999999999999</c:v>
                </c:pt>
                <c:pt idx="119">
                  <c:v>0.19270000000000001</c:v>
                </c:pt>
                <c:pt idx="120">
                  <c:v>0.19650000000000001</c:v>
                </c:pt>
                <c:pt idx="121">
                  <c:v>0.2001</c:v>
                </c:pt>
                <c:pt idx="122">
                  <c:v>0.2036</c:v>
                </c:pt>
                <c:pt idx="123">
                  <c:v>0.20699999999999999</c:v>
                </c:pt>
                <c:pt idx="124">
                  <c:v>0.21030000000000001</c:v>
                </c:pt>
                <c:pt idx="125">
                  <c:v>0.21349999999999997</c:v>
                </c:pt>
                <c:pt idx="126">
                  <c:v>0.21669999999999998</c:v>
                </c:pt>
                <c:pt idx="127">
                  <c:v>0.2198</c:v>
                </c:pt>
                <c:pt idx="128">
                  <c:v>0.223</c:v>
                </c:pt>
                <c:pt idx="129">
                  <c:v>0.22610000000000002</c:v>
                </c:pt>
                <c:pt idx="130">
                  <c:v>0.23599999999999999</c:v>
                </c:pt>
                <c:pt idx="131">
                  <c:v>0.25040000000000001</c:v>
                </c:pt>
                <c:pt idx="132">
                  <c:v>0.26450000000000001</c:v>
                </c:pt>
                <c:pt idx="133">
                  <c:v>0.27839999999999998</c:v>
                </c:pt>
                <c:pt idx="134">
                  <c:v>0.29209999999999997</c:v>
                </c:pt>
                <c:pt idx="135">
                  <c:v>0.30579999999999996</c:v>
                </c:pt>
                <c:pt idx="136">
                  <c:v>0.31940000000000002</c:v>
                </c:pt>
                <c:pt idx="137">
                  <c:v>0.33290000000000003</c:v>
                </c:pt>
                <c:pt idx="138">
                  <c:v>0.3463</c:v>
                </c:pt>
                <c:pt idx="139">
                  <c:v>0.39360000000000001</c:v>
                </c:pt>
                <c:pt idx="140">
                  <c:v>0.43869999999999998</c:v>
                </c:pt>
                <c:pt idx="141">
                  <c:v>0.4824</c:v>
                </c:pt>
                <c:pt idx="142">
                  <c:v>0.5252</c:v>
                </c:pt>
                <c:pt idx="143">
                  <c:v>0.56730000000000003</c:v>
                </c:pt>
                <c:pt idx="144">
                  <c:v>0.60919999999999996</c:v>
                </c:pt>
                <c:pt idx="145">
                  <c:v>0.75980000000000003</c:v>
                </c:pt>
                <c:pt idx="146">
                  <c:v>0.90029999999999999</c:v>
                </c:pt>
                <c:pt idx="147" formatCode="0.000">
                  <c:v>1.04</c:v>
                </c:pt>
                <c:pt idx="148" formatCode="0.000">
                  <c:v>1.17</c:v>
                </c:pt>
                <c:pt idx="149" formatCode="0.000">
                  <c:v>1.3</c:v>
                </c:pt>
                <c:pt idx="150" formatCode="0.000">
                  <c:v>1.43</c:v>
                </c:pt>
                <c:pt idx="151" formatCode="0.000">
                  <c:v>1.57</c:v>
                </c:pt>
                <c:pt idx="152" formatCode="0.000">
                  <c:v>1.7</c:v>
                </c:pt>
                <c:pt idx="153" formatCode="0.000">
                  <c:v>1.84</c:v>
                </c:pt>
                <c:pt idx="154" formatCode="0.000">
                  <c:v>1.97</c:v>
                </c:pt>
                <c:pt idx="155" formatCode="0.000">
                  <c:v>2.11</c:v>
                </c:pt>
                <c:pt idx="156" formatCode="0.000">
                  <c:v>2.63</c:v>
                </c:pt>
                <c:pt idx="157" formatCode="0.000">
                  <c:v>3.37</c:v>
                </c:pt>
                <c:pt idx="158" formatCode="0.000">
                  <c:v>4.08</c:v>
                </c:pt>
                <c:pt idx="159" formatCode="0.000">
                  <c:v>4.76</c:v>
                </c:pt>
                <c:pt idx="160" formatCode="0.000">
                  <c:v>5.45</c:v>
                </c:pt>
                <c:pt idx="161" formatCode="0.000">
                  <c:v>6.13</c:v>
                </c:pt>
                <c:pt idx="162" formatCode="0.000">
                  <c:v>6.81</c:v>
                </c:pt>
                <c:pt idx="163" formatCode="0.000">
                  <c:v>7.49</c:v>
                </c:pt>
                <c:pt idx="164" formatCode="0.000">
                  <c:v>8.18</c:v>
                </c:pt>
                <c:pt idx="165" formatCode="0.000">
                  <c:v>10.74</c:v>
                </c:pt>
                <c:pt idx="166" formatCode="0.000">
                  <c:v>13.13</c:v>
                </c:pt>
                <c:pt idx="167" formatCode="0.000">
                  <c:v>15.45</c:v>
                </c:pt>
                <c:pt idx="168" formatCode="0.000">
                  <c:v>17.760000000000002</c:v>
                </c:pt>
                <c:pt idx="169" formatCode="0.000">
                  <c:v>20.059999999999999</c:v>
                </c:pt>
                <c:pt idx="170" formatCode="0.000">
                  <c:v>22.37</c:v>
                </c:pt>
                <c:pt idx="171" formatCode="0.000">
                  <c:v>30.91</c:v>
                </c:pt>
                <c:pt idx="172" formatCode="0.000">
                  <c:v>38.840000000000003</c:v>
                </c:pt>
                <c:pt idx="173" formatCode="0.000">
                  <c:v>46.53</c:v>
                </c:pt>
                <c:pt idx="174" formatCode="0.000">
                  <c:v>54.14</c:v>
                </c:pt>
                <c:pt idx="175" formatCode="0.000">
                  <c:v>61.75</c:v>
                </c:pt>
                <c:pt idx="176" formatCode="0.000">
                  <c:v>69.38</c:v>
                </c:pt>
                <c:pt idx="177" formatCode="0.000">
                  <c:v>77.069999999999993</c:v>
                </c:pt>
                <c:pt idx="178" formatCode="0.000">
                  <c:v>84.83</c:v>
                </c:pt>
                <c:pt idx="179" formatCode="0.000">
                  <c:v>92.65</c:v>
                </c:pt>
                <c:pt idx="180" formatCode="0.000">
                  <c:v>100.54</c:v>
                </c:pt>
                <c:pt idx="181" formatCode="0.000">
                  <c:v>108.51</c:v>
                </c:pt>
                <c:pt idx="182" formatCode="0.000">
                  <c:v>138.47</c:v>
                </c:pt>
                <c:pt idx="183" formatCode="0.000">
                  <c:v>180.91</c:v>
                </c:pt>
                <c:pt idx="184" formatCode="0.000">
                  <c:v>220.51</c:v>
                </c:pt>
                <c:pt idx="185" formatCode="0.000">
                  <c:v>258.69</c:v>
                </c:pt>
                <c:pt idx="186" formatCode="0.000">
                  <c:v>296.08</c:v>
                </c:pt>
                <c:pt idx="187" formatCode="0.000">
                  <c:v>333.01</c:v>
                </c:pt>
                <c:pt idx="188" formatCode="0.000">
                  <c:v>369.65</c:v>
                </c:pt>
                <c:pt idx="189" formatCode="0.000">
                  <c:v>406.08</c:v>
                </c:pt>
                <c:pt idx="190" formatCode="0.000">
                  <c:v>442.38</c:v>
                </c:pt>
                <c:pt idx="191" formatCode="0.000">
                  <c:v>576.49</c:v>
                </c:pt>
                <c:pt idx="192" formatCode="0.000">
                  <c:v>699.07</c:v>
                </c:pt>
                <c:pt idx="193" formatCode="0.000">
                  <c:v>815.12</c:v>
                </c:pt>
                <c:pt idx="194" formatCode="0.000">
                  <c:v>926.87</c:v>
                </c:pt>
                <c:pt idx="195" formatCode="0.0">
                  <c:v>1040</c:v>
                </c:pt>
                <c:pt idx="196" formatCode="0.0">
                  <c:v>1140</c:v>
                </c:pt>
                <c:pt idx="197" formatCode="0.0">
                  <c:v>1520</c:v>
                </c:pt>
                <c:pt idx="198" formatCode="0.0">
                  <c:v>1860</c:v>
                </c:pt>
                <c:pt idx="199" formatCode="0.0">
                  <c:v>2170</c:v>
                </c:pt>
                <c:pt idx="200" formatCode="0.0">
                  <c:v>2470</c:v>
                </c:pt>
                <c:pt idx="201" formatCode="0.0">
                  <c:v>2750</c:v>
                </c:pt>
                <c:pt idx="202" formatCode="0.0">
                  <c:v>3010</c:v>
                </c:pt>
                <c:pt idx="203" formatCode="0.0">
                  <c:v>3270</c:v>
                </c:pt>
                <c:pt idx="204" formatCode="0.0">
                  <c:v>3520</c:v>
                </c:pt>
                <c:pt idx="205" formatCode="0.0">
                  <c:v>3760</c:v>
                </c:pt>
                <c:pt idx="206" formatCode="0.0">
                  <c:v>4000</c:v>
                </c:pt>
                <c:pt idx="207" formatCode="0.0">
                  <c:v>4220</c:v>
                </c:pt>
                <c:pt idx="208" formatCode="0.0">
                  <c:v>4450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srim19F_Havar!$D$20:$D$300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srim19F_Havar!$P$20:$P$300</c:f>
              <c:numCache>
                <c:formatCode>0.00000</c:formatCode>
                <c:ptCount val="281"/>
                <c:pt idx="0">
                  <c:v>6.0000000000000006E-4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8.9999999999999998E-4</c:v>
                </c:pt>
                <c:pt idx="11">
                  <c:v>8.9999999999999998E-4</c:v>
                </c:pt>
                <c:pt idx="12">
                  <c:v>1E-3</c:v>
                </c:pt>
                <c:pt idx="13">
                  <c:v>1E-3</c:v>
                </c:pt>
                <c:pt idx="14">
                  <c:v>1.0999999999999998E-3</c:v>
                </c:pt>
                <c:pt idx="15">
                  <c:v>1.2000000000000001E-3</c:v>
                </c:pt>
                <c:pt idx="16">
                  <c:v>1.2000000000000001E-3</c:v>
                </c:pt>
                <c:pt idx="17">
                  <c:v>1.2999999999999999E-3</c:v>
                </c:pt>
                <c:pt idx="18">
                  <c:v>1.4E-3</c:v>
                </c:pt>
                <c:pt idx="19">
                  <c:v>1.5E-3</c:v>
                </c:pt>
                <c:pt idx="20">
                  <c:v>1.5E-3</c:v>
                </c:pt>
                <c:pt idx="21">
                  <c:v>1.6000000000000001E-3</c:v>
                </c:pt>
                <c:pt idx="22">
                  <c:v>1.7000000000000001E-3</c:v>
                </c:pt>
                <c:pt idx="23">
                  <c:v>1.7000000000000001E-3</c:v>
                </c:pt>
                <c:pt idx="24">
                  <c:v>1.8E-3</c:v>
                </c:pt>
                <c:pt idx="25">
                  <c:v>1.9E-3</c:v>
                </c:pt>
                <c:pt idx="26">
                  <c:v>2E-3</c:v>
                </c:pt>
                <c:pt idx="27">
                  <c:v>2.1999999999999997E-3</c:v>
                </c:pt>
                <c:pt idx="28">
                  <c:v>2.3E-3</c:v>
                </c:pt>
                <c:pt idx="29">
                  <c:v>2.5000000000000001E-3</c:v>
                </c:pt>
                <c:pt idx="30">
                  <c:v>2.5999999999999999E-3</c:v>
                </c:pt>
                <c:pt idx="31">
                  <c:v>2.7000000000000001E-3</c:v>
                </c:pt>
                <c:pt idx="32">
                  <c:v>2.9000000000000002E-3</c:v>
                </c:pt>
                <c:pt idx="33">
                  <c:v>3.0000000000000001E-3</c:v>
                </c:pt>
                <c:pt idx="34">
                  <c:v>3.0999999999999999E-3</c:v>
                </c:pt>
                <c:pt idx="35">
                  <c:v>3.4000000000000002E-3</c:v>
                </c:pt>
                <c:pt idx="36">
                  <c:v>3.6999999999999997E-3</c:v>
                </c:pt>
                <c:pt idx="37">
                  <c:v>3.8999999999999998E-3</c:v>
                </c:pt>
                <c:pt idx="38">
                  <c:v>4.2000000000000006E-3</c:v>
                </c:pt>
                <c:pt idx="39">
                  <c:v>4.3999999999999994E-3</c:v>
                </c:pt>
                <c:pt idx="40">
                  <c:v>4.5999999999999999E-3</c:v>
                </c:pt>
                <c:pt idx="41">
                  <c:v>5.0999999999999995E-3</c:v>
                </c:pt>
                <c:pt idx="42">
                  <c:v>5.5999999999999999E-3</c:v>
                </c:pt>
                <c:pt idx="43">
                  <c:v>6.0000000000000001E-3</c:v>
                </c:pt>
                <c:pt idx="44">
                  <c:v>6.4000000000000003E-3</c:v>
                </c:pt>
                <c:pt idx="45">
                  <c:v>6.9000000000000008E-3</c:v>
                </c:pt>
                <c:pt idx="46">
                  <c:v>7.2999999999999992E-3</c:v>
                </c:pt>
                <c:pt idx="47">
                  <c:v>7.7000000000000002E-3</c:v>
                </c:pt>
                <c:pt idx="48">
                  <c:v>8.0999999999999996E-3</c:v>
                </c:pt>
                <c:pt idx="49">
                  <c:v>8.5000000000000006E-3</c:v>
                </c:pt>
                <c:pt idx="50">
                  <c:v>8.8999999999999999E-3</c:v>
                </c:pt>
                <c:pt idx="51">
                  <c:v>9.2999999999999992E-3</c:v>
                </c:pt>
                <c:pt idx="52">
                  <c:v>1.0199999999999999E-2</c:v>
                </c:pt>
                <c:pt idx="53">
                  <c:v>1.12E-2</c:v>
                </c:pt>
                <c:pt idx="54">
                  <c:v>1.2199999999999999E-2</c:v>
                </c:pt>
                <c:pt idx="55">
                  <c:v>1.32E-2</c:v>
                </c:pt>
                <c:pt idx="56">
                  <c:v>1.4199999999999999E-2</c:v>
                </c:pt>
                <c:pt idx="57">
                  <c:v>1.52E-2</c:v>
                </c:pt>
                <c:pt idx="58">
                  <c:v>1.6199999999999999E-2</c:v>
                </c:pt>
                <c:pt idx="59">
                  <c:v>1.7100000000000001E-2</c:v>
                </c:pt>
                <c:pt idx="60">
                  <c:v>1.8099999999999998E-2</c:v>
                </c:pt>
                <c:pt idx="61">
                  <c:v>2.01E-2</c:v>
                </c:pt>
                <c:pt idx="62">
                  <c:v>2.1899999999999999E-2</c:v>
                </c:pt>
                <c:pt idx="63">
                  <c:v>2.3699999999999999E-2</c:v>
                </c:pt>
                <c:pt idx="64">
                  <c:v>2.5399999999999999E-2</c:v>
                </c:pt>
                <c:pt idx="65">
                  <c:v>2.7100000000000003E-2</c:v>
                </c:pt>
                <c:pt idx="66">
                  <c:v>2.8799999999999999E-2</c:v>
                </c:pt>
                <c:pt idx="67">
                  <c:v>3.2199999999999999E-2</c:v>
                </c:pt>
                <c:pt idx="68">
                  <c:v>3.5499999999999997E-2</c:v>
                </c:pt>
                <c:pt idx="69">
                  <c:v>3.8699999999999998E-2</c:v>
                </c:pt>
                <c:pt idx="70">
                  <c:v>4.19E-2</c:v>
                </c:pt>
                <c:pt idx="71">
                  <c:v>4.5100000000000001E-2</c:v>
                </c:pt>
                <c:pt idx="72">
                  <c:v>4.8099999999999997E-2</c:v>
                </c:pt>
                <c:pt idx="73">
                  <c:v>5.11E-2</c:v>
                </c:pt>
                <c:pt idx="74">
                  <c:v>5.3900000000000003E-2</c:v>
                </c:pt>
                <c:pt idx="75">
                  <c:v>5.6699999999999993E-2</c:v>
                </c:pt>
                <c:pt idx="76">
                  <c:v>5.9299999999999999E-2</c:v>
                </c:pt>
                <c:pt idx="77">
                  <c:v>6.1899999999999997E-2</c:v>
                </c:pt>
                <c:pt idx="78">
                  <c:v>6.6799999999999998E-2</c:v>
                </c:pt>
                <c:pt idx="79">
                  <c:v>7.2399999999999992E-2</c:v>
                </c:pt>
                <c:pt idx="80">
                  <c:v>7.7499999999999999E-2</c:v>
                </c:pt>
                <c:pt idx="81">
                  <c:v>8.2199999999999995E-2</c:v>
                </c:pt>
                <c:pt idx="82">
                  <c:v>8.6499999999999994E-2</c:v>
                </c:pt>
                <c:pt idx="83">
                  <c:v>9.06E-2</c:v>
                </c:pt>
                <c:pt idx="84">
                  <c:v>9.4299999999999995E-2</c:v>
                </c:pt>
                <c:pt idx="85">
                  <c:v>9.7799999999999998E-2</c:v>
                </c:pt>
                <c:pt idx="86">
                  <c:v>0.1011</c:v>
                </c:pt>
                <c:pt idx="87">
                  <c:v>0.1071</c:v>
                </c:pt>
                <c:pt idx="88">
                  <c:v>0.11259999999999999</c:v>
                </c:pt>
                <c:pt idx="89">
                  <c:v>0.11750000000000001</c:v>
                </c:pt>
                <c:pt idx="90">
                  <c:v>0.122</c:v>
                </c:pt>
                <c:pt idx="91">
                  <c:v>0.12620000000000001</c:v>
                </c:pt>
                <c:pt idx="92">
                  <c:v>0.13009999999999999</c:v>
                </c:pt>
                <c:pt idx="93">
                  <c:v>0.1371</c:v>
                </c:pt>
                <c:pt idx="94">
                  <c:v>0.14330000000000001</c:v>
                </c:pt>
                <c:pt idx="95">
                  <c:v>0.14879999999999999</c:v>
                </c:pt>
                <c:pt idx="96">
                  <c:v>0.15379999999999999</c:v>
                </c:pt>
                <c:pt idx="97">
                  <c:v>0.1583</c:v>
                </c:pt>
                <c:pt idx="98">
                  <c:v>0.16240000000000002</c:v>
                </c:pt>
                <c:pt idx="99">
                  <c:v>0.16619999999999999</c:v>
                </c:pt>
                <c:pt idx="100">
                  <c:v>0.16970000000000002</c:v>
                </c:pt>
                <c:pt idx="101">
                  <c:v>0.1729</c:v>
                </c:pt>
                <c:pt idx="102">
                  <c:v>0.17580000000000001</c:v>
                </c:pt>
                <c:pt idx="103">
                  <c:v>0.17860000000000001</c:v>
                </c:pt>
                <c:pt idx="104">
                  <c:v>0.1837</c:v>
                </c:pt>
                <c:pt idx="105">
                  <c:v>0.18909999999999999</c:v>
                </c:pt>
                <c:pt idx="106">
                  <c:v>0.19390000000000002</c:v>
                </c:pt>
                <c:pt idx="107">
                  <c:v>0.19819999999999999</c:v>
                </c:pt>
                <c:pt idx="108">
                  <c:v>0.20190000000000002</c:v>
                </c:pt>
                <c:pt idx="109">
                  <c:v>0.20539999999999997</c:v>
                </c:pt>
                <c:pt idx="110">
                  <c:v>0.20849999999999999</c:v>
                </c:pt>
                <c:pt idx="111">
                  <c:v>0.21139999999999998</c:v>
                </c:pt>
                <c:pt idx="112">
                  <c:v>0.21410000000000001</c:v>
                </c:pt>
                <c:pt idx="113">
                  <c:v>0.219</c:v>
                </c:pt>
                <c:pt idx="114">
                  <c:v>0.2233</c:v>
                </c:pt>
                <c:pt idx="115">
                  <c:v>0.2273</c:v>
                </c:pt>
                <c:pt idx="116">
                  <c:v>0.23090000000000002</c:v>
                </c:pt>
                <c:pt idx="117">
                  <c:v>0.23430000000000001</c:v>
                </c:pt>
                <c:pt idx="118">
                  <c:v>0.23749999999999999</c:v>
                </c:pt>
                <c:pt idx="119">
                  <c:v>0.24329999999999999</c:v>
                </c:pt>
                <c:pt idx="120">
                  <c:v>0.2487</c:v>
                </c:pt>
                <c:pt idx="121">
                  <c:v>0.25369999999999998</c:v>
                </c:pt>
                <c:pt idx="122">
                  <c:v>0.25840000000000002</c:v>
                </c:pt>
                <c:pt idx="123">
                  <c:v>0.26290000000000002</c:v>
                </c:pt>
                <c:pt idx="124">
                  <c:v>0.26729999999999998</c:v>
                </c:pt>
                <c:pt idx="125">
                  <c:v>0.27149999999999996</c:v>
                </c:pt>
                <c:pt idx="126">
                  <c:v>0.27559999999999996</c:v>
                </c:pt>
                <c:pt idx="127">
                  <c:v>0.27959999999999996</c:v>
                </c:pt>
                <c:pt idx="128">
                  <c:v>0.28359999999999996</c:v>
                </c:pt>
                <c:pt idx="129">
                  <c:v>0.28749999999999998</c:v>
                </c:pt>
                <c:pt idx="130">
                  <c:v>0.29510000000000003</c:v>
                </c:pt>
                <c:pt idx="131">
                  <c:v>0.30449999999999999</c:v>
                </c:pt>
                <c:pt idx="132">
                  <c:v>0.31379999999999997</c:v>
                </c:pt>
                <c:pt idx="133">
                  <c:v>0.32300000000000001</c:v>
                </c:pt>
                <c:pt idx="134">
                  <c:v>0.3322</c:v>
                </c:pt>
                <c:pt idx="135">
                  <c:v>0.34140000000000004</c:v>
                </c:pt>
                <c:pt idx="136">
                  <c:v>0.35070000000000001</c:v>
                </c:pt>
                <c:pt idx="137">
                  <c:v>0.36009999999999998</c:v>
                </c:pt>
                <c:pt idx="138">
                  <c:v>0.3695</c:v>
                </c:pt>
                <c:pt idx="139">
                  <c:v>0.3886</c:v>
                </c:pt>
                <c:pt idx="140">
                  <c:v>0.40800000000000003</c:v>
                </c:pt>
                <c:pt idx="141">
                  <c:v>0.4279</c:v>
                </c:pt>
                <c:pt idx="142">
                  <c:v>0.44829999999999998</c:v>
                </c:pt>
                <c:pt idx="143">
                  <c:v>0.46909999999999996</c:v>
                </c:pt>
                <c:pt idx="144">
                  <c:v>0.49059999999999998</c:v>
                </c:pt>
                <c:pt idx="145">
                  <c:v>0.53510000000000002</c:v>
                </c:pt>
                <c:pt idx="146">
                  <c:v>0.58209999999999995</c:v>
                </c:pt>
                <c:pt idx="147">
                  <c:v>0.63150000000000006</c:v>
                </c:pt>
                <c:pt idx="148">
                  <c:v>0.68340000000000001</c:v>
                </c:pt>
                <c:pt idx="149">
                  <c:v>0.73780000000000001</c:v>
                </c:pt>
                <c:pt idx="150">
                  <c:v>0.79480000000000006</c:v>
                </c:pt>
                <c:pt idx="151">
                  <c:v>0.85440000000000005</c:v>
                </c:pt>
                <c:pt idx="152">
                  <c:v>0.91660000000000008</c:v>
                </c:pt>
                <c:pt idx="153">
                  <c:v>0.98140000000000005</c:v>
                </c:pt>
                <c:pt idx="154" formatCode="0.000">
                  <c:v>1.05</c:v>
                </c:pt>
                <c:pt idx="155" formatCode="0.000">
                  <c:v>1.1200000000000001</c:v>
                </c:pt>
                <c:pt idx="156" formatCode="0.000">
                  <c:v>1.27</c:v>
                </c:pt>
                <c:pt idx="157" formatCode="0.000">
                  <c:v>1.47</c:v>
                </c:pt>
                <c:pt idx="158" formatCode="0.000">
                  <c:v>1.68</c:v>
                </c:pt>
                <c:pt idx="159" formatCode="0.000">
                  <c:v>1.91</c:v>
                </c:pt>
                <c:pt idx="160" formatCode="0.000">
                  <c:v>2.15</c:v>
                </c:pt>
                <c:pt idx="161" formatCode="0.000">
                  <c:v>2.41</c:v>
                </c:pt>
                <c:pt idx="162" formatCode="0.000">
                  <c:v>2.68</c:v>
                </c:pt>
                <c:pt idx="163" formatCode="0.000">
                  <c:v>2.97</c:v>
                </c:pt>
                <c:pt idx="164" formatCode="0.000">
                  <c:v>3.27</c:v>
                </c:pt>
                <c:pt idx="165" formatCode="0.000">
                  <c:v>3.9</c:v>
                </c:pt>
                <c:pt idx="166" formatCode="0.000">
                  <c:v>4.59</c:v>
                </c:pt>
                <c:pt idx="167" formatCode="0.000">
                  <c:v>5.32</c:v>
                </c:pt>
                <c:pt idx="168" formatCode="0.000">
                  <c:v>6.1</c:v>
                </c:pt>
                <c:pt idx="169" formatCode="0.000">
                  <c:v>6.93</c:v>
                </c:pt>
                <c:pt idx="170" formatCode="0.000">
                  <c:v>7.8</c:v>
                </c:pt>
                <c:pt idx="171" formatCode="0.000">
                  <c:v>9.68</c:v>
                </c:pt>
                <c:pt idx="172" formatCode="0.000">
                  <c:v>11.74</c:v>
                </c:pt>
                <c:pt idx="173" formatCode="0.000">
                  <c:v>13.97</c:v>
                </c:pt>
                <c:pt idx="174" formatCode="0.000">
                  <c:v>16.350000000000001</c:v>
                </c:pt>
                <c:pt idx="175" formatCode="0.000">
                  <c:v>18.899999999999999</c:v>
                </c:pt>
                <c:pt idx="176" formatCode="0.000">
                  <c:v>21.6</c:v>
                </c:pt>
                <c:pt idx="177" formatCode="0.000">
                  <c:v>24.44</c:v>
                </c:pt>
                <c:pt idx="178" formatCode="0.000">
                  <c:v>27.43</c:v>
                </c:pt>
                <c:pt idx="179" formatCode="0.000">
                  <c:v>30.55</c:v>
                </c:pt>
                <c:pt idx="180" formatCode="0.000">
                  <c:v>33.81</c:v>
                </c:pt>
                <c:pt idx="181" formatCode="0.000">
                  <c:v>37.19</c:v>
                </c:pt>
                <c:pt idx="182" formatCode="0.000">
                  <c:v>44.35</c:v>
                </c:pt>
                <c:pt idx="183" formatCode="0.000">
                  <c:v>53.96</c:v>
                </c:pt>
                <c:pt idx="184" formatCode="0.000">
                  <c:v>64.260000000000005</c:v>
                </c:pt>
                <c:pt idx="185" formatCode="0.000">
                  <c:v>75.22</c:v>
                </c:pt>
                <c:pt idx="186" formatCode="0.000">
                  <c:v>86.78</c:v>
                </c:pt>
                <c:pt idx="187" formatCode="0.000">
                  <c:v>98.91</c:v>
                </c:pt>
                <c:pt idx="188" formatCode="0.000">
                  <c:v>111.56</c:v>
                </c:pt>
                <c:pt idx="189" formatCode="0.000">
                  <c:v>124.72</c:v>
                </c:pt>
                <c:pt idx="190" formatCode="0.000">
                  <c:v>138.35</c:v>
                </c:pt>
                <c:pt idx="191" formatCode="0.000">
                  <c:v>166.9</c:v>
                </c:pt>
                <c:pt idx="192" formatCode="0.000">
                  <c:v>196.99</c:v>
                </c:pt>
                <c:pt idx="193" formatCode="0.000">
                  <c:v>228.46</c:v>
                </c:pt>
                <c:pt idx="194" formatCode="0.000">
                  <c:v>261.12</c:v>
                </c:pt>
                <c:pt idx="195" formatCode="0.000">
                  <c:v>294.83999999999997</c:v>
                </c:pt>
                <c:pt idx="196" formatCode="0.000">
                  <c:v>329.49</c:v>
                </c:pt>
                <c:pt idx="197" formatCode="0.000">
                  <c:v>401.16</c:v>
                </c:pt>
                <c:pt idx="198" formatCode="0.000">
                  <c:v>475.35</c:v>
                </c:pt>
                <c:pt idx="199" formatCode="0.000">
                  <c:v>551.42999999999995</c:v>
                </c:pt>
                <c:pt idx="200" formatCode="0.000">
                  <c:v>628.9</c:v>
                </c:pt>
                <c:pt idx="201" formatCode="0.000">
                  <c:v>707.36</c:v>
                </c:pt>
                <c:pt idx="202" formatCode="0.000">
                  <c:v>786.48</c:v>
                </c:pt>
                <c:pt idx="203" formatCode="0.000">
                  <c:v>865.99</c:v>
                </c:pt>
                <c:pt idx="204" formatCode="0.000">
                  <c:v>945.67</c:v>
                </c:pt>
                <c:pt idx="205" formatCode="0.0">
                  <c:v>1030</c:v>
                </c:pt>
                <c:pt idx="206" formatCode="0.0">
                  <c:v>1100</c:v>
                </c:pt>
                <c:pt idx="207" formatCode="0.0">
                  <c:v>1180</c:v>
                </c:pt>
                <c:pt idx="208" formatCode="0.0">
                  <c:v>1260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#N/A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  <c:pt idx="252" formatCode="0.00">
                  <c:v>#N/A</c:v>
                </c:pt>
                <c:pt idx="253" formatCode="0.00">
                  <c:v>#N/A</c:v>
                </c:pt>
                <c:pt idx="254" formatCode="0.00">
                  <c:v>#N/A</c:v>
                </c:pt>
                <c:pt idx="255" formatCode="0.00">
                  <c:v>#N/A</c:v>
                </c:pt>
                <c:pt idx="256" formatCode="0.00">
                  <c:v>#N/A</c:v>
                </c:pt>
                <c:pt idx="257" formatCode="0.00">
                  <c:v>#N/A</c:v>
                </c:pt>
                <c:pt idx="258" formatCode="0.00">
                  <c:v>#N/A</c:v>
                </c:pt>
                <c:pt idx="259" formatCode="0.00">
                  <c:v>#N/A</c:v>
                </c:pt>
                <c:pt idx="260" formatCode="0.00">
                  <c:v>#N/A</c:v>
                </c:pt>
                <c:pt idx="261" formatCode="0.00">
                  <c:v>#N/A</c:v>
                </c:pt>
                <c:pt idx="262" formatCode="0.00">
                  <c:v>#N/A</c:v>
                </c:pt>
                <c:pt idx="263" formatCode="0.00">
                  <c:v>#N/A</c:v>
                </c:pt>
                <c:pt idx="264" formatCode="0.00">
                  <c:v>#N/A</c:v>
                </c:pt>
                <c:pt idx="265" formatCode="0.00">
                  <c:v>#N/A</c:v>
                </c:pt>
                <c:pt idx="266" formatCode="0.00">
                  <c:v>#N/A</c:v>
                </c:pt>
                <c:pt idx="267" formatCode="0.00">
                  <c:v>#N/A</c:v>
                </c:pt>
                <c:pt idx="268" formatCode="0.00">
                  <c:v>#N/A</c:v>
                </c:pt>
                <c:pt idx="269" formatCode="0.00">
                  <c:v>#N/A</c:v>
                </c:pt>
                <c:pt idx="270" formatCode="0.00">
                  <c:v>#N/A</c:v>
                </c:pt>
                <c:pt idx="271" formatCode="0.00">
                  <c:v>#N/A</c:v>
                </c:pt>
                <c:pt idx="272" formatCode="0.00">
                  <c:v>#N/A</c:v>
                </c:pt>
                <c:pt idx="273" formatCode="0.00">
                  <c:v>#N/A</c:v>
                </c:pt>
                <c:pt idx="274" formatCode="0.00">
                  <c:v>#N/A</c:v>
                </c:pt>
                <c:pt idx="275" formatCode="0.00">
                  <c:v>#N/A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71200"/>
        <c:axId val="501765712"/>
      </c:scatterChart>
      <c:valAx>
        <c:axId val="50177120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65712"/>
        <c:crosses val="autoZero"/>
        <c:crossBetween val="midCat"/>
        <c:majorUnit val="10"/>
      </c:valAx>
      <c:valAx>
        <c:axId val="50176571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7120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srim19F_Al!$P$5</c:f>
          <c:strCache>
            <c:ptCount val="1"/>
            <c:pt idx="0">
              <c:v>srim19F_Al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srim19F_Al!$D$20:$D$300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srim19F_Al!$E$20:$E$300</c:f>
              <c:numCache>
                <c:formatCode>0.000E+00</c:formatCode>
                <c:ptCount val="281"/>
                <c:pt idx="0">
                  <c:v>5.3999999999999999E-2</c:v>
                </c:pt>
                <c:pt idx="1">
                  <c:v>5.7270000000000001E-2</c:v>
                </c:pt>
                <c:pt idx="2">
                  <c:v>6.037E-2</c:v>
                </c:pt>
                <c:pt idx="3">
                  <c:v>6.3310000000000005E-2</c:v>
                </c:pt>
                <c:pt idx="4">
                  <c:v>6.6129999999999994E-2</c:v>
                </c:pt>
                <c:pt idx="5">
                  <c:v>6.8830000000000002E-2</c:v>
                </c:pt>
                <c:pt idx="6">
                  <c:v>7.1429999999999993E-2</c:v>
                </c:pt>
                <c:pt idx="7">
                  <c:v>7.3940000000000006E-2</c:v>
                </c:pt>
                <c:pt idx="8">
                  <c:v>7.6359999999999997E-2</c:v>
                </c:pt>
                <c:pt idx="9">
                  <c:v>8.0990000000000006E-2</c:v>
                </c:pt>
                <c:pt idx="10">
                  <c:v>8.5370000000000001E-2</c:v>
                </c:pt>
                <c:pt idx="11">
                  <c:v>8.9539999999999995E-2</c:v>
                </c:pt>
                <c:pt idx="12">
                  <c:v>9.3520000000000006E-2</c:v>
                </c:pt>
                <c:pt idx="13">
                  <c:v>9.7339999999999996E-2</c:v>
                </c:pt>
                <c:pt idx="14">
                  <c:v>0.10100000000000001</c:v>
                </c:pt>
                <c:pt idx="15">
                  <c:v>0.108</c:v>
                </c:pt>
                <c:pt idx="16">
                  <c:v>0.1145</c:v>
                </c:pt>
                <c:pt idx="17">
                  <c:v>0.1207</c:v>
                </c:pt>
                <c:pt idx="18">
                  <c:v>0.12659999999999999</c:v>
                </c:pt>
                <c:pt idx="19">
                  <c:v>0.1323</c:v>
                </c:pt>
                <c:pt idx="20">
                  <c:v>0.13769999999999999</c:v>
                </c:pt>
                <c:pt idx="21">
                  <c:v>0.1429</c:v>
                </c:pt>
                <c:pt idx="22">
                  <c:v>0.1479</c:v>
                </c:pt>
                <c:pt idx="23">
                  <c:v>0.1527</c:v>
                </c:pt>
                <c:pt idx="24">
                  <c:v>0.15740000000000001</c:v>
                </c:pt>
                <c:pt idx="25">
                  <c:v>0.16200000000000001</c:v>
                </c:pt>
                <c:pt idx="26">
                  <c:v>0.17069999999999999</c:v>
                </c:pt>
                <c:pt idx="27">
                  <c:v>0.18110000000000001</c:v>
                </c:pt>
                <c:pt idx="28">
                  <c:v>0.19089999999999999</c:v>
                </c:pt>
                <c:pt idx="29">
                  <c:v>0.20019999999999999</c:v>
                </c:pt>
                <c:pt idx="30">
                  <c:v>0.20910000000000001</c:v>
                </c:pt>
                <c:pt idx="31">
                  <c:v>0.2177</c:v>
                </c:pt>
                <c:pt idx="32">
                  <c:v>0.22589999999999999</c:v>
                </c:pt>
                <c:pt idx="33">
                  <c:v>0.23380000000000001</c:v>
                </c:pt>
                <c:pt idx="34">
                  <c:v>0.24149999999999999</c:v>
                </c:pt>
                <c:pt idx="35">
                  <c:v>0.25609999999999999</c:v>
                </c:pt>
                <c:pt idx="36">
                  <c:v>0.27</c:v>
                </c:pt>
                <c:pt idx="37">
                  <c:v>0.28320000000000001</c:v>
                </c:pt>
                <c:pt idx="38">
                  <c:v>0.29570000000000002</c:v>
                </c:pt>
                <c:pt idx="39">
                  <c:v>0.30780000000000002</c:v>
                </c:pt>
                <c:pt idx="40">
                  <c:v>0.31940000000000002</c:v>
                </c:pt>
                <c:pt idx="41">
                  <c:v>0.34150000000000003</c:v>
                </c:pt>
                <c:pt idx="42">
                  <c:v>0.36220000000000002</c:v>
                </c:pt>
                <c:pt idx="43">
                  <c:v>0.38179999999999997</c:v>
                </c:pt>
                <c:pt idx="44">
                  <c:v>0.40039999999999998</c:v>
                </c:pt>
                <c:pt idx="45">
                  <c:v>0.41820000000000002</c:v>
                </c:pt>
                <c:pt idx="46">
                  <c:v>0.43530000000000002</c:v>
                </c:pt>
                <c:pt idx="47">
                  <c:v>0.45179999999999998</c:v>
                </c:pt>
                <c:pt idx="48">
                  <c:v>0.46760000000000002</c:v>
                </c:pt>
                <c:pt idx="49">
                  <c:v>0.4829</c:v>
                </c:pt>
                <c:pt idx="50">
                  <c:v>0.49780000000000002</c:v>
                </c:pt>
                <c:pt idx="51">
                  <c:v>0.51219999999999999</c:v>
                </c:pt>
                <c:pt idx="52">
                  <c:v>0.54</c:v>
                </c:pt>
                <c:pt idx="53">
                  <c:v>0.57269999999999999</c:v>
                </c:pt>
                <c:pt idx="54">
                  <c:v>0.60370000000000001</c:v>
                </c:pt>
                <c:pt idx="55">
                  <c:v>0.6331</c:v>
                </c:pt>
                <c:pt idx="56">
                  <c:v>0.6613</c:v>
                </c:pt>
                <c:pt idx="57">
                  <c:v>0.68830000000000002</c:v>
                </c:pt>
                <c:pt idx="58">
                  <c:v>0.71430000000000005</c:v>
                </c:pt>
                <c:pt idx="59">
                  <c:v>0.73939999999999995</c:v>
                </c:pt>
                <c:pt idx="60">
                  <c:v>0.82640000000000002</c:v>
                </c:pt>
                <c:pt idx="61">
                  <c:v>0.97819999999999996</c:v>
                </c:pt>
                <c:pt idx="62">
                  <c:v>1.075</c:v>
                </c:pt>
                <c:pt idx="63">
                  <c:v>1.137</c:v>
                </c:pt>
                <c:pt idx="64">
                  <c:v>1.177</c:v>
                </c:pt>
                <c:pt idx="65">
                  <c:v>1.204</c:v>
                </c:pt>
                <c:pt idx="66">
                  <c:v>1.2250000000000001</c:v>
                </c:pt>
                <c:pt idx="67">
                  <c:v>1.256</c:v>
                </c:pt>
                <c:pt idx="68">
                  <c:v>1.2849999999999999</c:v>
                </c:pt>
                <c:pt idx="69">
                  <c:v>1.3180000000000001</c:v>
                </c:pt>
                <c:pt idx="70">
                  <c:v>1.3560000000000001</c:v>
                </c:pt>
                <c:pt idx="71">
                  <c:v>1.397</c:v>
                </c:pt>
                <c:pt idx="72">
                  <c:v>1.4419999999999999</c:v>
                </c:pt>
                <c:pt idx="73">
                  <c:v>1.49</c:v>
                </c:pt>
                <c:pt idx="74">
                  <c:v>1.5389999999999999</c:v>
                </c:pt>
                <c:pt idx="75">
                  <c:v>1.59</c:v>
                </c:pt>
                <c:pt idx="76">
                  <c:v>1.64</c:v>
                </c:pt>
                <c:pt idx="77">
                  <c:v>1.6910000000000001</c:v>
                </c:pt>
                <c:pt idx="78">
                  <c:v>1.792</c:v>
                </c:pt>
                <c:pt idx="79">
                  <c:v>1.9139999999999999</c:v>
                </c:pt>
                <c:pt idx="80">
                  <c:v>2.032</c:v>
                </c:pt>
                <c:pt idx="81">
                  <c:v>2.145</c:v>
                </c:pt>
                <c:pt idx="82">
                  <c:v>2.254</c:v>
                </c:pt>
                <c:pt idx="83">
                  <c:v>2.3580000000000001</c:v>
                </c:pt>
                <c:pt idx="84">
                  <c:v>2.4580000000000002</c:v>
                </c:pt>
                <c:pt idx="85">
                  <c:v>2.5539999999999998</c:v>
                </c:pt>
                <c:pt idx="86">
                  <c:v>2.6469999999999998</c:v>
                </c:pt>
                <c:pt idx="87">
                  <c:v>2.823</c:v>
                </c:pt>
                <c:pt idx="88">
                  <c:v>2.99</c:v>
                </c:pt>
                <c:pt idx="89">
                  <c:v>3.1480000000000001</c:v>
                </c:pt>
                <c:pt idx="90">
                  <c:v>3.3</c:v>
                </c:pt>
                <c:pt idx="91">
                  <c:v>3.4449999999999998</c:v>
                </c:pt>
                <c:pt idx="92">
                  <c:v>3.585</c:v>
                </c:pt>
                <c:pt idx="93">
                  <c:v>3.8519999999999999</c:v>
                </c:pt>
                <c:pt idx="94">
                  <c:v>4.1040000000000001</c:v>
                </c:pt>
                <c:pt idx="95">
                  <c:v>4.3419999999999996</c:v>
                </c:pt>
                <c:pt idx="96">
                  <c:v>4.569</c:v>
                </c:pt>
                <c:pt idx="97">
                  <c:v>4.7850000000000001</c:v>
                </c:pt>
                <c:pt idx="98">
                  <c:v>4.99</c:v>
                </c:pt>
                <c:pt idx="99">
                  <c:v>5.1849999999999996</c:v>
                </c:pt>
                <c:pt idx="100">
                  <c:v>5.3710000000000004</c:v>
                </c:pt>
                <c:pt idx="101">
                  <c:v>5.5460000000000003</c:v>
                </c:pt>
                <c:pt idx="102">
                  <c:v>5.7130000000000001</c:v>
                </c:pt>
                <c:pt idx="103">
                  <c:v>5.87</c:v>
                </c:pt>
                <c:pt idx="104">
                  <c:v>6.16</c:v>
                </c:pt>
                <c:pt idx="105">
                  <c:v>6.4770000000000003</c:v>
                </c:pt>
                <c:pt idx="106">
                  <c:v>6.7489999999999997</c:v>
                </c:pt>
                <c:pt idx="107">
                  <c:v>6.9809999999999999</c:v>
                </c:pt>
                <c:pt idx="108">
                  <c:v>7.1790000000000003</c:v>
                </c:pt>
                <c:pt idx="109">
                  <c:v>7.3460000000000001</c:v>
                </c:pt>
                <c:pt idx="110">
                  <c:v>7.4870000000000001</c:v>
                </c:pt>
                <c:pt idx="111">
                  <c:v>7.6050000000000004</c:v>
                </c:pt>
                <c:pt idx="112">
                  <c:v>7.7039999999999997</c:v>
                </c:pt>
                <c:pt idx="113">
                  <c:v>7.8540000000000001</c:v>
                </c:pt>
                <c:pt idx="114">
                  <c:v>7.9539999999999997</c:v>
                </c:pt>
                <c:pt idx="115">
                  <c:v>8.0180000000000007</c:v>
                </c:pt>
                <c:pt idx="116">
                  <c:v>8.0549999999999997</c:v>
                </c:pt>
                <c:pt idx="117">
                  <c:v>8.0719999999999992</c:v>
                </c:pt>
                <c:pt idx="118">
                  <c:v>8.0749999999999993</c:v>
                </c:pt>
                <c:pt idx="119">
                  <c:v>8.0510000000000002</c:v>
                </c:pt>
                <c:pt idx="120">
                  <c:v>8.0050000000000008</c:v>
                </c:pt>
                <c:pt idx="121">
                  <c:v>7.9470000000000001</c:v>
                </c:pt>
                <c:pt idx="122">
                  <c:v>7.8849999999999998</c:v>
                </c:pt>
                <c:pt idx="123">
                  <c:v>7.8209999999999997</c:v>
                </c:pt>
                <c:pt idx="124">
                  <c:v>7.7569999999999997</c:v>
                </c:pt>
                <c:pt idx="125">
                  <c:v>7.6950000000000003</c:v>
                </c:pt>
                <c:pt idx="126">
                  <c:v>7.6340000000000003</c:v>
                </c:pt>
                <c:pt idx="127">
                  <c:v>7.5759999999999996</c:v>
                </c:pt>
                <c:pt idx="128">
                  <c:v>7.5190000000000001</c:v>
                </c:pt>
                <c:pt idx="129">
                  <c:v>7.4649999999999999</c:v>
                </c:pt>
                <c:pt idx="130">
                  <c:v>7.3609999999999998</c:v>
                </c:pt>
                <c:pt idx="131">
                  <c:v>7.2389999999999999</c:v>
                </c:pt>
                <c:pt idx="132">
                  <c:v>7.1230000000000002</c:v>
                </c:pt>
                <c:pt idx="133">
                  <c:v>7.0119999999999996</c:v>
                </c:pt>
                <c:pt idx="134">
                  <c:v>6.9039999999999999</c:v>
                </c:pt>
                <c:pt idx="135">
                  <c:v>6.7990000000000004</c:v>
                </c:pt>
                <c:pt idx="136">
                  <c:v>6.6959999999999997</c:v>
                </c:pt>
                <c:pt idx="137">
                  <c:v>6.5949999999999998</c:v>
                </c:pt>
                <c:pt idx="138">
                  <c:v>6.4989999999999997</c:v>
                </c:pt>
                <c:pt idx="139">
                  <c:v>6.2430000000000003</c:v>
                </c:pt>
                <c:pt idx="140">
                  <c:v>6.0179999999999998</c:v>
                </c:pt>
                <c:pt idx="141">
                  <c:v>5.8120000000000003</c:v>
                </c:pt>
                <c:pt idx="142">
                  <c:v>5.6159999999999997</c:v>
                </c:pt>
                <c:pt idx="143">
                  <c:v>5.4279999999999999</c:v>
                </c:pt>
                <c:pt idx="144">
                  <c:v>5.2489999999999997</c:v>
                </c:pt>
                <c:pt idx="145">
                  <c:v>4.9139999999999997</c:v>
                </c:pt>
                <c:pt idx="146">
                  <c:v>4.6100000000000003</c:v>
                </c:pt>
                <c:pt idx="147">
                  <c:v>4.3339999999999996</c:v>
                </c:pt>
                <c:pt idx="148">
                  <c:v>4.0830000000000002</c:v>
                </c:pt>
                <c:pt idx="149">
                  <c:v>3.855</c:v>
                </c:pt>
                <c:pt idx="150">
                  <c:v>3.6480000000000001</c:v>
                </c:pt>
                <c:pt idx="151">
                  <c:v>3.46</c:v>
                </c:pt>
                <c:pt idx="152">
                  <c:v>3.2890000000000001</c:v>
                </c:pt>
                <c:pt idx="153">
                  <c:v>3.1320000000000001</c:v>
                </c:pt>
                <c:pt idx="154">
                  <c:v>2.99</c:v>
                </c:pt>
                <c:pt idx="155">
                  <c:v>2.859</c:v>
                </c:pt>
                <c:pt idx="156">
                  <c:v>2.629</c:v>
                </c:pt>
                <c:pt idx="157">
                  <c:v>2.391</c:v>
                </c:pt>
                <c:pt idx="158">
                  <c:v>2.1949999999999998</c:v>
                </c:pt>
                <c:pt idx="159">
                  <c:v>2.032</c:v>
                </c:pt>
                <c:pt idx="160">
                  <c:v>1.8959999999999999</c:v>
                </c:pt>
                <c:pt idx="161">
                  <c:v>1.78</c:v>
                </c:pt>
                <c:pt idx="162">
                  <c:v>1.681</c:v>
                </c:pt>
                <c:pt idx="163">
                  <c:v>1.595</c:v>
                </c:pt>
                <c:pt idx="164">
                  <c:v>1.5189999999999999</c:v>
                </c:pt>
                <c:pt idx="165">
                  <c:v>1.3919999999999999</c:v>
                </c:pt>
                <c:pt idx="166">
                  <c:v>1.2869999999999999</c:v>
                </c:pt>
                <c:pt idx="167">
                  <c:v>1.1970000000000001</c:v>
                </c:pt>
                <c:pt idx="168">
                  <c:v>1.1180000000000001</c:v>
                </c:pt>
                <c:pt idx="169">
                  <c:v>1.0489999999999999</c:v>
                </c:pt>
                <c:pt idx="170">
                  <c:v>0.98919999999999997</c:v>
                </c:pt>
                <c:pt idx="171">
                  <c:v>0.8901</c:v>
                </c:pt>
                <c:pt idx="172">
                  <c:v>0.81130000000000002</c:v>
                </c:pt>
                <c:pt idx="173">
                  <c:v>0.747</c:v>
                </c:pt>
                <c:pt idx="174">
                  <c:v>0.69350000000000001</c:v>
                </c:pt>
                <c:pt idx="175">
                  <c:v>0.6482</c:v>
                </c:pt>
                <c:pt idx="176">
                  <c:v>0.60940000000000005</c:v>
                </c:pt>
                <c:pt idx="177">
                  <c:v>0.57579999999999998</c:v>
                </c:pt>
                <c:pt idx="178">
                  <c:v>0.54630000000000001</c:v>
                </c:pt>
                <c:pt idx="179">
                  <c:v>0.52029999999999998</c:v>
                </c:pt>
                <c:pt idx="180">
                  <c:v>0.49709999999999999</c:v>
                </c:pt>
                <c:pt idx="181">
                  <c:v>0.4763</c:v>
                </c:pt>
                <c:pt idx="182">
                  <c:v>0.44069999999999998</c:v>
                </c:pt>
                <c:pt idx="183">
                  <c:v>0.40450000000000003</c:v>
                </c:pt>
                <c:pt idx="184">
                  <c:v>0.37519999999999998</c:v>
                </c:pt>
                <c:pt idx="185">
                  <c:v>0.35099999999999998</c:v>
                </c:pt>
                <c:pt idx="186">
                  <c:v>0.3306</c:v>
                </c:pt>
                <c:pt idx="187">
                  <c:v>0.31319999999999998</c:v>
                </c:pt>
                <c:pt idx="188">
                  <c:v>0.29820000000000002</c:v>
                </c:pt>
                <c:pt idx="189">
                  <c:v>0.28520000000000001</c:v>
                </c:pt>
                <c:pt idx="190">
                  <c:v>0.2737</c:v>
                </c:pt>
                <c:pt idx="191">
                  <c:v>0.25440000000000002</c:v>
                </c:pt>
                <c:pt idx="192">
                  <c:v>0.23899999999999999</c:v>
                </c:pt>
                <c:pt idx="193">
                  <c:v>0.2263</c:v>
                </c:pt>
                <c:pt idx="194">
                  <c:v>0.2157</c:v>
                </c:pt>
                <c:pt idx="195">
                  <c:v>0.20669999999999999</c:v>
                </c:pt>
                <c:pt idx="196">
                  <c:v>0.19900000000000001</c:v>
                </c:pt>
                <c:pt idx="197">
                  <c:v>0.18659999999999999</c:v>
                </c:pt>
                <c:pt idx="198">
                  <c:v>0.17699999999999999</c:v>
                </c:pt>
                <c:pt idx="199">
                  <c:v>0.1694</c:v>
                </c:pt>
                <c:pt idx="200">
                  <c:v>0.1633</c:v>
                </c:pt>
                <c:pt idx="201">
                  <c:v>0.15820000000000001</c:v>
                </c:pt>
                <c:pt idx="202">
                  <c:v>0.15409999999999999</c:v>
                </c:pt>
                <c:pt idx="203">
                  <c:v>0.15060000000000001</c:v>
                </c:pt>
                <c:pt idx="204">
                  <c:v>0.14760000000000001</c:v>
                </c:pt>
                <c:pt idx="205">
                  <c:v>0.14510000000000001</c:v>
                </c:pt>
                <c:pt idx="206">
                  <c:v>0.1429</c:v>
                </c:pt>
                <c:pt idx="207">
                  <c:v>0.14099999999999999</c:v>
                </c:pt>
                <c:pt idx="208">
                  <c:v>0.13950000000000001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srim19F_Al!$D$20:$D$300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srim19F_Al!$F$20:$F$300</c:f>
              <c:numCache>
                <c:formatCode>0.000E+00</c:formatCode>
                <c:ptCount val="281"/>
                <c:pt idx="0">
                  <c:v>0.42280000000000001</c:v>
                </c:pt>
                <c:pt idx="1">
                  <c:v>0.44280000000000003</c:v>
                </c:pt>
                <c:pt idx="2">
                  <c:v>0.46100000000000002</c:v>
                </c:pt>
                <c:pt idx="3">
                  <c:v>0.47770000000000001</c:v>
                </c:pt>
                <c:pt idx="4">
                  <c:v>0.49320000000000003</c:v>
                </c:pt>
                <c:pt idx="5">
                  <c:v>0.50760000000000005</c:v>
                </c:pt>
                <c:pt idx="6">
                  <c:v>0.52100000000000002</c:v>
                </c:pt>
                <c:pt idx="7">
                  <c:v>0.53359999999999996</c:v>
                </c:pt>
                <c:pt idx="8">
                  <c:v>0.54549999999999998</c:v>
                </c:pt>
                <c:pt idx="9">
                  <c:v>0.56730000000000003</c:v>
                </c:pt>
                <c:pt idx="10">
                  <c:v>0.58689999999999998</c:v>
                </c:pt>
                <c:pt idx="11">
                  <c:v>0.60470000000000002</c:v>
                </c:pt>
                <c:pt idx="12">
                  <c:v>0.621</c:v>
                </c:pt>
                <c:pt idx="13">
                  <c:v>0.63600000000000001</c:v>
                </c:pt>
                <c:pt idx="14">
                  <c:v>0.64980000000000004</c:v>
                </c:pt>
                <c:pt idx="15">
                  <c:v>0.67449999999999999</c:v>
                </c:pt>
                <c:pt idx="16">
                  <c:v>0.69610000000000005</c:v>
                </c:pt>
                <c:pt idx="17">
                  <c:v>0.71509999999999996</c:v>
                </c:pt>
                <c:pt idx="18">
                  <c:v>0.73209999999999997</c:v>
                </c:pt>
                <c:pt idx="19">
                  <c:v>0.74729999999999996</c:v>
                </c:pt>
                <c:pt idx="20">
                  <c:v>0.7611</c:v>
                </c:pt>
                <c:pt idx="21">
                  <c:v>0.77349999999999997</c:v>
                </c:pt>
                <c:pt idx="22">
                  <c:v>0.78490000000000004</c:v>
                </c:pt>
                <c:pt idx="23">
                  <c:v>0.79530000000000001</c:v>
                </c:pt>
                <c:pt idx="24">
                  <c:v>0.80489999999999995</c:v>
                </c:pt>
                <c:pt idx="25">
                  <c:v>0.81369999999999998</c:v>
                </c:pt>
                <c:pt idx="26">
                  <c:v>0.82930000000000004</c:v>
                </c:pt>
                <c:pt idx="27">
                  <c:v>0.84589999999999999</c:v>
                </c:pt>
                <c:pt idx="28">
                  <c:v>0.85970000000000002</c:v>
                </c:pt>
                <c:pt idx="29">
                  <c:v>0.87139999999999995</c:v>
                </c:pt>
                <c:pt idx="30">
                  <c:v>0.88129999999999997</c:v>
                </c:pt>
                <c:pt idx="31">
                  <c:v>0.88970000000000005</c:v>
                </c:pt>
                <c:pt idx="32">
                  <c:v>0.89690000000000003</c:v>
                </c:pt>
                <c:pt idx="33">
                  <c:v>0.90300000000000002</c:v>
                </c:pt>
                <c:pt idx="34">
                  <c:v>0.9083</c:v>
                </c:pt>
                <c:pt idx="35">
                  <c:v>0.91649999999999998</c:v>
                </c:pt>
                <c:pt idx="36">
                  <c:v>0.92230000000000001</c:v>
                </c:pt>
                <c:pt idx="37">
                  <c:v>0.92630000000000001</c:v>
                </c:pt>
                <c:pt idx="38">
                  <c:v>0.92879999999999996</c:v>
                </c:pt>
                <c:pt idx="39">
                  <c:v>0.93</c:v>
                </c:pt>
                <c:pt idx="40">
                  <c:v>0.9304</c:v>
                </c:pt>
                <c:pt idx="41">
                  <c:v>0.92879999999999996</c:v>
                </c:pt>
                <c:pt idx="42">
                  <c:v>0.92510000000000003</c:v>
                </c:pt>
                <c:pt idx="43">
                  <c:v>0.91979999999999995</c:v>
                </c:pt>
                <c:pt idx="44">
                  <c:v>0.91349999999999998</c:v>
                </c:pt>
                <c:pt idx="45">
                  <c:v>0.90639999999999998</c:v>
                </c:pt>
                <c:pt idx="46">
                  <c:v>0.89880000000000004</c:v>
                </c:pt>
                <c:pt idx="47">
                  <c:v>0.89080000000000004</c:v>
                </c:pt>
                <c:pt idx="48">
                  <c:v>0.88260000000000005</c:v>
                </c:pt>
                <c:pt idx="49">
                  <c:v>0.87429999999999997</c:v>
                </c:pt>
                <c:pt idx="50">
                  <c:v>0.8659</c:v>
                </c:pt>
                <c:pt idx="51">
                  <c:v>0.85750000000000004</c:v>
                </c:pt>
                <c:pt idx="52">
                  <c:v>0.8407</c:v>
                </c:pt>
                <c:pt idx="53">
                  <c:v>0.82020000000000004</c:v>
                </c:pt>
                <c:pt idx="54">
                  <c:v>0.80030000000000001</c:v>
                </c:pt>
                <c:pt idx="55">
                  <c:v>0.78120000000000001</c:v>
                </c:pt>
                <c:pt idx="56">
                  <c:v>0.76300000000000001</c:v>
                </c:pt>
                <c:pt idx="57">
                  <c:v>0.74560000000000004</c:v>
                </c:pt>
                <c:pt idx="58">
                  <c:v>0.72899999999999998</c:v>
                </c:pt>
                <c:pt idx="59">
                  <c:v>0.71319999999999995</c:v>
                </c:pt>
                <c:pt idx="60">
                  <c:v>0.69810000000000005</c:v>
                </c:pt>
                <c:pt idx="61">
                  <c:v>0.67</c:v>
                </c:pt>
                <c:pt idx="62">
                  <c:v>0.64439999999999997</c:v>
                </c:pt>
                <c:pt idx="63">
                  <c:v>0.62090000000000001</c:v>
                </c:pt>
                <c:pt idx="64">
                  <c:v>0.59940000000000004</c:v>
                </c:pt>
                <c:pt idx="65">
                  <c:v>0.57950000000000002</c:v>
                </c:pt>
                <c:pt idx="66">
                  <c:v>0.56110000000000004</c:v>
                </c:pt>
                <c:pt idx="67">
                  <c:v>0.5282</c:v>
                </c:pt>
                <c:pt idx="68">
                  <c:v>0.4995</c:v>
                </c:pt>
                <c:pt idx="69">
                  <c:v>0.4743</c:v>
                </c:pt>
                <c:pt idx="70">
                  <c:v>0.45179999999999998</c:v>
                </c:pt>
                <c:pt idx="71">
                  <c:v>0.43180000000000002</c:v>
                </c:pt>
                <c:pt idx="72">
                  <c:v>0.41370000000000001</c:v>
                </c:pt>
                <c:pt idx="73">
                  <c:v>0.39729999999999999</c:v>
                </c:pt>
                <c:pt idx="74">
                  <c:v>0.38240000000000002</c:v>
                </c:pt>
                <c:pt idx="75">
                  <c:v>0.36870000000000003</c:v>
                </c:pt>
                <c:pt idx="76">
                  <c:v>0.35610000000000003</c:v>
                </c:pt>
                <c:pt idx="77">
                  <c:v>0.34449999999999997</c:v>
                </c:pt>
                <c:pt idx="78">
                  <c:v>0.32379999999999998</c:v>
                </c:pt>
                <c:pt idx="79">
                  <c:v>0.30149999999999999</c:v>
                </c:pt>
                <c:pt idx="80">
                  <c:v>0.28249999999999997</c:v>
                </c:pt>
                <c:pt idx="81">
                  <c:v>0.2661</c:v>
                </c:pt>
                <c:pt idx="82">
                  <c:v>0.25180000000000002</c:v>
                </c:pt>
                <c:pt idx="83">
                  <c:v>0.23910000000000001</c:v>
                </c:pt>
                <c:pt idx="84">
                  <c:v>0.2278</c:v>
                </c:pt>
                <c:pt idx="85">
                  <c:v>0.21759999999999999</c:v>
                </c:pt>
                <c:pt idx="86">
                  <c:v>0.2084</c:v>
                </c:pt>
                <c:pt idx="87">
                  <c:v>0.1925</c:v>
                </c:pt>
                <c:pt idx="88">
                  <c:v>0.17910000000000001</c:v>
                </c:pt>
                <c:pt idx="89">
                  <c:v>0.1676</c:v>
                </c:pt>
                <c:pt idx="90">
                  <c:v>0.15770000000000001</c:v>
                </c:pt>
                <c:pt idx="91">
                  <c:v>0.14899999999999999</c:v>
                </c:pt>
                <c:pt idx="92">
                  <c:v>0.14130000000000001</c:v>
                </c:pt>
                <c:pt idx="93">
                  <c:v>0.12839999999999999</c:v>
                </c:pt>
                <c:pt idx="94">
                  <c:v>0.1178</c:v>
                </c:pt>
                <c:pt idx="95">
                  <c:v>0.109</c:v>
                </c:pt>
                <c:pt idx="96">
                  <c:v>0.10150000000000001</c:v>
                </c:pt>
                <c:pt idx="97">
                  <c:v>9.5130000000000006E-2</c:v>
                </c:pt>
                <c:pt idx="98">
                  <c:v>8.9560000000000001E-2</c:v>
                </c:pt>
                <c:pt idx="99">
                  <c:v>8.4669999999999995E-2</c:v>
                </c:pt>
                <c:pt idx="100">
                  <c:v>8.0329999999999999E-2</c:v>
                </c:pt>
                <c:pt idx="101">
                  <c:v>7.646E-2</c:v>
                </c:pt>
                <c:pt idx="102">
                  <c:v>7.2980000000000003E-2</c:v>
                </c:pt>
                <c:pt idx="103">
                  <c:v>6.9830000000000003E-2</c:v>
                </c:pt>
                <c:pt idx="104">
                  <c:v>6.4350000000000004E-2</c:v>
                </c:pt>
                <c:pt idx="105">
                  <c:v>5.8689999999999999E-2</c:v>
                </c:pt>
                <c:pt idx="106">
                  <c:v>5.4030000000000002E-2</c:v>
                </c:pt>
                <c:pt idx="107">
                  <c:v>5.0099999999999999E-2</c:v>
                </c:pt>
                <c:pt idx="108">
                  <c:v>4.6760000000000003E-2</c:v>
                </c:pt>
                <c:pt idx="109">
                  <c:v>4.3860000000000003E-2</c:v>
                </c:pt>
                <c:pt idx="110">
                  <c:v>4.1340000000000002E-2</c:v>
                </c:pt>
                <c:pt idx="111">
                  <c:v>3.9109999999999999E-2</c:v>
                </c:pt>
                <c:pt idx="112">
                  <c:v>3.712E-2</c:v>
                </c:pt>
                <c:pt idx="113">
                  <c:v>3.3750000000000002E-2</c:v>
                </c:pt>
                <c:pt idx="114">
                  <c:v>3.0970000000000001E-2</c:v>
                </c:pt>
                <c:pt idx="115">
                  <c:v>2.8649999999999998E-2</c:v>
                </c:pt>
                <c:pt idx="116">
                  <c:v>2.6679999999999999E-2</c:v>
                </c:pt>
                <c:pt idx="117">
                  <c:v>2.4979999999999999E-2</c:v>
                </c:pt>
                <c:pt idx="118">
                  <c:v>2.35E-2</c:v>
                </c:pt>
                <c:pt idx="119">
                  <c:v>2.104E-2</c:v>
                </c:pt>
                <c:pt idx="120">
                  <c:v>1.907E-2</c:v>
                </c:pt>
                <c:pt idx="121">
                  <c:v>1.7469999999999999E-2</c:v>
                </c:pt>
                <c:pt idx="122">
                  <c:v>1.6129999999999999E-2</c:v>
                </c:pt>
                <c:pt idx="123">
                  <c:v>1.499E-2</c:v>
                </c:pt>
                <c:pt idx="124">
                  <c:v>1.401E-2</c:v>
                </c:pt>
                <c:pt idx="125">
                  <c:v>1.316E-2</c:v>
                </c:pt>
                <c:pt idx="126">
                  <c:v>1.2409999999999999E-2</c:v>
                </c:pt>
                <c:pt idx="127">
                  <c:v>1.175E-2</c:v>
                </c:pt>
                <c:pt idx="128">
                  <c:v>1.116E-2</c:v>
                </c:pt>
                <c:pt idx="129">
                  <c:v>1.0630000000000001E-2</c:v>
                </c:pt>
                <c:pt idx="130">
                  <c:v>9.7199999999999995E-3</c:v>
                </c:pt>
                <c:pt idx="131">
                  <c:v>8.7889999999999999E-3</c:v>
                </c:pt>
                <c:pt idx="132">
                  <c:v>8.0300000000000007E-3</c:v>
                </c:pt>
                <c:pt idx="133">
                  <c:v>7.3990000000000002E-3</c:v>
                </c:pt>
                <c:pt idx="134">
                  <c:v>6.8649999999999996E-3</c:v>
                </c:pt>
                <c:pt idx="135">
                  <c:v>6.4060000000000002E-3</c:v>
                </c:pt>
                <c:pt idx="136">
                  <c:v>6.0089999999999996E-3</c:v>
                </c:pt>
                <c:pt idx="137">
                  <c:v>5.6610000000000002E-3</c:v>
                </c:pt>
                <c:pt idx="138">
                  <c:v>5.3530000000000001E-3</c:v>
                </c:pt>
                <c:pt idx="139">
                  <c:v>4.8320000000000004E-3</c:v>
                </c:pt>
                <c:pt idx="140">
                  <c:v>4.4089999999999997E-3</c:v>
                </c:pt>
                <c:pt idx="141">
                  <c:v>4.0569999999999998E-3</c:v>
                </c:pt>
                <c:pt idx="142">
                  <c:v>3.7599999999999999E-3</c:v>
                </c:pt>
                <c:pt idx="143">
                  <c:v>3.506E-3</c:v>
                </c:pt>
                <c:pt idx="144">
                  <c:v>3.2850000000000002E-3</c:v>
                </c:pt>
                <c:pt idx="145">
                  <c:v>2.9220000000000001E-3</c:v>
                </c:pt>
                <c:pt idx="146">
                  <c:v>2.6340000000000001E-3</c:v>
                </c:pt>
                <c:pt idx="147">
                  <c:v>2.4009999999999999E-3</c:v>
                </c:pt>
                <c:pt idx="148">
                  <c:v>2.2070000000000002E-3</c:v>
                </c:pt>
                <c:pt idx="149">
                  <c:v>2.0439999999999998E-3</c:v>
                </c:pt>
                <c:pt idx="150">
                  <c:v>1.9040000000000001E-3</c:v>
                </c:pt>
                <c:pt idx="151">
                  <c:v>1.7830000000000001E-3</c:v>
                </c:pt>
                <c:pt idx="152">
                  <c:v>1.6770000000000001E-3</c:v>
                </c:pt>
                <c:pt idx="153">
                  <c:v>1.583E-3</c:v>
                </c:pt>
                <c:pt idx="154">
                  <c:v>1.5E-3</c:v>
                </c:pt>
                <c:pt idx="155">
                  <c:v>1.426E-3</c:v>
                </c:pt>
                <c:pt idx="156">
                  <c:v>1.2979999999999999E-3</c:v>
                </c:pt>
                <c:pt idx="157">
                  <c:v>1.1689999999999999E-3</c:v>
                </c:pt>
                <c:pt idx="158">
                  <c:v>1.0640000000000001E-3</c:v>
                </c:pt>
                <c:pt idx="159">
                  <c:v>9.7689999999999995E-4</c:v>
                </c:pt>
                <c:pt idx="160">
                  <c:v>9.0370000000000001E-4</c:v>
                </c:pt>
                <c:pt idx="161">
                  <c:v>8.4110000000000001E-4</c:v>
                </c:pt>
                <c:pt idx="162">
                  <c:v>7.8700000000000005E-4</c:v>
                </c:pt>
                <c:pt idx="163">
                  <c:v>7.3970000000000004E-4</c:v>
                </c:pt>
                <c:pt idx="164">
                  <c:v>6.9800000000000005E-4</c:v>
                </c:pt>
                <c:pt idx="165">
                  <c:v>6.2790000000000003E-4</c:v>
                </c:pt>
                <c:pt idx="166">
                  <c:v>5.71E-4</c:v>
                </c:pt>
                <c:pt idx="167">
                  <c:v>5.2400000000000005E-4</c:v>
                </c:pt>
                <c:pt idx="168">
                  <c:v>4.8440000000000001E-4</c:v>
                </c:pt>
                <c:pt idx="169">
                  <c:v>4.506E-4</c:v>
                </c:pt>
                <c:pt idx="170">
                  <c:v>4.214E-4</c:v>
                </c:pt>
                <c:pt idx="171">
                  <c:v>3.7340000000000002E-4</c:v>
                </c:pt>
                <c:pt idx="172">
                  <c:v>3.3560000000000003E-4</c:v>
                </c:pt>
                <c:pt idx="173">
                  <c:v>3.0499999999999999E-4</c:v>
                </c:pt>
                <c:pt idx="174">
                  <c:v>2.7970000000000002E-4</c:v>
                </c:pt>
                <c:pt idx="175">
                  <c:v>2.5849999999999999E-4</c:v>
                </c:pt>
                <c:pt idx="176">
                  <c:v>2.4030000000000001E-4</c:v>
                </c:pt>
                <c:pt idx="177">
                  <c:v>2.2460000000000001E-4</c:v>
                </c:pt>
                <c:pt idx="178">
                  <c:v>2.1100000000000001E-4</c:v>
                </c:pt>
                <c:pt idx="179">
                  <c:v>1.9890000000000001E-4</c:v>
                </c:pt>
                <c:pt idx="180">
                  <c:v>1.8819999999999999E-4</c:v>
                </c:pt>
                <c:pt idx="181">
                  <c:v>1.786E-4</c:v>
                </c:pt>
                <c:pt idx="182">
                  <c:v>1.6229999999999999E-4</c:v>
                </c:pt>
                <c:pt idx="183">
                  <c:v>1.4569999999999999E-4</c:v>
                </c:pt>
                <c:pt idx="184">
                  <c:v>1.3229999999999999E-4</c:v>
                </c:pt>
                <c:pt idx="185">
                  <c:v>1.2129999999999999E-4</c:v>
                </c:pt>
                <c:pt idx="186">
                  <c:v>1.12E-4</c:v>
                </c:pt>
                <c:pt idx="187">
                  <c:v>1.041E-4</c:v>
                </c:pt>
                <c:pt idx="188">
                  <c:v>9.7219999999999994E-5</c:v>
                </c:pt>
                <c:pt idx="189">
                  <c:v>9.1249999999999995E-5</c:v>
                </c:pt>
                <c:pt idx="190">
                  <c:v>8.6000000000000003E-5</c:v>
                </c:pt>
                <c:pt idx="191">
                  <c:v>7.7180000000000003E-5</c:v>
                </c:pt>
                <c:pt idx="192">
                  <c:v>7.0060000000000003E-5</c:v>
                </c:pt>
                <c:pt idx="193">
                  <c:v>6.4170000000000004E-5</c:v>
                </c:pt>
                <c:pt idx="194">
                  <c:v>5.923E-5</c:v>
                </c:pt>
                <c:pt idx="195">
                  <c:v>5.5019999999999998E-5</c:v>
                </c:pt>
                <c:pt idx="196">
                  <c:v>5.1390000000000001E-5</c:v>
                </c:pt>
                <c:pt idx="197">
                  <c:v>4.5439999999999999E-5</c:v>
                </c:pt>
                <c:pt idx="198">
                  <c:v>4.0750000000000001E-5</c:v>
                </c:pt>
                <c:pt idx="199">
                  <c:v>3.697E-5</c:v>
                </c:pt>
                <c:pt idx="200">
                  <c:v>3.3859999999999998E-5</c:v>
                </c:pt>
                <c:pt idx="201">
                  <c:v>3.1239999999999999E-5</c:v>
                </c:pt>
                <c:pt idx="202">
                  <c:v>2.9009999999999998E-5</c:v>
                </c:pt>
                <c:pt idx="203">
                  <c:v>2.709E-5</c:v>
                </c:pt>
                <c:pt idx="204">
                  <c:v>2.5409999999999999E-5</c:v>
                </c:pt>
                <c:pt idx="205">
                  <c:v>2.393E-5</c:v>
                </c:pt>
                <c:pt idx="206">
                  <c:v>2.2629999999999998E-5</c:v>
                </c:pt>
                <c:pt idx="207">
                  <c:v>2.1460000000000001E-5</c:v>
                </c:pt>
                <c:pt idx="208">
                  <c:v>2.0409999999999999E-5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srim19F_Al!$D$20:$D$300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srim19F_Al!$G$20:$G$300</c:f>
              <c:numCache>
                <c:formatCode>0.000E+00</c:formatCode>
                <c:ptCount val="281"/>
                <c:pt idx="0">
                  <c:v>0.4768</c:v>
                </c:pt>
                <c:pt idx="1">
                  <c:v>0.50007000000000001</c:v>
                </c:pt>
                <c:pt idx="2">
                  <c:v>0.52137</c:v>
                </c:pt>
                <c:pt idx="3">
                  <c:v>0.54100999999999999</c:v>
                </c:pt>
                <c:pt idx="4">
                  <c:v>0.55932999999999999</c:v>
                </c:pt>
                <c:pt idx="5">
                  <c:v>0.57643</c:v>
                </c:pt>
                <c:pt idx="6">
                  <c:v>0.59243000000000001</c:v>
                </c:pt>
                <c:pt idx="7">
                  <c:v>0.60753999999999997</c:v>
                </c:pt>
                <c:pt idx="8">
                  <c:v>0.62185999999999997</c:v>
                </c:pt>
                <c:pt idx="9">
                  <c:v>0.64829000000000003</c:v>
                </c:pt>
                <c:pt idx="10">
                  <c:v>0.67226999999999992</c:v>
                </c:pt>
                <c:pt idx="11">
                  <c:v>0.69423999999999997</c:v>
                </c:pt>
                <c:pt idx="12">
                  <c:v>0.71452000000000004</c:v>
                </c:pt>
                <c:pt idx="13">
                  <c:v>0.73333999999999999</c:v>
                </c:pt>
                <c:pt idx="14">
                  <c:v>0.75080000000000002</c:v>
                </c:pt>
                <c:pt idx="15">
                  <c:v>0.78249999999999997</c:v>
                </c:pt>
                <c:pt idx="16">
                  <c:v>0.8106000000000001</c:v>
                </c:pt>
                <c:pt idx="17">
                  <c:v>0.83579999999999999</c:v>
                </c:pt>
                <c:pt idx="18">
                  <c:v>0.85870000000000002</c:v>
                </c:pt>
                <c:pt idx="19">
                  <c:v>0.87959999999999994</c:v>
                </c:pt>
                <c:pt idx="20">
                  <c:v>0.89880000000000004</c:v>
                </c:pt>
                <c:pt idx="21">
                  <c:v>0.91639999999999999</c:v>
                </c:pt>
                <c:pt idx="22">
                  <c:v>0.93280000000000007</c:v>
                </c:pt>
                <c:pt idx="23">
                  <c:v>0.94799999999999995</c:v>
                </c:pt>
                <c:pt idx="24">
                  <c:v>0.96229999999999993</c:v>
                </c:pt>
                <c:pt idx="25">
                  <c:v>0.97570000000000001</c:v>
                </c:pt>
                <c:pt idx="26">
                  <c:v>1</c:v>
                </c:pt>
                <c:pt idx="27">
                  <c:v>1.0269999999999999</c:v>
                </c:pt>
                <c:pt idx="28">
                  <c:v>1.0506</c:v>
                </c:pt>
                <c:pt idx="29">
                  <c:v>1.0715999999999999</c:v>
                </c:pt>
                <c:pt idx="30">
                  <c:v>1.0904</c:v>
                </c:pt>
                <c:pt idx="31">
                  <c:v>1.1074000000000002</c:v>
                </c:pt>
                <c:pt idx="32">
                  <c:v>1.1228</c:v>
                </c:pt>
                <c:pt idx="33">
                  <c:v>1.1368</c:v>
                </c:pt>
                <c:pt idx="34">
                  <c:v>1.1497999999999999</c:v>
                </c:pt>
                <c:pt idx="35">
                  <c:v>1.1726000000000001</c:v>
                </c:pt>
                <c:pt idx="36">
                  <c:v>1.1922999999999999</c:v>
                </c:pt>
                <c:pt idx="37">
                  <c:v>1.2095</c:v>
                </c:pt>
                <c:pt idx="38">
                  <c:v>1.2244999999999999</c:v>
                </c:pt>
                <c:pt idx="39">
                  <c:v>1.2378</c:v>
                </c:pt>
                <c:pt idx="40">
                  <c:v>1.2498</c:v>
                </c:pt>
                <c:pt idx="41">
                  <c:v>1.2703</c:v>
                </c:pt>
                <c:pt idx="42">
                  <c:v>1.2873000000000001</c:v>
                </c:pt>
                <c:pt idx="43">
                  <c:v>1.3015999999999999</c:v>
                </c:pt>
                <c:pt idx="44">
                  <c:v>1.3138999999999998</c:v>
                </c:pt>
                <c:pt idx="45">
                  <c:v>1.3246</c:v>
                </c:pt>
                <c:pt idx="46">
                  <c:v>1.3341000000000001</c:v>
                </c:pt>
                <c:pt idx="47">
                  <c:v>1.3426</c:v>
                </c:pt>
                <c:pt idx="48">
                  <c:v>1.3502000000000001</c:v>
                </c:pt>
                <c:pt idx="49">
                  <c:v>1.3572</c:v>
                </c:pt>
                <c:pt idx="50">
                  <c:v>1.3637000000000001</c:v>
                </c:pt>
                <c:pt idx="51">
                  <c:v>1.3696999999999999</c:v>
                </c:pt>
                <c:pt idx="52">
                  <c:v>1.3807</c:v>
                </c:pt>
                <c:pt idx="53">
                  <c:v>1.3929</c:v>
                </c:pt>
                <c:pt idx="54">
                  <c:v>1.4039999999999999</c:v>
                </c:pt>
                <c:pt idx="55">
                  <c:v>1.4142999999999999</c:v>
                </c:pt>
                <c:pt idx="56">
                  <c:v>1.4243000000000001</c:v>
                </c:pt>
                <c:pt idx="57">
                  <c:v>1.4339</c:v>
                </c:pt>
                <c:pt idx="58">
                  <c:v>1.4433</c:v>
                </c:pt>
                <c:pt idx="59">
                  <c:v>1.4525999999999999</c:v>
                </c:pt>
                <c:pt idx="60">
                  <c:v>1.5245000000000002</c:v>
                </c:pt>
                <c:pt idx="61">
                  <c:v>1.6482000000000001</c:v>
                </c:pt>
                <c:pt idx="62">
                  <c:v>1.7193999999999998</c:v>
                </c:pt>
                <c:pt idx="63">
                  <c:v>1.7579</c:v>
                </c:pt>
                <c:pt idx="64">
                  <c:v>1.7764000000000002</c:v>
                </c:pt>
                <c:pt idx="65">
                  <c:v>1.7835000000000001</c:v>
                </c:pt>
                <c:pt idx="66">
                  <c:v>1.7861000000000002</c:v>
                </c:pt>
                <c:pt idx="67">
                  <c:v>1.7842</c:v>
                </c:pt>
                <c:pt idx="68">
                  <c:v>1.7845</c:v>
                </c:pt>
                <c:pt idx="69">
                  <c:v>1.7923</c:v>
                </c:pt>
                <c:pt idx="70">
                  <c:v>1.8078000000000001</c:v>
                </c:pt>
                <c:pt idx="71">
                  <c:v>1.8288</c:v>
                </c:pt>
                <c:pt idx="72">
                  <c:v>1.8556999999999999</c:v>
                </c:pt>
                <c:pt idx="73">
                  <c:v>1.8873</c:v>
                </c:pt>
                <c:pt idx="74">
                  <c:v>1.9214</c:v>
                </c:pt>
                <c:pt idx="75">
                  <c:v>1.9587000000000001</c:v>
                </c:pt>
                <c:pt idx="76">
                  <c:v>1.9961</c:v>
                </c:pt>
                <c:pt idx="77">
                  <c:v>2.0354999999999999</c:v>
                </c:pt>
                <c:pt idx="78">
                  <c:v>2.1158000000000001</c:v>
                </c:pt>
                <c:pt idx="79">
                  <c:v>2.2155</c:v>
                </c:pt>
                <c:pt idx="80">
                  <c:v>2.3144999999999998</c:v>
                </c:pt>
                <c:pt idx="81">
                  <c:v>2.4111000000000002</c:v>
                </c:pt>
                <c:pt idx="82">
                  <c:v>2.5057999999999998</c:v>
                </c:pt>
                <c:pt idx="83">
                  <c:v>2.5971000000000002</c:v>
                </c:pt>
                <c:pt idx="84">
                  <c:v>2.6858000000000004</c:v>
                </c:pt>
                <c:pt idx="85">
                  <c:v>2.7715999999999998</c:v>
                </c:pt>
                <c:pt idx="86">
                  <c:v>2.8553999999999999</c:v>
                </c:pt>
                <c:pt idx="87">
                  <c:v>3.0154999999999998</c:v>
                </c:pt>
                <c:pt idx="88">
                  <c:v>3.1691000000000003</c:v>
                </c:pt>
                <c:pt idx="89">
                  <c:v>3.3156000000000003</c:v>
                </c:pt>
                <c:pt idx="90">
                  <c:v>3.4577</c:v>
                </c:pt>
                <c:pt idx="91">
                  <c:v>3.5939999999999999</c:v>
                </c:pt>
                <c:pt idx="92">
                  <c:v>3.7263000000000002</c:v>
                </c:pt>
                <c:pt idx="93">
                  <c:v>3.9803999999999999</c:v>
                </c:pt>
                <c:pt idx="94">
                  <c:v>4.2218</c:v>
                </c:pt>
                <c:pt idx="95">
                  <c:v>4.4509999999999996</c:v>
                </c:pt>
                <c:pt idx="96">
                  <c:v>4.6704999999999997</c:v>
                </c:pt>
                <c:pt idx="97">
                  <c:v>4.8801300000000003</c:v>
                </c:pt>
                <c:pt idx="98">
                  <c:v>5.0795599999999999</c:v>
                </c:pt>
                <c:pt idx="99">
                  <c:v>5.2696699999999996</c:v>
                </c:pt>
                <c:pt idx="100">
                  <c:v>5.4513300000000005</c:v>
                </c:pt>
                <c:pt idx="101">
                  <c:v>5.6224600000000002</c:v>
                </c:pt>
                <c:pt idx="102">
                  <c:v>5.7859800000000003</c:v>
                </c:pt>
                <c:pt idx="103">
                  <c:v>5.9398299999999997</c:v>
                </c:pt>
                <c:pt idx="104">
                  <c:v>6.2243500000000003</c:v>
                </c:pt>
                <c:pt idx="105">
                  <c:v>6.5356900000000007</c:v>
                </c:pt>
                <c:pt idx="106">
                  <c:v>6.8030299999999997</c:v>
                </c:pt>
                <c:pt idx="107">
                  <c:v>7.0310999999999995</c:v>
                </c:pt>
                <c:pt idx="108">
                  <c:v>7.2257600000000002</c:v>
                </c:pt>
                <c:pt idx="109">
                  <c:v>7.3898599999999997</c:v>
                </c:pt>
                <c:pt idx="110">
                  <c:v>7.52834</c:v>
                </c:pt>
                <c:pt idx="111">
                  <c:v>7.6441100000000004</c:v>
                </c:pt>
                <c:pt idx="112">
                  <c:v>7.7411199999999996</c:v>
                </c:pt>
                <c:pt idx="113">
                  <c:v>7.8877500000000005</c:v>
                </c:pt>
                <c:pt idx="114">
                  <c:v>7.9849699999999997</c:v>
                </c:pt>
                <c:pt idx="115">
                  <c:v>8.0466500000000014</c:v>
                </c:pt>
                <c:pt idx="116">
                  <c:v>8.0816800000000004</c:v>
                </c:pt>
                <c:pt idx="117">
                  <c:v>8.0969799999999985</c:v>
                </c:pt>
                <c:pt idx="118">
                  <c:v>8.0984999999999996</c:v>
                </c:pt>
                <c:pt idx="119">
                  <c:v>8.0720399999999994</c:v>
                </c:pt>
                <c:pt idx="120">
                  <c:v>8.02407</c:v>
                </c:pt>
                <c:pt idx="121">
                  <c:v>7.9644700000000004</c:v>
                </c:pt>
                <c:pt idx="122">
                  <c:v>7.9011300000000002</c:v>
                </c:pt>
                <c:pt idx="123">
                  <c:v>7.8359899999999998</c:v>
                </c:pt>
                <c:pt idx="124">
                  <c:v>7.7710099999999995</c:v>
                </c:pt>
                <c:pt idx="125">
                  <c:v>7.7081600000000003</c:v>
                </c:pt>
                <c:pt idx="126">
                  <c:v>7.6464100000000004</c:v>
                </c:pt>
                <c:pt idx="127">
                  <c:v>7.5877499999999998</c:v>
                </c:pt>
                <c:pt idx="128">
                  <c:v>7.5301600000000004</c:v>
                </c:pt>
                <c:pt idx="129">
                  <c:v>7.4756299999999998</c:v>
                </c:pt>
                <c:pt idx="130">
                  <c:v>7.3707199999999995</c:v>
                </c:pt>
                <c:pt idx="131">
                  <c:v>7.247789</c:v>
                </c:pt>
                <c:pt idx="132">
                  <c:v>7.13103</c:v>
                </c:pt>
                <c:pt idx="133">
                  <c:v>7.0193989999999999</c:v>
                </c:pt>
                <c:pt idx="134">
                  <c:v>6.9108650000000003</c:v>
                </c:pt>
                <c:pt idx="135">
                  <c:v>6.8054060000000005</c:v>
                </c:pt>
                <c:pt idx="136">
                  <c:v>6.7020089999999994</c:v>
                </c:pt>
                <c:pt idx="137">
                  <c:v>6.6006609999999997</c:v>
                </c:pt>
                <c:pt idx="138">
                  <c:v>6.5043530000000001</c:v>
                </c:pt>
                <c:pt idx="139">
                  <c:v>6.2478320000000007</c:v>
                </c:pt>
                <c:pt idx="140">
                  <c:v>6.0224089999999997</c:v>
                </c:pt>
                <c:pt idx="141">
                  <c:v>5.8160570000000007</c:v>
                </c:pt>
                <c:pt idx="142">
                  <c:v>5.6197599999999994</c:v>
                </c:pt>
                <c:pt idx="143">
                  <c:v>5.4315059999999997</c:v>
                </c:pt>
                <c:pt idx="144">
                  <c:v>5.2522849999999996</c:v>
                </c:pt>
                <c:pt idx="145">
                  <c:v>4.9169219999999996</c:v>
                </c:pt>
                <c:pt idx="146">
                  <c:v>4.6126339999999999</c:v>
                </c:pt>
                <c:pt idx="147">
                  <c:v>4.3364009999999995</c:v>
                </c:pt>
                <c:pt idx="148">
                  <c:v>4.0852070000000005</c:v>
                </c:pt>
                <c:pt idx="149">
                  <c:v>3.8570440000000001</c:v>
                </c:pt>
                <c:pt idx="150">
                  <c:v>3.6499040000000003</c:v>
                </c:pt>
                <c:pt idx="151">
                  <c:v>3.4617830000000001</c:v>
                </c:pt>
                <c:pt idx="152">
                  <c:v>3.2906770000000001</c:v>
                </c:pt>
                <c:pt idx="153">
                  <c:v>3.1335830000000002</c:v>
                </c:pt>
                <c:pt idx="154">
                  <c:v>2.9915000000000003</c:v>
                </c:pt>
                <c:pt idx="155">
                  <c:v>2.8604259999999999</c:v>
                </c:pt>
                <c:pt idx="156">
                  <c:v>2.6302979999999998</c:v>
                </c:pt>
                <c:pt idx="157">
                  <c:v>2.392169</c:v>
                </c:pt>
                <c:pt idx="158">
                  <c:v>2.1960639999999998</c:v>
                </c:pt>
                <c:pt idx="159">
                  <c:v>2.0329769</c:v>
                </c:pt>
                <c:pt idx="160">
                  <c:v>1.8969037</c:v>
                </c:pt>
                <c:pt idx="161">
                  <c:v>1.7808411</c:v>
                </c:pt>
                <c:pt idx="162">
                  <c:v>1.6817870000000001</c:v>
                </c:pt>
                <c:pt idx="163">
                  <c:v>1.5957397</c:v>
                </c:pt>
                <c:pt idx="164">
                  <c:v>1.519698</c:v>
                </c:pt>
                <c:pt idx="165">
                  <c:v>1.3926278999999999</c:v>
                </c:pt>
                <c:pt idx="166">
                  <c:v>1.287571</c:v>
                </c:pt>
                <c:pt idx="167">
                  <c:v>1.197524</c:v>
                </c:pt>
                <c:pt idx="168">
                  <c:v>1.1184844</c:v>
                </c:pt>
                <c:pt idx="169">
                  <c:v>1.0494505999999999</c:v>
                </c:pt>
                <c:pt idx="170">
                  <c:v>0.98962139999999998</c:v>
                </c:pt>
                <c:pt idx="171">
                  <c:v>0.89047339999999997</c:v>
                </c:pt>
                <c:pt idx="172">
                  <c:v>0.81163560000000001</c:v>
                </c:pt>
                <c:pt idx="173">
                  <c:v>0.747305</c:v>
                </c:pt>
                <c:pt idx="174">
                  <c:v>0.6937797</c:v>
                </c:pt>
                <c:pt idx="175">
                  <c:v>0.64845850000000005</c:v>
                </c:pt>
                <c:pt idx="176">
                  <c:v>0.60964030000000002</c:v>
                </c:pt>
                <c:pt idx="177">
                  <c:v>0.5760246</c:v>
                </c:pt>
                <c:pt idx="178">
                  <c:v>0.54651099999999997</c:v>
                </c:pt>
                <c:pt idx="179">
                  <c:v>0.52049889999999999</c:v>
                </c:pt>
                <c:pt idx="180">
                  <c:v>0.49728820000000001</c:v>
                </c:pt>
                <c:pt idx="181">
                  <c:v>0.47647859999999997</c:v>
                </c:pt>
                <c:pt idx="182">
                  <c:v>0.44086229999999998</c:v>
                </c:pt>
                <c:pt idx="183">
                  <c:v>0.40464570000000005</c:v>
                </c:pt>
                <c:pt idx="184">
                  <c:v>0.37533229999999995</c:v>
                </c:pt>
                <c:pt idx="185">
                  <c:v>0.35112129999999997</c:v>
                </c:pt>
                <c:pt idx="186">
                  <c:v>0.33071200000000001</c:v>
                </c:pt>
                <c:pt idx="187">
                  <c:v>0.31330409999999997</c:v>
                </c:pt>
                <c:pt idx="188">
                  <c:v>0.29829722000000003</c:v>
                </c:pt>
                <c:pt idx="189">
                  <c:v>0.28529125</c:v>
                </c:pt>
                <c:pt idx="190">
                  <c:v>0.27378599999999997</c:v>
                </c:pt>
                <c:pt idx="191">
                  <c:v>0.25447718000000003</c:v>
                </c:pt>
                <c:pt idx="192">
                  <c:v>0.23907006</c:v>
                </c:pt>
                <c:pt idx="193">
                  <c:v>0.22636417</c:v>
                </c:pt>
                <c:pt idx="194">
                  <c:v>0.21575923</c:v>
                </c:pt>
                <c:pt idx="195">
                  <c:v>0.20675501999999998</c:v>
                </c:pt>
                <c:pt idx="196">
                  <c:v>0.19905139000000002</c:v>
                </c:pt>
                <c:pt idx="197">
                  <c:v>0.18664544</c:v>
                </c:pt>
                <c:pt idx="198">
                  <c:v>0.17704075</c:v>
                </c:pt>
                <c:pt idx="199">
                  <c:v>0.16943696999999999</c:v>
                </c:pt>
                <c:pt idx="200">
                  <c:v>0.16333386</c:v>
                </c:pt>
                <c:pt idx="201">
                  <c:v>0.15823124</c:v>
                </c:pt>
                <c:pt idx="202">
                  <c:v>0.15412900999999998</c:v>
                </c:pt>
                <c:pt idx="203">
                  <c:v>0.15062709000000002</c:v>
                </c:pt>
                <c:pt idx="204">
                  <c:v>0.14762541000000001</c:v>
                </c:pt>
                <c:pt idx="205">
                  <c:v>0.14512393000000001</c:v>
                </c:pt>
                <c:pt idx="206">
                  <c:v>0.14292262999999999</c:v>
                </c:pt>
                <c:pt idx="207">
                  <c:v>0.14102145999999999</c:v>
                </c:pt>
                <c:pt idx="208">
                  <c:v>0.13952041000000001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99424"/>
        <c:axId val="501800600"/>
      </c:scatterChart>
      <c:valAx>
        <c:axId val="5017994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800600"/>
        <c:crosses val="autoZero"/>
        <c:crossBetween val="midCat"/>
        <c:majorUnit val="10"/>
      </c:valAx>
      <c:valAx>
        <c:axId val="50180060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994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srim19F_Al!$P$5</c:f>
          <c:strCache>
            <c:ptCount val="1"/>
            <c:pt idx="0">
              <c:v>srim19F_Al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srim19F_Al!$D$20:$D$300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srim19F_Al!$J$20:$J$300</c:f>
              <c:numCache>
                <c:formatCode>0.00000</c:formatCode>
                <c:ptCount val="281"/>
                <c:pt idx="0">
                  <c:v>1.2999999999999999E-3</c:v>
                </c:pt>
                <c:pt idx="1">
                  <c:v>1.4E-3</c:v>
                </c:pt>
                <c:pt idx="2">
                  <c:v>1.5E-3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1.8E-3</c:v>
                </c:pt>
                <c:pt idx="6">
                  <c:v>1.8E-3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2.3E-3</c:v>
                </c:pt>
                <c:pt idx="11">
                  <c:v>2.4000000000000002E-3</c:v>
                </c:pt>
                <c:pt idx="12">
                  <c:v>2.5999999999999999E-3</c:v>
                </c:pt>
                <c:pt idx="13">
                  <c:v>2.7000000000000001E-3</c:v>
                </c:pt>
                <c:pt idx="14">
                  <c:v>2.8E-3</c:v>
                </c:pt>
                <c:pt idx="15">
                  <c:v>3.0999999999999999E-3</c:v>
                </c:pt>
                <c:pt idx="16">
                  <c:v>3.3E-3</c:v>
                </c:pt>
                <c:pt idx="17">
                  <c:v>3.5999999999999999E-3</c:v>
                </c:pt>
                <c:pt idx="18">
                  <c:v>3.8E-3</c:v>
                </c:pt>
                <c:pt idx="19">
                  <c:v>4.0000000000000001E-3</c:v>
                </c:pt>
                <c:pt idx="20">
                  <c:v>4.3E-3</c:v>
                </c:pt>
                <c:pt idx="21">
                  <c:v>4.4999999999999997E-3</c:v>
                </c:pt>
                <c:pt idx="22">
                  <c:v>4.7000000000000002E-3</c:v>
                </c:pt>
                <c:pt idx="23">
                  <c:v>4.8999999999999998E-3</c:v>
                </c:pt>
                <c:pt idx="24">
                  <c:v>5.1999999999999998E-3</c:v>
                </c:pt>
                <c:pt idx="25">
                  <c:v>5.4000000000000003E-3</c:v>
                </c:pt>
                <c:pt idx="26">
                  <c:v>5.8000000000000005E-3</c:v>
                </c:pt>
                <c:pt idx="27">
                  <c:v>6.3E-3</c:v>
                </c:pt>
                <c:pt idx="28">
                  <c:v>6.9000000000000008E-3</c:v>
                </c:pt>
                <c:pt idx="29">
                  <c:v>7.3999999999999995E-3</c:v>
                </c:pt>
                <c:pt idx="30">
                  <c:v>7.9000000000000008E-3</c:v>
                </c:pt>
                <c:pt idx="31">
                  <c:v>8.4000000000000012E-3</c:v>
                </c:pt>
                <c:pt idx="32">
                  <c:v>8.8999999999999999E-3</c:v>
                </c:pt>
                <c:pt idx="33">
                  <c:v>9.4000000000000004E-3</c:v>
                </c:pt>
                <c:pt idx="34">
                  <c:v>9.9000000000000008E-3</c:v>
                </c:pt>
                <c:pt idx="35">
                  <c:v>1.09E-2</c:v>
                </c:pt>
                <c:pt idx="36">
                  <c:v>1.18E-2</c:v>
                </c:pt>
                <c:pt idx="37">
                  <c:v>1.2800000000000001E-2</c:v>
                </c:pt>
                <c:pt idx="38">
                  <c:v>1.3800000000000002E-2</c:v>
                </c:pt>
                <c:pt idx="39">
                  <c:v>1.47E-2</c:v>
                </c:pt>
                <c:pt idx="40">
                  <c:v>1.5699999999999999E-2</c:v>
                </c:pt>
                <c:pt idx="41">
                  <c:v>1.7599999999999998E-2</c:v>
                </c:pt>
                <c:pt idx="42">
                  <c:v>1.95E-2</c:v>
                </c:pt>
                <c:pt idx="43">
                  <c:v>2.1399999999999999E-2</c:v>
                </c:pt>
                <c:pt idx="44">
                  <c:v>2.3300000000000001E-2</c:v>
                </c:pt>
                <c:pt idx="45">
                  <c:v>2.52E-2</c:v>
                </c:pt>
                <c:pt idx="46">
                  <c:v>2.7100000000000003E-2</c:v>
                </c:pt>
                <c:pt idx="47">
                  <c:v>2.8999999999999998E-2</c:v>
                </c:pt>
                <c:pt idx="48">
                  <c:v>3.09E-2</c:v>
                </c:pt>
                <c:pt idx="49">
                  <c:v>3.2800000000000003E-2</c:v>
                </c:pt>
                <c:pt idx="50">
                  <c:v>3.4699999999999995E-2</c:v>
                </c:pt>
                <c:pt idx="51">
                  <c:v>3.6600000000000001E-2</c:v>
                </c:pt>
                <c:pt idx="52">
                  <c:v>4.0500000000000001E-2</c:v>
                </c:pt>
                <c:pt idx="53">
                  <c:v>4.53E-2</c:v>
                </c:pt>
                <c:pt idx="54">
                  <c:v>5.0099999999999999E-2</c:v>
                </c:pt>
                <c:pt idx="55">
                  <c:v>5.4900000000000004E-2</c:v>
                </c:pt>
                <c:pt idx="56">
                  <c:v>5.9799999999999999E-2</c:v>
                </c:pt>
                <c:pt idx="57">
                  <c:v>6.4600000000000005E-2</c:v>
                </c:pt>
                <c:pt idx="58">
                  <c:v>6.9499999999999992E-2</c:v>
                </c:pt>
                <c:pt idx="59">
                  <c:v>7.4300000000000005E-2</c:v>
                </c:pt>
                <c:pt idx="60">
                  <c:v>7.9100000000000004E-2</c:v>
                </c:pt>
                <c:pt idx="61">
                  <c:v>8.8099999999999998E-2</c:v>
                </c:pt>
                <c:pt idx="62">
                  <c:v>9.6599999999999991E-2</c:v>
                </c:pt>
                <c:pt idx="63">
                  <c:v>0.10500000000000001</c:v>
                </c:pt>
                <c:pt idx="64">
                  <c:v>0.11339999999999999</c:v>
                </c:pt>
                <c:pt idx="65">
                  <c:v>0.12179999999999999</c:v>
                </c:pt>
                <c:pt idx="66">
                  <c:v>0.13020000000000001</c:v>
                </c:pt>
                <c:pt idx="67">
                  <c:v>0.1474</c:v>
                </c:pt>
                <c:pt idx="68">
                  <c:v>0.1648</c:v>
                </c:pt>
                <c:pt idx="69">
                  <c:v>0.18229999999999999</c:v>
                </c:pt>
                <c:pt idx="70">
                  <c:v>0.19990000000000002</c:v>
                </c:pt>
                <c:pt idx="71">
                  <c:v>0.21739999999999998</c:v>
                </c:pt>
                <c:pt idx="72">
                  <c:v>0.23479999999999998</c:v>
                </c:pt>
                <c:pt idx="73">
                  <c:v>0.25209999999999999</c:v>
                </c:pt>
                <c:pt idx="74">
                  <c:v>0.26910000000000001</c:v>
                </c:pt>
                <c:pt idx="75">
                  <c:v>0.28599999999999998</c:v>
                </c:pt>
                <c:pt idx="76">
                  <c:v>0.30259999999999998</c:v>
                </c:pt>
                <c:pt idx="77">
                  <c:v>0.31890000000000002</c:v>
                </c:pt>
                <c:pt idx="78">
                  <c:v>0.3508</c:v>
                </c:pt>
                <c:pt idx="79">
                  <c:v>0.38940000000000002</c:v>
                </c:pt>
                <c:pt idx="80">
                  <c:v>0.42659999999999998</c:v>
                </c:pt>
                <c:pt idx="81">
                  <c:v>0.46239999999999998</c:v>
                </c:pt>
                <c:pt idx="82">
                  <c:v>0.49709999999999999</c:v>
                </c:pt>
                <c:pt idx="83">
                  <c:v>0.53070000000000006</c:v>
                </c:pt>
                <c:pt idx="84">
                  <c:v>0.56330000000000002</c:v>
                </c:pt>
                <c:pt idx="85">
                  <c:v>0.59499999999999997</c:v>
                </c:pt>
                <c:pt idx="86">
                  <c:v>0.62590000000000001</c:v>
                </c:pt>
                <c:pt idx="87">
                  <c:v>0.68530000000000002</c:v>
                </c:pt>
                <c:pt idx="88">
                  <c:v>0.74209999999999998</c:v>
                </c:pt>
                <c:pt idx="89">
                  <c:v>0.79649999999999999</c:v>
                </c:pt>
                <c:pt idx="90">
                  <c:v>0.84870000000000001</c:v>
                </c:pt>
                <c:pt idx="91">
                  <c:v>0.89910000000000001</c:v>
                </c:pt>
                <c:pt idx="92">
                  <c:v>0.94779999999999998</c:v>
                </c:pt>
                <c:pt idx="93" formatCode="0.000">
                  <c:v>1.04</c:v>
                </c:pt>
                <c:pt idx="94" formatCode="0.000">
                  <c:v>1.1299999999999999</c:v>
                </c:pt>
                <c:pt idx="95" formatCode="0.000">
                  <c:v>1.21</c:v>
                </c:pt>
                <c:pt idx="96" formatCode="0.000">
                  <c:v>1.29</c:v>
                </c:pt>
                <c:pt idx="97" formatCode="0.000">
                  <c:v>1.37</c:v>
                </c:pt>
                <c:pt idx="98" formatCode="0.000">
                  <c:v>1.44</c:v>
                </c:pt>
                <c:pt idx="99" formatCode="0.000">
                  <c:v>1.51</c:v>
                </c:pt>
                <c:pt idx="100" formatCode="0.000">
                  <c:v>1.58</c:v>
                </c:pt>
                <c:pt idx="101" formatCode="0.000">
                  <c:v>1.64</c:v>
                </c:pt>
                <c:pt idx="102" formatCode="0.000">
                  <c:v>1.71</c:v>
                </c:pt>
                <c:pt idx="103" formatCode="0.000">
                  <c:v>1.77</c:v>
                </c:pt>
                <c:pt idx="104" formatCode="0.000">
                  <c:v>1.89</c:v>
                </c:pt>
                <c:pt idx="105" formatCode="0.000">
                  <c:v>2.0299999999999998</c:v>
                </c:pt>
                <c:pt idx="106" formatCode="0.000">
                  <c:v>2.17</c:v>
                </c:pt>
                <c:pt idx="107" formatCode="0.000">
                  <c:v>2.2999999999999998</c:v>
                </c:pt>
                <c:pt idx="108" formatCode="0.000">
                  <c:v>2.4300000000000002</c:v>
                </c:pt>
                <c:pt idx="109" formatCode="0.000">
                  <c:v>2.56</c:v>
                </c:pt>
                <c:pt idx="110" formatCode="0.000">
                  <c:v>2.68</c:v>
                </c:pt>
                <c:pt idx="111" formatCode="0.000">
                  <c:v>2.8</c:v>
                </c:pt>
                <c:pt idx="112" formatCode="0.000">
                  <c:v>2.92</c:v>
                </c:pt>
                <c:pt idx="113" formatCode="0.000">
                  <c:v>3.16</c:v>
                </c:pt>
                <c:pt idx="114" formatCode="0.000">
                  <c:v>3.39</c:v>
                </c:pt>
                <c:pt idx="115" formatCode="0.000">
                  <c:v>3.62</c:v>
                </c:pt>
                <c:pt idx="116" formatCode="0.000">
                  <c:v>3.85</c:v>
                </c:pt>
                <c:pt idx="117" formatCode="0.000">
                  <c:v>4.08</c:v>
                </c:pt>
                <c:pt idx="118" formatCode="0.000">
                  <c:v>4.3</c:v>
                </c:pt>
                <c:pt idx="119" formatCode="0.000">
                  <c:v>4.76</c:v>
                </c:pt>
                <c:pt idx="120" formatCode="0.000">
                  <c:v>5.22</c:v>
                </c:pt>
                <c:pt idx="121" formatCode="0.000">
                  <c:v>5.68</c:v>
                </c:pt>
                <c:pt idx="122" formatCode="0.000">
                  <c:v>6.15</c:v>
                </c:pt>
                <c:pt idx="123" formatCode="0.000">
                  <c:v>6.62</c:v>
                </c:pt>
                <c:pt idx="124" formatCode="0.000">
                  <c:v>7.09</c:v>
                </c:pt>
                <c:pt idx="125" formatCode="0.000">
                  <c:v>7.57</c:v>
                </c:pt>
                <c:pt idx="126" formatCode="0.000">
                  <c:v>8.0500000000000007</c:v>
                </c:pt>
                <c:pt idx="127" formatCode="0.000">
                  <c:v>8.5299999999999994</c:v>
                </c:pt>
                <c:pt idx="128" formatCode="0.000">
                  <c:v>9.02</c:v>
                </c:pt>
                <c:pt idx="129" formatCode="0.000">
                  <c:v>9.52</c:v>
                </c:pt>
                <c:pt idx="130" formatCode="0.000">
                  <c:v>10.51</c:v>
                </c:pt>
                <c:pt idx="131" formatCode="0.000">
                  <c:v>11.78</c:v>
                </c:pt>
                <c:pt idx="132" formatCode="0.000">
                  <c:v>13.06</c:v>
                </c:pt>
                <c:pt idx="133" formatCode="0.000">
                  <c:v>14.37</c:v>
                </c:pt>
                <c:pt idx="134" formatCode="0.000">
                  <c:v>15.7</c:v>
                </c:pt>
                <c:pt idx="135" formatCode="0.000">
                  <c:v>17.05</c:v>
                </c:pt>
                <c:pt idx="136" formatCode="0.000">
                  <c:v>18.420000000000002</c:v>
                </c:pt>
                <c:pt idx="137" formatCode="0.000">
                  <c:v>19.809999999999999</c:v>
                </c:pt>
                <c:pt idx="138" formatCode="0.000">
                  <c:v>21.22</c:v>
                </c:pt>
                <c:pt idx="139" formatCode="0.000">
                  <c:v>24.12</c:v>
                </c:pt>
                <c:pt idx="140" formatCode="0.000">
                  <c:v>27.14</c:v>
                </c:pt>
                <c:pt idx="141" formatCode="0.000">
                  <c:v>30.26</c:v>
                </c:pt>
                <c:pt idx="142" formatCode="0.000">
                  <c:v>33.5</c:v>
                </c:pt>
                <c:pt idx="143" formatCode="0.000">
                  <c:v>36.85</c:v>
                </c:pt>
                <c:pt idx="144" formatCode="0.000">
                  <c:v>40.31</c:v>
                </c:pt>
                <c:pt idx="145" formatCode="0.000">
                  <c:v>47.6</c:v>
                </c:pt>
                <c:pt idx="146" formatCode="0.000">
                  <c:v>55.37</c:v>
                </c:pt>
                <c:pt idx="147" formatCode="0.000">
                  <c:v>63.65</c:v>
                </c:pt>
                <c:pt idx="148" formatCode="0.000">
                  <c:v>72.44</c:v>
                </c:pt>
                <c:pt idx="149" formatCode="0.000">
                  <c:v>81.77</c:v>
                </c:pt>
                <c:pt idx="150" formatCode="0.000">
                  <c:v>91.63</c:v>
                </c:pt>
                <c:pt idx="151" formatCode="0.000">
                  <c:v>102.04</c:v>
                </c:pt>
                <c:pt idx="152" formatCode="0.000">
                  <c:v>113.01</c:v>
                </c:pt>
                <c:pt idx="153" formatCode="0.000">
                  <c:v>124.54</c:v>
                </c:pt>
                <c:pt idx="154" formatCode="0.000">
                  <c:v>136.63</c:v>
                </c:pt>
                <c:pt idx="155" formatCode="0.000">
                  <c:v>149.28</c:v>
                </c:pt>
                <c:pt idx="156" formatCode="0.000">
                  <c:v>176.28</c:v>
                </c:pt>
                <c:pt idx="157" formatCode="0.000">
                  <c:v>213.18</c:v>
                </c:pt>
                <c:pt idx="158" formatCode="0.000">
                  <c:v>253.57</c:v>
                </c:pt>
                <c:pt idx="159" formatCode="0.000">
                  <c:v>297.37</c:v>
                </c:pt>
                <c:pt idx="160" formatCode="0.000">
                  <c:v>344.5</c:v>
                </c:pt>
                <c:pt idx="161" formatCode="0.000">
                  <c:v>394.86</c:v>
                </c:pt>
                <c:pt idx="162" formatCode="0.000">
                  <c:v>448.35</c:v>
                </c:pt>
                <c:pt idx="163" formatCode="0.000">
                  <c:v>504.86</c:v>
                </c:pt>
                <c:pt idx="164" formatCode="0.000">
                  <c:v>564.29</c:v>
                </c:pt>
                <c:pt idx="165" formatCode="0.000">
                  <c:v>691.53</c:v>
                </c:pt>
                <c:pt idx="166" formatCode="0.000">
                  <c:v>829.74</c:v>
                </c:pt>
                <c:pt idx="167" formatCode="0.000">
                  <c:v>978.77</c:v>
                </c:pt>
                <c:pt idx="168" formatCode="0.0">
                  <c:v>1140</c:v>
                </c:pt>
                <c:pt idx="169" formatCode="0.0">
                  <c:v>1310</c:v>
                </c:pt>
                <c:pt idx="170" formatCode="0.0">
                  <c:v>1490</c:v>
                </c:pt>
                <c:pt idx="171" formatCode="0.0">
                  <c:v>1890</c:v>
                </c:pt>
                <c:pt idx="172" formatCode="0.0">
                  <c:v>2320</c:v>
                </c:pt>
                <c:pt idx="173" formatCode="0.0">
                  <c:v>2800</c:v>
                </c:pt>
                <c:pt idx="174" formatCode="0.0">
                  <c:v>3310</c:v>
                </c:pt>
                <c:pt idx="175" formatCode="0.0">
                  <c:v>3860</c:v>
                </c:pt>
                <c:pt idx="176" formatCode="0.0">
                  <c:v>4450</c:v>
                </c:pt>
                <c:pt idx="177" formatCode="0.0">
                  <c:v>5080</c:v>
                </c:pt>
                <c:pt idx="178" formatCode="0.0">
                  <c:v>5740</c:v>
                </c:pt>
                <c:pt idx="179" formatCode="0.0">
                  <c:v>6430</c:v>
                </c:pt>
                <c:pt idx="180" formatCode="0.0">
                  <c:v>7160</c:v>
                </c:pt>
                <c:pt idx="181" formatCode="0.0">
                  <c:v>7920</c:v>
                </c:pt>
                <c:pt idx="182" formatCode="0.0">
                  <c:v>9530</c:v>
                </c:pt>
                <c:pt idx="183" formatCode="0.0">
                  <c:v>11730</c:v>
                </c:pt>
                <c:pt idx="184" formatCode="0.0">
                  <c:v>14100</c:v>
                </c:pt>
                <c:pt idx="185" formatCode="0.0">
                  <c:v>16650</c:v>
                </c:pt>
                <c:pt idx="186" formatCode="0.0">
                  <c:v>19370</c:v>
                </c:pt>
                <c:pt idx="187" formatCode="0.0">
                  <c:v>22240</c:v>
                </c:pt>
                <c:pt idx="188" formatCode="0.0">
                  <c:v>25270</c:v>
                </c:pt>
                <c:pt idx="189" formatCode="0.0">
                  <c:v>28440</c:v>
                </c:pt>
                <c:pt idx="190" formatCode="0.0">
                  <c:v>31750</c:v>
                </c:pt>
                <c:pt idx="191" formatCode="0.0">
                  <c:v>38760</c:v>
                </c:pt>
                <c:pt idx="192" formatCode="0.0">
                  <c:v>46270</c:v>
                </c:pt>
                <c:pt idx="193" formatCode="0.0">
                  <c:v>54230</c:v>
                </c:pt>
                <c:pt idx="194" formatCode="0.0">
                  <c:v>62600</c:v>
                </c:pt>
                <c:pt idx="195" formatCode="0.0">
                  <c:v>71370</c:v>
                </c:pt>
                <c:pt idx="196" formatCode="0.0">
                  <c:v>80490</c:v>
                </c:pt>
                <c:pt idx="197" formatCode="0.0">
                  <c:v>99700</c:v>
                </c:pt>
                <c:pt idx="198" formatCode="0.0">
                  <c:v>120070</c:v>
                </c:pt>
                <c:pt idx="199" formatCode="0.0">
                  <c:v>141450</c:v>
                </c:pt>
                <c:pt idx="200" formatCode="0.0">
                  <c:v>163700</c:v>
                </c:pt>
                <c:pt idx="201" formatCode="0.0">
                  <c:v>186730</c:v>
                </c:pt>
                <c:pt idx="202" formatCode="0.0">
                  <c:v>210430</c:v>
                </c:pt>
                <c:pt idx="203" formatCode="0.0">
                  <c:v>234720</c:v>
                </c:pt>
                <c:pt idx="204" formatCode="0.0">
                  <c:v>259540.00000000003</c:v>
                </c:pt>
                <c:pt idx="205" formatCode="0.0">
                  <c:v>284830</c:v>
                </c:pt>
                <c:pt idx="206" formatCode="0.0">
                  <c:v>310530</c:v>
                </c:pt>
                <c:pt idx="207" formatCode="0.0">
                  <c:v>336590</c:v>
                </c:pt>
                <c:pt idx="208" formatCode="0.0">
                  <c:v>362970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srim19F_Al!$D$20:$D$300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srim19F_Al!$M$20:$M$300</c:f>
              <c:numCache>
                <c:formatCode>0.00000</c:formatCode>
                <c:ptCount val="281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1.4E-3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2.1999999999999997E-3</c:v>
                </c:pt>
                <c:pt idx="16">
                  <c:v>2.3E-3</c:v>
                </c:pt>
                <c:pt idx="17">
                  <c:v>2.5000000000000001E-3</c:v>
                </c:pt>
                <c:pt idx="18">
                  <c:v>2.5999999999999999E-3</c:v>
                </c:pt>
                <c:pt idx="19">
                  <c:v>2.7000000000000001E-3</c:v>
                </c:pt>
                <c:pt idx="20">
                  <c:v>2.9000000000000002E-3</c:v>
                </c:pt>
                <c:pt idx="21">
                  <c:v>3.0000000000000001E-3</c:v>
                </c:pt>
                <c:pt idx="22">
                  <c:v>3.0999999999999999E-3</c:v>
                </c:pt>
                <c:pt idx="23">
                  <c:v>3.3E-3</c:v>
                </c:pt>
                <c:pt idx="24">
                  <c:v>3.4000000000000002E-3</c:v>
                </c:pt>
                <c:pt idx="25">
                  <c:v>3.5000000000000005E-3</c:v>
                </c:pt>
                <c:pt idx="26">
                  <c:v>3.6999999999999997E-3</c:v>
                </c:pt>
                <c:pt idx="27">
                  <c:v>4.0000000000000001E-3</c:v>
                </c:pt>
                <c:pt idx="28">
                  <c:v>4.3E-3</c:v>
                </c:pt>
                <c:pt idx="29">
                  <c:v>4.5999999999999999E-3</c:v>
                </c:pt>
                <c:pt idx="30">
                  <c:v>4.8999999999999998E-3</c:v>
                </c:pt>
                <c:pt idx="31">
                  <c:v>5.0999999999999995E-3</c:v>
                </c:pt>
                <c:pt idx="32">
                  <c:v>5.4000000000000003E-3</c:v>
                </c:pt>
                <c:pt idx="33">
                  <c:v>5.7000000000000002E-3</c:v>
                </c:pt>
                <c:pt idx="34">
                  <c:v>5.8999999999999999E-3</c:v>
                </c:pt>
                <c:pt idx="35">
                  <c:v>6.4000000000000003E-3</c:v>
                </c:pt>
                <c:pt idx="36">
                  <c:v>6.9000000000000008E-3</c:v>
                </c:pt>
                <c:pt idx="37">
                  <c:v>7.3999999999999995E-3</c:v>
                </c:pt>
                <c:pt idx="38">
                  <c:v>7.9000000000000008E-3</c:v>
                </c:pt>
                <c:pt idx="39">
                  <c:v>8.4000000000000012E-3</c:v>
                </c:pt>
                <c:pt idx="40">
                  <c:v>8.7999999999999988E-3</c:v>
                </c:pt>
                <c:pt idx="41">
                  <c:v>9.7000000000000003E-3</c:v>
                </c:pt>
                <c:pt idx="42">
                  <c:v>1.06E-2</c:v>
                </c:pt>
                <c:pt idx="43">
                  <c:v>1.15E-2</c:v>
                </c:pt>
                <c:pt idx="44">
                  <c:v>1.24E-2</c:v>
                </c:pt>
                <c:pt idx="45">
                  <c:v>1.32E-2</c:v>
                </c:pt>
                <c:pt idx="46">
                  <c:v>1.4099999999999998E-2</c:v>
                </c:pt>
                <c:pt idx="47">
                  <c:v>1.49E-2</c:v>
                </c:pt>
                <c:pt idx="48">
                  <c:v>1.5699999999999999E-2</c:v>
                </c:pt>
                <c:pt idx="49">
                  <c:v>1.6500000000000001E-2</c:v>
                </c:pt>
                <c:pt idx="50">
                  <c:v>1.7299999999999999E-2</c:v>
                </c:pt>
                <c:pt idx="51">
                  <c:v>1.8099999999999998E-2</c:v>
                </c:pt>
                <c:pt idx="52">
                  <c:v>1.9599999999999999E-2</c:v>
                </c:pt>
                <c:pt idx="53">
                  <c:v>2.1499999999999998E-2</c:v>
                </c:pt>
                <c:pt idx="54">
                  <c:v>2.3300000000000001E-2</c:v>
                </c:pt>
                <c:pt idx="55">
                  <c:v>2.5100000000000001E-2</c:v>
                </c:pt>
                <c:pt idx="56">
                  <c:v>2.69E-2</c:v>
                </c:pt>
                <c:pt idx="57">
                  <c:v>2.8599999999999997E-2</c:v>
                </c:pt>
                <c:pt idx="58">
                  <c:v>3.0199999999999998E-2</c:v>
                </c:pt>
                <c:pt idx="59">
                  <c:v>3.1899999999999998E-2</c:v>
                </c:pt>
                <c:pt idx="60">
                  <c:v>3.3399999999999999E-2</c:v>
                </c:pt>
                <c:pt idx="61">
                  <c:v>3.5999999999999997E-2</c:v>
                </c:pt>
                <c:pt idx="62">
                  <c:v>3.8400000000000004E-2</c:v>
                </c:pt>
                <c:pt idx="63">
                  <c:v>4.07E-2</c:v>
                </c:pt>
                <c:pt idx="64">
                  <c:v>4.2799999999999998E-2</c:v>
                </c:pt>
                <c:pt idx="65">
                  <c:v>4.4999999999999998E-2</c:v>
                </c:pt>
                <c:pt idx="66">
                  <c:v>4.7E-2</c:v>
                </c:pt>
                <c:pt idx="67">
                  <c:v>5.11E-2</c:v>
                </c:pt>
                <c:pt idx="68">
                  <c:v>5.5000000000000007E-2</c:v>
                </c:pt>
                <c:pt idx="69">
                  <c:v>5.8799999999999998E-2</c:v>
                </c:pt>
                <c:pt idx="70">
                  <c:v>6.2399999999999997E-2</c:v>
                </c:pt>
                <c:pt idx="71">
                  <c:v>6.5799999999999997E-2</c:v>
                </c:pt>
                <c:pt idx="72">
                  <c:v>6.9099999999999995E-2</c:v>
                </c:pt>
                <c:pt idx="73">
                  <c:v>7.22E-2</c:v>
                </c:pt>
                <c:pt idx="74">
                  <c:v>7.5200000000000003E-2</c:v>
                </c:pt>
                <c:pt idx="75">
                  <c:v>7.7899999999999997E-2</c:v>
                </c:pt>
                <c:pt idx="76">
                  <c:v>8.0600000000000005E-2</c:v>
                </c:pt>
                <c:pt idx="77">
                  <c:v>8.3099999999999993E-2</c:v>
                </c:pt>
                <c:pt idx="78">
                  <c:v>8.7800000000000003E-2</c:v>
                </c:pt>
                <c:pt idx="79">
                  <c:v>9.2999999999999999E-2</c:v>
                </c:pt>
                <c:pt idx="80">
                  <c:v>9.7699999999999995E-2</c:v>
                </c:pt>
                <c:pt idx="81">
                  <c:v>0.1018</c:v>
                </c:pt>
                <c:pt idx="82">
                  <c:v>0.1056</c:v>
                </c:pt>
                <c:pt idx="83">
                  <c:v>0.10900000000000001</c:v>
                </c:pt>
                <c:pt idx="84">
                  <c:v>0.11210000000000001</c:v>
                </c:pt>
                <c:pt idx="85">
                  <c:v>0.11499999999999999</c:v>
                </c:pt>
                <c:pt idx="86">
                  <c:v>0.1176</c:v>
                </c:pt>
                <c:pt idx="87">
                  <c:v>0.12250000000000001</c:v>
                </c:pt>
                <c:pt idx="88">
                  <c:v>0.12669999999999998</c:v>
                </c:pt>
                <c:pt idx="89">
                  <c:v>0.13040000000000002</c:v>
                </c:pt>
                <c:pt idx="90">
                  <c:v>0.1336</c:v>
                </c:pt>
                <c:pt idx="91">
                  <c:v>0.1366</c:v>
                </c:pt>
                <c:pt idx="92">
                  <c:v>0.13919999999999999</c:v>
                </c:pt>
                <c:pt idx="93">
                  <c:v>0.14410000000000001</c:v>
                </c:pt>
                <c:pt idx="94">
                  <c:v>0.1482</c:v>
                </c:pt>
                <c:pt idx="95">
                  <c:v>0.1517</c:v>
                </c:pt>
                <c:pt idx="96">
                  <c:v>0.1547</c:v>
                </c:pt>
                <c:pt idx="97">
                  <c:v>0.15740000000000001</c:v>
                </c:pt>
                <c:pt idx="98">
                  <c:v>0.1598</c:v>
                </c:pt>
                <c:pt idx="99">
                  <c:v>0.16189999999999999</c:v>
                </c:pt>
                <c:pt idx="100">
                  <c:v>0.1638</c:v>
                </c:pt>
                <c:pt idx="101">
                  <c:v>0.1656</c:v>
                </c:pt>
                <c:pt idx="102">
                  <c:v>0.16719999999999999</c:v>
                </c:pt>
                <c:pt idx="103">
                  <c:v>0.16870000000000002</c:v>
                </c:pt>
                <c:pt idx="104">
                  <c:v>0.17180000000000001</c:v>
                </c:pt>
                <c:pt idx="105">
                  <c:v>0.17529999999999998</c:v>
                </c:pt>
                <c:pt idx="106">
                  <c:v>0.1784</c:v>
                </c:pt>
                <c:pt idx="107">
                  <c:v>0.1812</c:v>
                </c:pt>
                <c:pt idx="108">
                  <c:v>0.1837</c:v>
                </c:pt>
                <c:pt idx="109">
                  <c:v>0.186</c:v>
                </c:pt>
                <c:pt idx="110">
                  <c:v>0.18809999999999999</c:v>
                </c:pt>
                <c:pt idx="111">
                  <c:v>0.19009999999999999</c:v>
                </c:pt>
                <c:pt idx="112">
                  <c:v>0.192</c:v>
                </c:pt>
                <c:pt idx="113">
                  <c:v>0.19690000000000002</c:v>
                </c:pt>
                <c:pt idx="114">
                  <c:v>0.20139999999999997</c:v>
                </c:pt>
                <c:pt idx="115">
                  <c:v>0.20569999999999999</c:v>
                </c:pt>
                <c:pt idx="116">
                  <c:v>0.20979999999999999</c:v>
                </c:pt>
                <c:pt idx="117">
                  <c:v>0.21379999999999999</c:v>
                </c:pt>
                <c:pt idx="118">
                  <c:v>0.21760000000000002</c:v>
                </c:pt>
                <c:pt idx="119">
                  <c:v>0.22949999999999998</c:v>
                </c:pt>
                <c:pt idx="120">
                  <c:v>0.24079999999999999</c:v>
                </c:pt>
                <c:pt idx="121">
                  <c:v>0.25159999999999999</c:v>
                </c:pt>
                <c:pt idx="122">
                  <c:v>0.26219999999999999</c:v>
                </c:pt>
                <c:pt idx="123">
                  <c:v>0.27240000000000003</c:v>
                </c:pt>
                <c:pt idx="124">
                  <c:v>0.2823</c:v>
                </c:pt>
                <c:pt idx="125">
                  <c:v>0.29209999999999997</c:v>
                </c:pt>
                <c:pt idx="126">
                  <c:v>0.30169999999999997</c:v>
                </c:pt>
                <c:pt idx="127">
                  <c:v>0.31110000000000004</c:v>
                </c:pt>
                <c:pt idx="128">
                  <c:v>0.32029999999999997</c:v>
                </c:pt>
                <c:pt idx="129">
                  <c:v>0.32940000000000003</c:v>
                </c:pt>
                <c:pt idx="130">
                  <c:v>0.36120000000000002</c:v>
                </c:pt>
                <c:pt idx="131">
                  <c:v>0.40639999999999998</c:v>
                </c:pt>
                <c:pt idx="132">
                  <c:v>0.44829999999999998</c:v>
                </c:pt>
                <c:pt idx="133">
                  <c:v>0.48780000000000001</c:v>
                </c:pt>
                <c:pt idx="134">
                  <c:v>0.52549999999999997</c:v>
                </c:pt>
                <c:pt idx="135">
                  <c:v>0.56169999999999998</c:v>
                </c:pt>
                <c:pt idx="136">
                  <c:v>0.59670000000000001</c:v>
                </c:pt>
                <c:pt idx="137">
                  <c:v>0.63070000000000004</c:v>
                </c:pt>
                <c:pt idx="138">
                  <c:v>0.66399999999999992</c:v>
                </c:pt>
                <c:pt idx="139">
                  <c:v>0.78499999999999992</c:v>
                </c:pt>
                <c:pt idx="140">
                  <c:v>0.89749999999999996</c:v>
                </c:pt>
                <c:pt idx="141" formatCode="0.000">
                  <c:v>1</c:v>
                </c:pt>
                <c:pt idx="142" formatCode="0.000">
                  <c:v>1.1100000000000001</c:v>
                </c:pt>
                <c:pt idx="143" formatCode="0.000">
                  <c:v>1.21</c:v>
                </c:pt>
                <c:pt idx="144" formatCode="0.000">
                  <c:v>1.31</c:v>
                </c:pt>
                <c:pt idx="145" formatCode="0.000">
                  <c:v>1.67</c:v>
                </c:pt>
                <c:pt idx="146" formatCode="0.000">
                  <c:v>2.0099999999999998</c:v>
                </c:pt>
                <c:pt idx="147" formatCode="0.000">
                  <c:v>2.33</c:v>
                </c:pt>
                <c:pt idx="148" formatCode="0.000">
                  <c:v>2.65</c:v>
                </c:pt>
                <c:pt idx="149" formatCode="0.000">
                  <c:v>2.97</c:v>
                </c:pt>
                <c:pt idx="150" formatCode="0.000">
                  <c:v>3.28</c:v>
                </c:pt>
                <c:pt idx="151" formatCode="0.000">
                  <c:v>3.61</c:v>
                </c:pt>
                <c:pt idx="152" formatCode="0.000">
                  <c:v>3.93</c:v>
                </c:pt>
                <c:pt idx="153" formatCode="0.000">
                  <c:v>4.2699999999999996</c:v>
                </c:pt>
                <c:pt idx="154" formatCode="0.000">
                  <c:v>4.6100000000000003</c:v>
                </c:pt>
                <c:pt idx="155" formatCode="0.000">
                  <c:v>4.95</c:v>
                </c:pt>
                <c:pt idx="156" formatCode="0.000">
                  <c:v>6.27</c:v>
                </c:pt>
                <c:pt idx="157" formatCode="0.000">
                  <c:v>8.18</c:v>
                </c:pt>
                <c:pt idx="158" formatCode="0.000">
                  <c:v>10</c:v>
                </c:pt>
                <c:pt idx="159" formatCode="0.000">
                  <c:v>11.78</c:v>
                </c:pt>
                <c:pt idx="160" formatCode="0.000">
                  <c:v>13.56</c:v>
                </c:pt>
                <c:pt idx="161" formatCode="0.000">
                  <c:v>15.35</c:v>
                </c:pt>
                <c:pt idx="162" formatCode="0.000">
                  <c:v>17.14</c:v>
                </c:pt>
                <c:pt idx="163" formatCode="0.000">
                  <c:v>18.940000000000001</c:v>
                </c:pt>
                <c:pt idx="164" formatCode="0.000">
                  <c:v>20.75</c:v>
                </c:pt>
                <c:pt idx="165" formatCode="0.000">
                  <c:v>27.53</c:v>
                </c:pt>
                <c:pt idx="166" formatCode="0.000">
                  <c:v>33.82</c:v>
                </c:pt>
                <c:pt idx="167" formatCode="0.000">
                  <c:v>39.92</c:v>
                </c:pt>
                <c:pt idx="168" formatCode="0.000">
                  <c:v>45.95</c:v>
                </c:pt>
                <c:pt idx="169" formatCode="0.000">
                  <c:v>51.99</c:v>
                </c:pt>
                <c:pt idx="170" formatCode="0.000">
                  <c:v>58.07</c:v>
                </c:pt>
                <c:pt idx="171" formatCode="0.000">
                  <c:v>80.680000000000007</c:v>
                </c:pt>
                <c:pt idx="172" formatCode="0.000">
                  <c:v>101.66</c:v>
                </c:pt>
                <c:pt idx="173" formatCode="0.000">
                  <c:v>122.05</c:v>
                </c:pt>
                <c:pt idx="174" formatCode="0.000">
                  <c:v>142.25</c:v>
                </c:pt>
                <c:pt idx="175" formatCode="0.000">
                  <c:v>162.46</c:v>
                </c:pt>
                <c:pt idx="176" formatCode="0.000">
                  <c:v>182.76</c:v>
                </c:pt>
                <c:pt idx="177" formatCode="0.000">
                  <c:v>203.22</c:v>
                </c:pt>
                <c:pt idx="178" formatCode="0.000">
                  <c:v>223.86</c:v>
                </c:pt>
                <c:pt idx="179" formatCode="0.000">
                  <c:v>244.69</c:v>
                </c:pt>
                <c:pt idx="180" formatCode="0.000">
                  <c:v>265.72000000000003</c:v>
                </c:pt>
                <c:pt idx="181" formatCode="0.000">
                  <c:v>286.95</c:v>
                </c:pt>
                <c:pt idx="182" formatCode="0.000">
                  <c:v>367.37</c:v>
                </c:pt>
                <c:pt idx="183" formatCode="0.000">
                  <c:v>481.34</c:v>
                </c:pt>
                <c:pt idx="184" formatCode="0.000">
                  <c:v>587.66</c:v>
                </c:pt>
                <c:pt idx="185" formatCode="0.000">
                  <c:v>690.21</c:v>
                </c:pt>
                <c:pt idx="186" formatCode="0.000">
                  <c:v>790.67</c:v>
                </c:pt>
                <c:pt idx="187" formatCode="0.000">
                  <c:v>889.92</c:v>
                </c:pt>
                <c:pt idx="188" formatCode="0.000">
                  <c:v>988.39</c:v>
                </c:pt>
                <c:pt idx="189" formatCode="0.0">
                  <c:v>1090</c:v>
                </c:pt>
                <c:pt idx="190" formatCode="0.0">
                  <c:v>1180</c:v>
                </c:pt>
                <c:pt idx="191" formatCode="0.0">
                  <c:v>1550</c:v>
                </c:pt>
                <c:pt idx="192" formatCode="0.0">
                  <c:v>1880</c:v>
                </c:pt>
                <c:pt idx="193" formatCode="0.0">
                  <c:v>2190</c:v>
                </c:pt>
                <c:pt idx="194" formatCode="0.0">
                  <c:v>2490</c:v>
                </c:pt>
                <c:pt idx="195" formatCode="0.0">
                  <c:v>2790</c:v>
                </c:pt>
                <c:pt idx="196" formatCode="0.0">
                  <c:v>3070</c:v>
                </c:pt>
                <c:pt idx="197" formatCode="0.0">
                  <c:v>4100</c:v>
                </c:pt>
                <c:pt idx="198" formatCode="0.0">
                  <c:v>5020</c:v>
                </c:pt>
                <c:pt idx="199" formatCode="0.0">
                  <c:v>5860</c:v>
                </c:pt>
                <c:pt idx="200" formatCode="0.0">
                  <c:v>6660</c:v>
                </c:pt>
                <c:pt idx="201" formatCode="0.0">
                  <c:v>7410</c:v>
                </c:pt>
                <c:pt idx="202" formatCode="0.0">
                  <c:v>8140.0000000000009</c:v>
                </c:pt>
                <c:pt idx="203" formatCode="0.0">
                  <c:v>8840</c:v>
                </c:pt>
                <c:pt idx="204" formatCode="0.0">
                  <c:v>9520</c:v>
                </c:pt>
                <c:pt idx="205" formatCode="0.0">
                  <c:v>10170</c:v>
                </c:pt>
                <c:pt idx="206" formatCode="0.0">
                  <c:v>10800</c:v>
                </c:pt>
                <c:pt idx="207" formatCode="0.0">
                  <c:v>11420</c:v>
                </c:pt>
                <c:pt idx="208" formatCode="0.0">
                  <c:v>12020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srim19F_Al!$D$20:$D$300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srim19F_Al!$P$20:$P$300</c:f>
              <c:numCache>
                <c:formatCode>0.00000</c:formatCode>
                <c:ptCount val="281"/>
                <c:pt idx="0">
                  <c:v>8.0000000000000004E-4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1.2999999999999999E-3</c:v>
                </c:pt>
                <c:pt idx="13">
                  <c:v>1.4E-3</c:v>
                </c:pt>
                <c:pt idx="14">
                  <c:v>1.4E-3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1.9E-3</c:v>
                </c:pt>
                <c:pt idx="19">
                  <c:v>2E-3</c:v>
                </c:pt>
                <c:pt idx="20">
                  <c:v>2.1000000000000003E-3</c:v>
                </c:pt>
                <c:pt idx="21">
                  <c:v>2.1999999999999997E-3</c:v>
                </c:pt>
                <c:pt idx="22">
                  <c:v>2.3E-3</c:v>
                </c:pt>
                <c:pt idx="23">
                  <c:v>2.4000000000000002E-3</c:v>
                </c:pt>
                <c:pt idx="24">
                  <c:v>2.4000000000000002E-3</c:v>
                </c:pt>
                <c:pt idx="25">
                  <c:v>2.5000000000000001E-3</c:v>
                </c:pt>
                <c:pt idx="26">
                  <c:v>2.7000000000000001E-3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3.3E-3</c:v>
                </c:pt>
                <c:pt idx="30">
                  <c:v>3.5000000000000005E-3</c:v>
                </c:pt>
                <c:pt idx="31">
                  <c:v>3.6999999999999997E-3</c:v>
                </c:pt>
                <c:pt idx="32">
                  <c:v>3.8999999999999998E-3</c:v>
                </c:pt>
                <c:pt idx="33">
                  <c:v>4.1000000000000003E-3</c:v>
                </c:pt>
                <c:pt idx="34">
                  <c:v>4.3E-3</c:v>
                </c:pt>
                <c:pt idx="35">
                  <c:v>4.5999999999999999E-3</c:v>
                </c:pt>
                <c:pt idx="36">
                  <c:v>5.0000000000000001E-3</c:v>
                </c:pt>
                <c:pt idx="37">
                  <c:v>5.4000000000000003E-3</c:v>
                </c:pt>
                <c:pt idx="38">
                  <c:v>5.7000000000000002E-3</c:v>
                </c:pt>
                <c:pt idx="39">
                  <c:v>6.0000000000000001E-3</c:v>
                </c:pt>
                <c:pt idx="40">
                  <c:v>6.4000000000000003E-3</c:v>
                </c:pt>
                <c:pt idx="41">
                  <c:v>7.000000000000001E-3</c:v>
                </c:pt>
                <c:pt idx="42">
                  <c:v>7.6E-3</c:v>
                </c:pt>
                <c:pt idx="43">
                  <c:v>8.3000000000000001E-3</c:v>
                </c:pt>
                <c:pt idx="44">
                  <c:v>8.8999999999999999E-3</c:v>
                </c:pt>
                <c:pt idx="45">
                  <c:v>9.4999999999999998E-3</c:v>
                </c:pt>
                <c:pt idx="46">
                  <c:v>1.0100000000000001E-2</c:v>
                </c:pt>
                <c:pt idx="47">
                  <c:v>1.0699999999999999E-2</c:v>
                </c:pt>
                <c:pt idx="48">
                  <c:v>1.1300000000000001E-2</c:v>
                </c:pt>
                <c:pt idx="49">
                  <c:v>1.18E-2</c:v>
                </c:pt>
                <c:pt idx="50">
                  <c:v>1.24E-2</c:v>
                </c:pt>
                <c:pt idx="51">
                  <c:v>1.3000000000000001E-2</c:v>
                </c:pt>
                <c:pt idx="52">
                  <c:v>1.4099999999999998E-2</c:v>
                </c:pt>
                <c:pt idx="53">
                  <c:v>1.55E-2</c:v>
                </c:pt>
                <c:pt idx="54">
                  <c:v>1.6900000000000002E-2</c:v>
                </c:pt>
                <c:pt idx="55">
                  <c:v>1.83E-2</c:v>
                </c:pt>
                <c:pt idx="56">
                  <c:v>1.9599999999999999E-2</c:v>
                </c:pt>
                <c:pt idx="57">
                  <c:v>2.0899999999999998E-2</c:v>
                </c:pt>
                <c:pt idx="58">
                  <c:v>2.23E-2</c:v>
                </c:pt>
                <c:pt idx="59">
                  <c:v>2.3599999999999999E-2</c:v>
                </c:pt>
                <c:pt idx="60">
                  <c:v>2.4899999999999999E-2</c:v>
                </c:pt>
                <c:pt idx="61">
                  <c:v>2.7400000000000001E-2</c:v>
                </c:pt>
                <c:pt idx="62">
                  <c:v>2.98E-2</c:v>
                </c:pt>
                <c:pt idx="63">
                  <c:v>3.2000000000000001E-2</c:v>
                </c:pt>
                <c:pt idx="64">
                  <c:v>3.4100000000000005E-2</c:v>
                </c:pt>
                <c:pt idx="65">
                  <c:v>3.6199999999999996E-2</c:v>
                </c:pt>
                <c:pt idx="66">
                  <c:v>3.8100000000000002E-2</c:v>
                </c:pt>
                <c:pt idx="67">
                  <c:v>4.19E-2</c:v>
                </c:pt>
                <c:pt idx="68">
                  <c:v>4.5600000000000002E-2</c:v>
                </c:pt>
                <c:pt idx="69">
                  <c:v>4.9200000000000001E-2</c:v>
                </c:pt>
                <c:pt idx="70">
                  <c:v>5.2700000000000004E-2</c:v>
                </c:pt>
                <c:pt idx="71">
                  <c:v>5.6100000000000004E-2</c:v>
                </c:pt>
                <c:pt idx="72">
                  <c:v>5.9399999999999994E-2</c:v>
                </c:pt>
                <c:pt idx="73">
                  <c:v>6.2600000000000003E-2</c:v>
                </c:pt>
                <c:pt idx="74">
                  <c:v>6.5799999999999997E-2</c:v>
                </c:pt>
                <c:pt idx="75">
                  <c:v>6.8899999999999989E-2</c:v>
                </c:pt>
                <c:pt idx="76">
                  <c:v>7.1899999999999992E-2</c:v>
                </c:pt>
                <c:pt idx="77">
                  <c:v>7.4700000000000003E-2</c:v>
                </c:pt>
                <c:pt idx="78">
                  <c:v>8.030000000000001E-2</c:v>
                </c:pt>
                <c:pt idx="79">
                  <c:v>8.6699999999999999E-2</c:v>
                </c:pt>
                <c:pt idx="80">
                  <c:v>9.2700000000000005E-2</c:v>
                </c:pt>
                <c:pt idx="81">
                  <c:v>9.8199999999999996E-2</c:v>
                </c:pt>
                <c:pt idx="82">
                  <c:v>0.10329999999999999</c:v>
                </c:pt>
                <c:pt idx="83">
                  <c:v>0.1081</c:v>
                </c:pt>
                <c:pt idx="84">
                  <c:v>0.11259999999999999</c:v>
                </c:pt>
                <c:pt idx="85">
                  <c:v>0.11679999999999999</c:v>
                </c:pt>
                <c:pt idx="86">
                  <c:v>0.1207</c:v>
                </c:pt>
                <c:pt idx="87">
                  <c:v>0.12789999999999999</c:v>
                </c:pt>
                <c:pt idx="88">
                  <c:v>0.13440000000000002</c:v>
                </c:pt>
                <c:pt idx="89">
                  <c:v>0.14030000000000001</c:v>
                </c:pt>
                <c:pt idx="90">
                  <c:v>0.1457</c:v>
                </c:pt>
                <c:pt idx="91">
                  <c:v>0.15060000000000001</c:v>
                </c:pt>
                <c:pt idx="92">
                  <c:v>0.15509999999999999</c:v>
                </c:pt>
                <c:pt idx="93">
                  <c:v>0.16319999999999998</c:v>
                </c:pt>
                <c:pt idx="94">
                  <c:v>0.17030000000000001</c:v>
                </c:pt>
                <c:pt idx="95">
                  <c:v>0.17649999999999999</c:v>
                </c:pt>
                <c:pt idx="96">
                  <c:v>0.182</c:v>
                </c:pt>
                <c:pt idx="97">
                  <c:v>0.187</c:v>
                </c:pt>
                <c:pt idx="98">
                  <c:v>0.1915</c:v>
                </c:pt>
                <c:pt idx="99">
                  <c:v>0.1956</c:v>
                </c:pt>
                <c:pt idx="100">
                  <c:v>0.19939999999999999</c:v>
                </c:pt>
                <c:pt idx="101">
                  <c:v>0.2029</c:v>
                </c:pt>
                <c:pt idx="102">
                  <c:v>0.20619999999999999</c:v>
                </c:pt>
                <c:pt idx="103">
                  <c:v>0.2092</c:v>
                </c:pt>
                <c:pt idx="104">
                  <c:v>0.21469999999999997</c:v>
                </c:pt>
                <c:pt idx="105">
                  <c:v>0.22080000000000002</c:v>
                </c:pt>
                <c:pt idx="106">
                  <c:v>0.22610000000000002</c:v>
                </c:pt>
                <c:pt idx="107">
                  <c:v>0.23090000000000002</c:v>
                </c:pt>
                <c:pt idx="108">
                  <c:v>0.23530000000000001</c:v>
                </c:pt>
                <c:pt idx="109">
                  <c:v>0.2392</c:v>
                </c:pt>
                <c:pt idx="110">
                  <c:v>0.24289999999999998</c:v>
                </c:pt>
                <c:pt idx="111">
                  <c:v>0.24640000000000001</c:v>
                </c:pt>
                <c:pt idx="112">
                  <c:v>0.24969999999999998</c:v>
                </c:pt>
                <c:pt idx="113">
                  <c:v>0.25569999999999998</c:v>
                </c:pt>
                <c:pt idx="114">
                  <c:v>0.26119999999999999</c:v>
                </c:pt>
                <c:pt idx="115">
                  <c:v>0.26619999999999999</c:v>
                </c:pt>
                <c:pt idx="116">
                  <c:v>0.27100000000000002</c:v>
                </c:pt>
                <c:pt idx="117">
                  <c:v>0.27549999999999997</c:v>
                </c:pt>
                <c:pt idx="118">
                  <c:v>0.27989999999999998</c:v>
                </c:pt>
                <c:pt idx="119">
                  <c:v>0.28799999999999998</c:v>
                </c:pt>
                <c:pt idx="120">
                  <c:v>0.29569999999999996</c:v>
                </c:pt>
                <c:pt idx="121">
                  <c:v>0.30310000000000004</c:v>
                </c:pt>
                <c:pt idx="122">
                  <c:v>0.31009999999999999</c:v>
                </c:pt>
                <c:pt idx="123">
                  <c:v>0.317</c:v>
                </c:pt>
                <c:pt idx="124">
                  <c:v>0.32369999999999999</c:v>
                </c:pt>
                <c:pt idx="125">
                  <c:v>0.33019999999999999</c:v>
                </c:pt>
                <c:pt idx="126">
                  <c:v>0.3367</c:v>
                </c:pt>
                <c:pt idx="127">
                  <c:v>0.34300000000000003</c:v>
                </c:pt>
                <c:pt idx="128">
                  <c:v>0.3493</c:v>
                </c:pt>
                <c:pt idx="129">
                  <c:v>0.35550000000000004</c:v>
                </c:pt>
                <c:pt idx="130">
                  <c:v>0.36780000000000002</c:v>
                </c:pt>
                <c:pt idx="131">
                  <c:v>0.38279999999999997</c:v>
                </c:pt>
                <c:pt idx="132">
                  <c:v>0.3977</c:v>
                </c:pt>
                <c:pt idx="133">
                  <c:v>0.41249999999999998</c:v>
                </c:pt>
                <c:pt idx="134">
                  <c:v>0.42709999999999998</c:v>
                </c:pt>
                <c:pt idx="135">
                  <c:v>0.44169999999999998</c:v>
                </c:pt>
                <c:pt idx="136">
                  <c:v>0.45629999999999998</c:v>
                </c:pt>
                <c:pt idx="137">
                  <c:v>0.47089999999999999</c:v>
                </c:pt>
                <c:pt idx="138">
                  <c:v>0.48550000000000004</c:v>
                </c:pt>
                <c:pt idx="139">
                  <c:v>0.51490000000000002</c:v>
                </c:pt>
                <c:pt idx="140">
                  <c:v>0.54480000000000006</c:v>
                </c:pt>
                <c:pt idx="141">
                  <c:v>0.57530000000000003</c:v>
                </c:pt>
                <c:pt idx="142">
                  <c:v>0.60640000000000005</c:v>
                </c:pt>
                <c:pt idx="143">
                  <c:v>0.6381</c:v>
                </c:pt>
                <c:pt idx="144">
                  <c:v>0.67060000000000008</c:v>
                </c:pt>
                <c:pt idx="145">
                  <c:v>0.73799999999999999</c:v>
                </c:pt>
                <c:pt idx="146">
                  <c:v>0.80879999999999996</c:v>
                </c:pt>
                <c:pt idx="147">
                  <c:v>0.88329999999999997</c:v>
                </c:pt>
                <c:pt idx="148">
                  <c:v>0.96179999999999999</c:v>
                </c:pt>
                <c:pt idx="149" formatCode="0.000">
                  <c:v>1.04</c:v>
                </c:pt>
                <c:pt idx="150" formatCode="0.000">
                  <c:v>1.1299999999999999</c:v>
                </c:pt>
                <c:pt idx="151" formatCode="0.000">
                  <c:v>1.22</c:v>
                </c:pt>
                <c:pt idx="152" formatCode="0.000">
                  <c:v>1.32</c:v>
                </c:pt>
                <c:pt idx="153" formatCode="0.000">
                  <c:v>1.42</c:v>
                </c:pt>
                <c:pt idx="154" formatCode="0.000">
                  <c:v>1.52</c:v>
                </c:pt>
                <c:pt idx="155" formatCode="0.000">
                  <c:v>1.63</c:v>
                </c:pt>
                <c:pt idx="156" formatCode="0.000">
                  <c:v>1.87</c:v>
                </c:pt>
                <c:pt idx="157" formatCode="0.000">
                  <c:v>2.19</c:v>
                </c:pt>
                <c:pt idx="158" formatCode="0.000">
                  <c:v>2.5299999999999998</c:v>
                </c:pt>
                <c:pt idx="159" formatCode="0.000">
                  <c:v>2.91</c:v>
                </c:pt>
                <c:pt idx="160" formatCode="0.000">
                  <c:v>3.32</c:v>
                </c:pt>
                <c:pt idx="161" formatCode="0.000">
                  <c:v>3.75</c:v>
                </c:pt>
                <c:pt idx="162" formatCode="0.000">
                  <c:v>4.21</c:v>
                </c:pt>
                <c:pt idx="163" formatCode="0.000">
                  <c:v>4.6900000000000004</c:v>
                </c:pt>
                <c:pt idx="164" formatCode="0.000">
                  <c:v>5.2</c:v>
                </c:pt>
                <c:pt idx="165" formatCode="0.000">
                  <c:v>6.28</c:v>
                </c:pt>
                <c:pt idx="166" formatCode="0.000">
                  <c:v>7.46</c:v>
                </c:pt>
                <c:pt idx="167" formatCode="0.000">
                  <c:v>8.7100000000000009</c:v>
                </c:pt>
                <c:pt idx="168" formatCode="0.000">
                  <c:v>10.06</c:v>
                </c:pt>
                <c:pt idx="169" formatCode="0.000">
                  <c:v>11.48</c:v>
                </c:pt>
                <c:pt idx="170" formatCode="0.000">
                  <c:v>12.99</c:v>
                </c:pt>
                <c:pt idx="171" formatCode="0.000">
                  <c:v>16.260000000000002</c:v>
                </c:pt>
                <c:pt idx="172" formatCode="0.000">
                  <c:v>19.84</c:v>
                </c:pt>
                <c:pt idx="173" formatCode="0.000">
                  <c:v>23.72</c:v>
                </c:pt>
                <c:pt idx="174" formatCode="0.000">
                  <c:v>27.9</c:v>
                </c:pt>
                <c:pt idx="175" formatCode="0.000">
                  <c:v>32.36</c:v>
                </c:pt>
                <c:pt idx="176" formatCode="0.000">
                  <c:v>37.090000000000003</c:v>
                </c:pt>
                <c:pt idx="177" formatCode="0.000">
                  <c:v>42.1</c:v>
                </c:pt>
                <c:pt idx="178" formatCode="0.000">
                  <c:v>47.36</c:v>
                </c:pt>
                <c:pt idx="179" formatCode="0.000">
                  <c:v>52.87</c:v>
                </c:pt>
                <c:pt idx="180" formatCode="0.000">
                  <c:v>58.63</c:v>
                </c:pt>
                <c:pt idx="181" formatCode="0.000">
                  <c:v>64.62</c:v>
                </c:pt>
                <c:pt idx="182" formatCode="0.000">
                  <c:v>77.3</c:v>
                </c:pt>
                <c:pt idx="183" formatCode="0.000">
                  <c:v>94.36</c:v>
                </c:pt>
                <c:pt idx="184" formatCode="0.000">
                  <c:v>112.7</c:v>
                </c:pt>
                <c:pt idx="185" formatCode="0.000">
                  <c:v>132.22</c:v>
                </c:pt>
                <c:pt idx="186" formatCode="0.000">
                  <c:v>152.85</c:v>
                </c:pt>
                <c:pt idx="187" formatCode="0.000">
                  <c:v>174.53</c:v>
                </c:pt>
                <c:pt idx="188" formatCode="0.000">
                  <c:v>197.18</c:v>
                </c:pt>
                <c:pt idx="189" formatCode="0.000">
                  <c:v>220.74</c:v>
                </c:pt>
                <c:pt idx="190" formatCode="0.000">
                  <c:v>245.16</c:v>
                </c:pt>
                <c:pt idx="191" formatCode="0.000">
                  <c:v>296.39</c:v>
                </c:pt>
                <c:pt idx="192" formatCode="0.000">
                  <c:v>350.48</c:v>
                </c:pt>
                <c:pt idx="193" formatCode="0.000">
                  <c:v>407.07</c:v>
                </c:pt>
                <c:pt idx="194" formatCode="0.000">
                  <c:v>465.89</c:v>
                </c:pt>
                <c:pt idx="195" formatCode="0.000">
                  <c:v>526.65</c:v>
                </c:pt>
                <c:pt idx="196" formatCode="0.000">
                  <c:v>589.14</c:v>
                </c:pt>
                <c:pt idx="197" formatCode="0.000">
                  <c:v>718.5</c:v>
                </c:pt>
                <c:pt idx="198" formatCode="0.000">
                  <c:v>852.53</c:v>
                </c:pt>
                <c:pt idx="199" formatCode="0.000">
                  <c:v>990.1</c:v>
                </c:pt>
                <c:pt idx="200" formatCode="0.0">
                  <c:v>1130</c:v>
                </c:pt>
                <c:pt idx="201" formatCode="0.0">
                  <c:v>1270</c:v>
                </c:pt>
                <c:pt idx="202" formatCode="0.0">
                  <c:v>1420</c:v>
                </c:pt>
                <c:pt idx="203" formatCode="0.0">
                  <c:v>1560</c:v>
                </c:pt>
                <c:pt idx="204" formatCode="0.0">
                  <c:v>1700</c:v>
                </c:pt>
                <c:pt idx="205" formatCode="0.0">
                  <c:v>1850</c:v>
                </c:pt>
                <c:pt idx="206" formatCode="0.0">
                  <c:v>1990</c:v>
                </c:pt>
                <c:pt idx="207" formatCode="0.0">
                  <c:v>2140</c:v>
                </c:pt>
                <c:pt idx="208" formatCode="0.0">
                  <c:v>2280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#N/A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  <c:pt idx="252" formatCode="0.00">
                  <c:v>#N/A</c:v>
                </c:pt>
                <c:pt idx="253" formatCode="0.00">
                  <c:v>#N/A</c:v>
                </c:pt>
                <c:pt idx="254" formatCode="0.00">
                  <c:v>#N/A</c:v>
                </c:pt>
                <c:pt idx="255" formatCode="0.00">
                  <c:v>#N/A</c:v>
                </c:pt>
                <c:pt idx="256" formatCode="0.00">
                  <c:v>#N/A</c:v>
                </c:pt>
                <c:pt idx="257" formatCode="0.00">
                  <c:v>#N/A</c:v>
                </c:pt>
                <c:pt idx="258" formatCode="0.00">
                  <c:v>#N/A</c:v>
                </c:pt>
                <c:pt idx="259" formatCode="0.00">
                  <c:v>#N/A</c:v>
                </c:pt>
                <c:pt idx="260" formatCode="0.00">
                  <c:v>#N/A</c:v>
                </c:pt>
                <c:pt idx="261" formatCode="0.00">
                  <c:v>#N/A</c:v>
                </c:pt>
                <c:pt idx="262" formatCode="0.00">
                  <c:v>#N/A</c:v>
                </c:pt>
                <c:pt idx="263" formatCode="0.00">
                  <c:v>#N/A</c:v>
                </c:pt>
                <c:pt idx="264" formatCode="0.00">
                  <c:v>#N/A</c:v>
                </c:pt>
                <c:pt idx="265" formatCode="0.00">
                  <c:v>#N/A</c:v>
                </c:pt>
                <c:pt idx="266" formatCode="0.00">
                  <c:v>#N/A</c:v>
                </c:pt>
                <c:pt idx="267" formatCode="0.00">
                  <c:v>#N/A</c:v>
                </c:pt>
                <c:pt idx="268" formatCode="0.00">
                  <c:v>#N/A</c:v>
                </c:pt>
                <c:pt idx="269" formatCode="0.00">
                  <c:v>#N/A</c:v>
                </c:pt>
                <c:pt idx="270" formatCode="0.00">
                  <c:v>#N/A</c:v>
                </c:pt>
                <c:pt idx="271" formatCode="0.00">
                  <c:v>#N/A</c:v>
                </c:pt>
                <c:pt idx="272" formatCode="0.00">
                  <c:v>#N/A</c:v>
                </c:pt>
                <c:pt idx="273" formatCode="0.00">
                  <c:v>#N/A</c:v>
                </c:pt>
                <c:pt idx="274" formatCode="0.00">
                  <c:v>#N/A</c:v>
                </c:pt>
                <c:pt idx="275" formatCode="0.00">
                  <c:v>#N/A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802952"/>
        <c:axId val="501803344"/>
      </c:scatterChart>
      <c:valAx>
        <c:axId val="5018029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803344"/>
        <c:crosses val="autoZero"/>
        <c:crossBetween val="midCat"/>
        <c:majorUnit val="10"/>
      </c:valAx>
      <c:valAx>
        <c:axId val="50180334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8029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srim19F_Au!$P$5</c:f>
          <c:strCache>
            <c:ptCount val="1"/>
            <c:pt idx="0">
              <c:v>srim19F_Au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srim19F_Au!$D$20:$D$300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srim19F_Au!$E$20:$E$300</c:f>
              <c:numCache>
                <c:formatCode>0.000E+00</c:formatCode>
                <c:ptCount val="281"/>
                <c:pt idx="0">
                  <c:v>7.5560000000000002E-3</c:v>
                </c:pt>
                <c:pt idx="1">
                  <c:v>8.0140000000000003E-3</c:v>
                </c:pt>
                <c:pt idx="2">
                  <c:v>8.4480000000000006E-3</c:v>
                </c:pt>
                <c:pt idx="3">
                  <c:v>8.8599999999999998E-3</c:v>
                </c:pt>
                <c:pt idx="4">
                  <c:v>9.2540000000000001E-3</c:v>
                </c:pt>
                <c:pt idx="5">
                  <c:v>9.6319999999999999E-3</c:v>
                </c:pt>
                <c:pt idx="6">
                  <c:v>9.9950000000000004E-3</c:v>
                </c:pt>
                <c:pt idx="7">
                  <c:v>1.035E-2</c:v>
                </c:pt>
                <c:pt idx="8">
                  <c:v>1.069E-2</c:v>
                </c:pt>
                <c:pt idx="9">
                  <c:v>1.133E-2</c:v>
                </c:pt>
                <c:pt idx="10">
                  <c:v>1.1950000000000001E-2</c:v>
                </c:pt>
                <c:pt idx="11">
                  <c:v>1.2529999999999999E-2</c:v>
                </c:pt>
                <c:pt idx="12">
                  <c:v>1.3089999999999999E-2</c:v>
                </c:pt>
                <c:pt idx="13">
                  <c:v>1.362E-2</c:v>
                </c:pt>
                <c:pt idx="14">
                  <c:v>1.414E-2</c:v>
                </c:pt>
                <c:pt idx="15">
                  <c:v>1.511E-2</c:v>
                </c:pt>
                <c:pt idx="16">
                  <c:v>1.6029999999999999E-2</c:v>
                </c:pt>
                <c:pt idx="17">
                  <c:v>1.6899999999999998E-2</c:v>
                </c:pt>
                <c:pt idx="18">
                  <c:v>1.772E-2</c:v>
                </c:pt>
                <c:pt idx="19">
                  <c:v>1.8509999999999999E-2</c:v>
                </c:pt>
                <c:pt idx="20">
                  <c:v>1.9259999999999999E-2</c:v>
                </c:pt>
                <c:pt idx="21">
                  <c:v>1.9990000000000001E-2</c:v>
                </c:pt>
                <c:pt idx="22">
                  <c:v>2.069E-2</c:v>
                </c:pt>
                <c:pt idx="23">
                  <c:v>2.137E-2</c:v>
                </c:pt>
                <c:pt idx="24">
                  <c:v>2.2030000000000001E-2</c:v>
                </c:pt>
                <c:pt idx="25">
                  <c:v>2.2669999999999999E-2</c:v>
                </c:pt>
                <c:pt idx="26">
                  <c:v>2.3890000000000002E-2</c:v>
                </c:pt>
                <c:pt idx="27">
                  <c:v>2.5340000000000001E-2</c:v>
                </c:pt>
                <c:pt idx="28">
                  <c:v>2.6710000000000001E-2</c:v>
                </c:pt>
                <c:pt idx="29">
                  <c:v>2.802E-2</c:v>
                </c:pt>
                <c:pt idx="30">
                  <c:v>2.9260000000000001E-2</c:v>
                </c:pt>
                <c:pt idx="31">
                  <c:v>3.0460000000000001E-2</c:v>
                </c:pt>
                <c:pt idx="32">
                  <c:v>3.1609999999999999E-2</c:v>
                </c:pt>
                <c:pt idx="33">
                  <c:v>3.2719999999999999E-2</c:v>
                </c:pt>
                <c:pt idx="34">
                  <c:v>3.3790000000000001E-2</c:v>
                </c:pt>
                <c:pt idx="35">
                  <c:v>3.5839999999999997E-2</c:v>
                </c:pt>
                <c:pt idx="36">
                  <c:v>3.7780000000000001E-2</c:v>
                </c:pt>
                <c:pt idx="37">
                  <c:v>3.9620000000000002E-2</c:v>
                </c:pt>
                <c:pt idx="38">
                  <c:v>4.1390000000000003E-2</c:v>
                </c:pt>
                <c:pt idx="39">
                  <c:v>4.3069999999999997E-2</c:v>
                </c:pt>
                <c:pt idx="40">
                  <c:v>4.4699999999999997E-2</c:v>
                </c:pt>
                <c:pt idx="41">
                  <c:v>4.7789999999999999E-2</c:v>
                </c:pt>
                <c:pt idx="42">
                  <c:v>5.0689999999999999E-2</c:v>
                </c:pt>
                <c:pt idx="43">
                  <c:v>5.3429999999999998E-2</c:v>
                </c:pt>
                <c:pt idx="44">
                  <c:v>5.604E-2</c:v>
                </c:pt>
                <c:pt idx="45">
                  <c:v>5.8529999999999999E-2</c:v>
                </c:pt>
                <c:pt idx="46">
                  <c:v>6.0920000000000002E-2</c:v>
                </c:pt>
                <c:pt idx="47">
                  <c:v>6.3219999999999998E-2</c:v>
                </c:pt>
                <c:pt idx="48">
                  <c:v>6.5439999999999998E-2</c:v>
                </c:pt>
                <c:pt idx="49">
                  <c:v>6.7580000000000001E-2</c:v>
                </c:pt>
                <c:pt idx="50">
                  <c:v>6.966E-2</c:v>
                </c:pt>
                <c:pt idx="51">
                  <c:v>7.1679999999999994E-2</c:v>
                </c:pt>
                <c:pt idx="52">
                  <c:v>7.5560000000000002E-2</c:v>
                </c:pt>
                <c:pt idx="53">
                  <c:v>8.0140000000000003E-2</c:v>
                </c:pt>
                <c:pt idx="54">
                  <c:v>8.448E-2</c:v>
                </c:pt>
                <c:pt idx="55">
                  <c:v>8.8599999999999998E-2</c:v>
                </c:pt>
                <c:pt idx="56">
                  <c:v>9.2539999999999997E-2</c:v>
                </c:pt>
                <c:pt idx="57">
                  <c:v>9.6320000000000003E-2</c:v>
                </c:pt>
                <c:pt idx="58">
                  <c:v>9.9949999999999997E-2</c:v>
                </c:pt>
                <c:pt idx="59">
                  <c:v>0.10349999999999999</c:v>
                </c:pt>
                <c:pt idx="60">
                  <c:v>0.1128</c:v>
                </c:pt>
                <c:pt idx="61">
                  <c:v>0.12939999999999999</c:v>
                </c:pt>
                <c:pt idx="62">
                  <c:v>0.1411</c:v>
                </c:pt>
                <c:pt idx="63">
                  <c:v>0.14960000000000001</c:v>
                </c:pt>
                <c:pt idx="64">
                  <c:v>0.156</c:v>
                </c:pt>
                <c:pt idx="65">
                  <c:v>0.16109999999999999</c:v>
                </c:pt>
                <c:pt idx="66">
                  <c:v>0.16539999999999999</c:v>
                </c:pt>
                <c:pt idx="67">
                  <c:v>0.17280000000000001</c:v>
                </c:pt>
                <c:pt idx="68">
                  <c:v>0.18</c:v>
                </c:pt>
                <c:pt idx="69">
                  <c:v>0.18759999999999999</c:v>
                </c:pt>
                <c:pt idx="70">
                  <c:v>0.1958</c:v>
                </c:pt>
                <c:pt idx="71">
                  <c:v>0.20480000000000001</c:v>
                </c:pt>
                <c:pt idx="72">
                  <c:v>0.2142</c:v>
                </c:pt>
                <c:pt idx="73">
                  <c:v>0.22420000000000001</c:v>
                </c:pt>
                <c:pt idx="74">
                  <c:v>0.23449999999999999</c:v>
                </c:pt>
                <c:pt idx="75">
                  <c:v>0.2452</c:v>
                </c:pt>
                <c:pt idx="76">
                  <c:v>0.25600000000000001</c:v>
                </c:pt>
                <c:pt idx="77">
                  <c:v>0.26700000000000002</c:v>
                </c:pt>
                <c:pt idx="78">
                  <c:v>0.2893</c:v>
                </c:pt>
                <c:pt idx="79">
                  <c:v>0.31730000000000003</c:v>
                </c:pt>
                <c:pt idx="80">
                  <c:v>0.34499999999999997</c:v>
                </c:pt>
                <c:pt idx="81">
                  <c:v>0.37240000000000001</c:v>
                </c:pt>
                <c:pt idx="82">
                  <c:v>0.39910000000000001</c:v>
                </c:pt>
                <c:pt idx="83">
                  <c:v>0.42530000000000001</c:v>
                </c:pt>
                <c:pt idx="84">
                  <c:v>0.45079999999999998</c:v>
                </c:pt>
                <c:pt idx="85">
                  <c:v>0.47570000000000001</c:v>
                </c:pt>
                <c:pt idx="86">
                  <c:v>0.5</c:v>
                </c:pt>
                <c:pt idx="87">
                  <c:v>0.54669999999999996</c:v>
                </c:pt>
                <c:pt idx="88">
                  <c:v>0.59130000000000005</c:v>
                </c:pt>
                <c:pt idx="89">
                  <c:v>0.6341</c:v>
                </c:pt>
                <c:pt idx="90">
                  <c:v>0.67530000000000001</c:v>
                </c:pt>
                <c:pt idx="91">
                  <c:v>0.71519999999999995</c:v>
                </c:pt>
                <c:pt idx="92">
                  <c:v>0.75390000000000001</c:v>
                </c:pt>
                <c:pt idx="93">
                  <c:v>0.82840000000000003</c:v>
                </c:pt>
                <c:pt idx="94">
                  <c:v>0.9</c:v>
                </c:pt>
                <c:pt idx="95">
                  <c:v>0.96899999999999997</c:v>
                </c:pt>
                <c:pt idx="96">
                  <c:v>1.036</c:v>
                </c:pt>
                <c:pt idx="97">
                  <c:v>1.101</c:v>
                </c:pt>
                <c:pt idx="98">
                  <c:v>1.165</c:v>
                </c:pt>
                <c:pt idx="99">
                  <c:v>1.226</c:v>
                </c:pt>
                <c:pt idx="100">
                  <c:v>1.286</c:v>
                </c:pt>
                <c:pt idx="101">
                  <c:v>1.3440000000000001</c:v>
                </c:pt>
                <c:pt idx="102">
                  <c:v>1.401</c:v>
                </c:pt>
                <c:pt idx="103">
                  <c:v>1.456</c:v>
                </c:pt>
                <c:pt idx="104">
                  <c:v>1.5609999999999999</c:v>
                </c:pt>
                <c:pt idx="105">
                  <c:v>1.6819999999999999</c:v>
                </c:pt>
                <c:pt idx="106">
                  <c:v>1.7929999999999999</c:v>
                </c:pt>
                <c:pt idx="107">
                  <c:v>1.8939999999999999</c:v>
                </c:pt>
                <c:pt idx="108">
                  <c:v>1.986</c:v>
                </c:pt>
                <c:pt idx="109">
                  <c:v>2.0699999999999998</c:v>
                </c:pt>
                <c:pt idx="110">
                  <c:v>2.145</c:v>
                </c:pt>
                <c:pt idx="111">
                  <c:v>2.214</c:v>
                </c:pt>
                <c:pt idx="112">
                  <c:v>2.2759999999999998</c:v>
                </c:pt>
                <c:pt idx="113">
                  <c:v>2.383</c:v>
                </c:pt>
                <c:pt idx="114">
                  <c:v>2.4710000000000001</c:v>
                </c:pt>
                <c:pt idx="115">
                  <c:v>2.5430000000000001</c:v>
                </c:pt>
                <c:pt idx="116">
                  <c:v>2.6030000000000002</c:v>
                </c:pt>
                <c:pt idx="117">
                  <c:v>2.6520000000000001</c:v>
                </c:pt>
                <c:pt idx="118">
                  <c:v>2.6930000000000001</c:v>
                </c:pt>
                <c:pt idx="119">
                  <c:v>2.7559999999999998</c:v>
                </c:pt>
                <c:pt idx="120">
                  <c:v>2.8</c:v>
                </c:pt>
                <c:pt idx="121">
                  <c:v>2.83</c:v>
                </c:pt>
                <c:pt idx="122">
                  <c:v>2.851</c:v>
                </c:pt>
                <c:pt idx="123">
                  <c:v>2.8639999999999999</c:v>
                </c:pt>
                <c:pt idx="124">
                  <c:v>2.8730000000000002</c:v>
                </c:pt>
                <c:pt idx="125">
                  <c:v>2.8769999999999998</c:v>
                </c:pt>
                <c:pt idx="126">
                  <c:v>2.8780000000000001</c:v>
                </c:pt>
                <c:pt idx="127">
                  <c:v>2.8769999999999998</c:v>
                </c:pt>
                <c:pt idx="128">
                  <c:v>2.8730000000000002</c:v>
                </c:pt>
                <c:pt idx="129">
                  <c:v>2.8679999999999999</c:v>
                </c:pt>
                <c:pt idx="130">
                  <c:v>2.855</c:v>
                </c:pt>
                <c:pt idx="131">
                  <c:v>2.8330000000000002</c:v>
                </c:pt>
                <c:pt idx="132">
                  <c:v>2.8079999999999998</c:v>
                </c:pt>
                <c:pt idx="133">
                  <c:v>2.78</c:v>
                </c:pt>
                <c:pt idx="134">
                  <c:v>2.7509999999999999</c:v>
                </c:pt>
                <c:pt idx="135">
                  <c:v>2.7210000000000001</c:v>
                </c:pt>
                <c:pt idx="136">
                  <c:v>2.6909999999999998</c:v>
                </c:pt>
                <c:pt idx="137">
                  <c:v>2.66</c:v>
                </c:pt>
                <c:pt idx="138">
                  <c:v>2.6379999999999999</c:v>
                </c:pt>
                <c:pt idx="139">
                  <c:v>2.5790000000000002</c:v>
                </c:pt>
                <c:pt idx="140">
                  <c:v>2.516</c:v>
                </c:pt>
                <c:pt idx="141">
                  <c:v>2.4550000000000001</c:v>
                </c:pt>
                <c:pt idx="142">
                  <c:v>2.395</c:v>
                </c:pt>
                <c:pt idx="143">
                  <c:v>2.3370000000000002</c:v>
                </c:pt>
                <c:pt idx="144">
                  <c:v>2.282</c:v>
                </c:pt>
                <c:pt idx="145">
                  <c:v>2.1760000000000002</c:v>
                </c:pt>
                <c:pt idx="146">
                  <c:v>2.0779999999999998</c:v>
                </c:pt>
                <c:pt idx="147">
                  <c:v>1.9890000000000001</c:v>
                </c:pt>
                <c:pt idx="148">
                  <c:v>1.9059999999999999</c:v>
                </c:pt>
                <c:pt idx="149">
                  <c:v>1.829</c:v>
                </c:pt>
                <c:pt idx="150">
                  <c:v>1.7589999999999999</c:v>
                </c:pt>
                <c:pt idx="151">
                  <c:v>1.6930000000000001</c:v>
                </c:pt>
                <c:pt idx="152">
                  <c:v>1.6319999999999999</c:v>
                </c:pt>
                <c:pt idx="153">
                  <c:v>1.575</c:v>
                </c:pt>
                <c:pt idx="154">
                  <c:v>1.5209999999999999</c:v>
                </c:pt>
                <c:pt idx="155">
                  <c:v>1.4710000000000001</c:v>
                </c:pt>
                <c:pt idx="156">
                  <c:v>1.381</c:v>
                </c:pt>
                <c:pt idx="157">
                  <c:v>1.2829999999999999</c:v>
                </c:pt>
                <c:pt idx="158">
                  <c:v>1.198</c:v>
                </c:pt>
                <c:pt idx="159">
                  <c:v>1.1240000000000001</c:v>
                </c:pt>
                <c:pt idx="160">
                  <c:v>1.0609999999999999</c:v>
                </c:pt>
                <c:pt idx="161">
                  <c:v>1.0049999999999999</c:v>
                </c:pt>
                <c:pt idx="162">
                  <c:v>0.95540000000000003</c:v>
                </c:pt>
                <c:pt idx="163">
                  <c:v>0.91180000000000005</c:v>
                </c:pt>
                <c:pt idx="164">
                  <c:v>0.873</c:v>
                </c:pt>
                <c:pt idx="165">
                  <c:v>0.80700000000000005</c:v>
                </c:pt>
                <c:pt idx="166">
                  <c:v>0.75290000000000001</c:v>
                </c:pt>
                <c:pt idx="167">
                  <c:v>0.70709999999999995</c:v>
                </c:pt>
                <c:pt idx="168">
                  <c:v>0.66579999999999995</c:v>
                </c:pt>
                <c:pt idx="169">
                  <c:v>0.62880000000000003</c:v>
                </c:pt>
                <c:pt idx="170">
                  <c:v>0.59630000000000005</c:v>
                </c:pt>
                <c:pt idx="171">
                  <c:v>0.54169999999999996</c:v>
                </c:pt>
                <c:pt idx="172">
                  <c:v>0.49759999999999999</c:v>
                </c:pt>
                <c:pt idx="173">
                  <c:v>0.46129999999999999</c:v>
                </c:pt>
                <c:pt idx="174">
                  <c:v>0.43070000000000003</c:v>
                </c:pt>
                <c:pt idx="175">
                  <c:v>0.4047</c:v>
                </c:pt>
                <c:pt idx="176">
                  <c:v>0.38219999999999998</c:v>
                </c:pt>
                <c:pt idx="177">
                  <c:v>0.36249999999999999</c:v>
                </c:pt>
                <c:pt idx="178">
                  <c:v>0.34520000000000001</c:v>
                </c:pt>
                <c:pt idx="179">
                  <c:v>0.32990000000000003</c:v>
                </c:pt>
                <c:pt idx="180">
                  <c:v>0.31609999999999999</c:v>
                </c:pt>
                <c:pt idx="181">
                  <c:v>0.30370000000000003</c:v>
                </c:pt>
                <c:pt idx="182">
                  <c:v>0.28239999999999998</c:v>
                </c:pt>
                <c:pt idx="183">
                  <c:v>0.26050000000000001</c:v>
                </c:pt>
                <c:pt idx="184">
                  <c:v>0.2427</c:v>
                </c:pt>
                <c:pt idx="185">
                  <c:v>0.22789999999999999</c:v>
                </c:pt>
                <c:pt idx="186">
                  <c:v>0.21540000000000001</c:v>
                </c:pt>
                <c:pt idx="187">
                  <c:v>0.20469999999999999</c:v>
                </c:pt>
                <c:pt idx="188">
                  <c:v>0.19539999999999999</c:v>
                </c:pt>
                <c:pt idx="189">
                  <c:v>0.18729999999999999</c:v>
                </c:pt>
                <c:pt idx="190">
                  <c:v>0.18010000000000001</c:v>
                </c:pt>
                <c:pt idx="191">
                  <c:v>0.1681</c:v>
                </c:pt>
                <c:pt idx="192">
                  <c:v>0.15840000000000001</c:v>
                </c:pt>
                <c:pt idx="193">
                  <c:v>0.15040000000000001</c:v>
                </c:pt>
                <c:pt idx="194">
                  <c:v>0.14369999999999999</c:v>
                </c:pt>
                <c:pt idx="195">
                  <c:v>0.13800000000000001</c:v>
                </c:pt>
                <c:pt idx="196">
                  <c:v>0.13320000000000001</c:v>
                </c:pt>
                <c:pt idx="197">
                  <c:v>0.12529999999999999</c:v>
                </c:pt>
                <c:pt idx="198">
                  <c:v>0.1192</c:v>
                </c:pt>
                <c:pt idx="199">
                  <c:v>0.1144</c:v>
                </c:pt>
                <c:pt idx="200">
                  <c:v>0.1105</c:v>
                </c:pt>
                <c:pt idx="201">
                  <c:v>0.1074</c:v>
                </c:pt>
                <c:pt idx="202">
                  <c:v>0.1048</c:v>
                </c:pt>
                <c:pt idx="203">
                  <c:v>0.1026</c:v>
                </c:pt>
                <c:pt idx="204">
                  <c:v>0.1007</c:v>
                </c:pt>
                <c:pt idx="205">
                  <c:v>9.9169999999999994E-2</c:v>
                </c:pt>
                <c:pt idx="206">
                  <c:v>9.7839999999999996E-2</c:v>
                </c:pt>
                <c:pt idx="207">
                  <c:v>9.6689999999999998E-2</c:v>
                </c:pt>
                <c:pt idx="208">
                  <c:v>9.5769999999999994E-2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srim19F_Au!$D$20:$D$300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srim19F_Au!$F$20:$F$300</c:f>
              <c:numCache>
                <c:formatCode>0.000E+00</c:formatCode>
                <c:ptCount val="281"/>
                <c:pt idx="0">
                  <c:v>2.8649999999999998E-2</c:v>
                </c:pt>
                <c:pt idx="1">
                  <c:v>3.0380000000000001E-2</c:v>
                </c:pt>
                <c:pt idx="2">
                  <c:v>3.2009999999999997E-2</c:v>
                </c:pt>
                <c:pt idx="3">
                  <c:v>3.3529999999999997E-2</c:v>
                </c:pt>
                <c:pt idx="4">
                  <c:v>3.4959999999999998E-2</c:v>
                </c:pt>
                <c:pt idx="5">
                  <c:v>3.6319999999999998E-2</c:v>
                </c:pt>
                <c:pt idx="6">
                  <c:v>3.7609999999999998E-2</c:v>
                </c:pt>
                <c:pt idx="7">
                  <c:v>3.8850000000000003E-2</c:v>
                </c:pt>
                <c:pt idx="8">
                  <c:v>4.002E-2</c:v>
                </c:pt>
                <c:pt idx="9">
                  <c:v>4.224E-2</c:v>
                </c:pt>
                <c:pt idx="10">
                  <c:v>4.4290000000000003E-2</c:v>
                </c:pt>
                <c:pt idx="11">
                  <c:v>4.6199999999999998E-2</c:v>
                </c:pt>
                <c:pt idx="12">
                  <c:v>4.7980000000000002E-2</c:v>
                </c:pt>
                <c:pt idx="13">
                  <c:v>4.9660000000000003E-2</c:v>
                </c:pt>
                <c:pt idx="14">
                  <c:v>5.1249999999999997E-2</c:v>
                </c:pt>
                <c:pt idx="15">
                  <c:v>5.4190000000000002E-2</c:v>
                </c:pt>
                <c:pt idx="16">
                  <c:v>5.6849999999999998E-2</c:v>
                </c:pt>
                <c:pt idx="17">
                  <c:v>5.9299999999999999E-2</c:v>
                </c:pt>
                <c:pt idx="18">
                  <c:v>6.1550000000000001E-2</c:v>
                </c:pt>
                <c:pt idx="19">
                  <c:v>6.3640000000000002E-2</c:v>
                </c:pt>
                <c:pt idx="20">
                  <c:v>6.5589999999999996E-2</c:v>
                </c:pt>
                <c:pt idx="21">
                  <c:v>6.7419999999999994E-2</c:v>
                </c:pt>
                <c:pt idx="22">
                  <c:v>6.9139999999999993E-2</c:v>
                </c:pt>
                <c:pt idx="23">
                  <c:v>7.0760000000000003E-2</c:v>
                </c:pt>
                <c:pt idx="24">
                  <c:v>7.2300000000000003E-2</c:v>
                </c:pt>
                <c:pt idx="25">
                  <c:v>7.3749999999999996E-2</c:v>
                </c:pt>
                <c:pt idx="26">
                  <c:v>7.646E-2</c:v>
                </c:pt>
                <c:pt idx="27">
                  <c:v>7.9509999999999997E-2</c:v>
                </c:pt>
                <c:pt idx="28">
                  <c:v>8.2250000000000004E-2</c:v>
                </c:pt>
                <c:pt idx="29">
                  <c:v>8.4739999999999996E-2</c:v>
                </c:pt>
                <c:pt idx="30">
                  <c:v>8.702E-2</c:v>
                </c:pt>
                <c:pt idx="31">
                  <c:v>8.9099999999999999E-2</c:v>
                </c:pt>
                <c:pt idx="32">
                  <c:v>9.103E-2</c:v>
                </c:pt>
                <c:pt idx="33">
                  <c:v>9.282E-2</c:v>
                </c:pt>
                <c:pt idx="34">
                  <c:v>9.4490000000000005E-2</c:v>
                </c:pt>
                <c:pt idx="35">
                  <c:v>9.7509999999999999E-2</c:v>
                </c:pt>
                <c:pt idx="36">
                  <c:v>0.1002</c:v>
                </c:pt>
                <c:pt idx="37">
                  <c:v>0.10249999999999999</c:v>
                </c:pt>
                <c:pt idx="38">
                  <c:v>0.1047</c:v>
                </c:pt>
                <c:pt idx="39">
                  <c:v>0.1066</c:v>
                </c:pt>
                <c:pt idx="40">
                  <c:v>0.10829999999999999</c:v>
                </c:pt>
                <c:pt idx="41">
                  <c:v>0.1113</c:v>
                </c:pt>
                <c:pt idx="42">
                  <c:v>0.1139</c:v>
                </c:pt>
                <c:pt idx="43">
                  <c:v>0.11609999999999999</c:v>
                </c:pt>
                <c:pt idx="44">
                  <c:v>0.11799999999999999</c:v>
                </c:pt>
                <c:pt idx="45">
                  <c:v>0.1196</c:v>
                </c:pt>
                <c:pt idx="46">
                  <c:v>0.121</c:v>
                </c:pt>
                <c:pt idx="47">
                  <c:v>0.1222</c:v>
                </c:pt>
                <c:pt idx="48">
                  <c:v>0.12330000000000001</c:v>
                </c:pt>
                <c:pt idx="49">
                  <c:v>0.12429999999999999</c:v>
                </c:pt>
                <c:pt idx="50">
                  <c:v>0.12509999999999999</c:v>
                </c:pt>
                <c:pt idx="51">
                  <c:v>0.1258</c:v>
                </c:pt>
                <c:pt idx="52">
                  <c:v>0.127</c:v>
                </c:pt>
                <c:pt idx="53">
                  <c:v>0.12820000000000001</c:v>
                </c:pt>
                <c:pt idx="54">
                  <c:v>0.129</c:v>
                </c:pt>
                <c:pt idx="55">
                  <c:v>0.1295</c:v>
                </c:pt>
                <c:pt idx="56">
                  <c:v>0.1298</c:v>
                </c:pt>
                <c:pt idx="57">
                  <c:v>0.13</c:v>
                </c:pt>
                <c:pt idx="58">
                  <c:v>0.13</c:v>
                </c:pt>
                <c:pt idx="59">
                  <c:v>0.13</c:v>
                </c:pt>
                <c:pt idx="60">
                  <c:v>0.1298</c:v>
                </c:pt>
                <c:pt idx="61">
                  <c:v>0.12920000000000001</c:v>
                </c:pt>
                <c:pt idx="62">
                  <c:v>0.1285</c:v>
                </c:pt>
                <c:pt idx="63">
                  <c:v>0.12759999999999999</c:v>
                </c:pt>
                <c:pt idx="64">
                  <c:v>0.12659999999999999</c:v>
                </c:pt>
                <c:pt idx="65">
                  <c:v>0.1255</c:v>
                </c:pt>
                <c:pt idx="66">
                  <c:v>0.1244</c:v>
                </c:pt>
                <c:pt idx="67">
                  <c:v>0.122</c:v>
                </c:pt>
                <c:pt idx="68">
                  <c:v>0.1197</c:v>
                </c:pt>
                <c:pt idx="69">
                  <c:v>0.1173</c:v>
                </c:pt>
                <c:pt idx="70">
                  <c:v>0.115</c:v>
                </c:pt>
                <c:pt idx="71">
                  <c:v>0.11269999999999999</c:v>
                </c:pt>
                <c:pt idx="72">
                  <c:v>0.1105</c:v>
                </c:pt>
                <c:pt idx="73">
                  <c:v>0.1084</c:v>
                </c:pt>
                <c:pt idx="74">
                  <c:v>0.10639999999999999</c:v>
                </c:pt>
                <c:pt idx="75">
                  <c:v>0.10440000000000001</c:v>
                </c:pt>
                <c:pt idx="76">
                  <c:v>0.10249999999999999</c:v>
                </c:pt>
                <c:pt idx="77">
                  <c:v>0.1007</c:v>
                </c:pt>
                <c:pt idx="78">
                  <c:v>9.7299999999999998E-2</c:v>
                </c:pt>
                <c:pt idx="79">
                  <c:v>9.3359999999999999E-2</c:v>
                </c:pt>
                <c:pt idx="80">
                  <c:v>8.9779999999999999E-2</c:v>
                </c:pt>
                <c:pt idx="81">
                  <c:v>8.6489999999999997E-2</c:v>
                </c:pt>
                <c:pt idx="82">
                  <c:v>8.3479999999999999E-2</c:v>
                </c:pt>
                <c:pt idx="83">
                  <c:v>8.0699999999999994E-2</c:v>
                </c:pt>
                <c:pt idx="84">
                  <c:v>7.8130000000000005E-2</c:v>
                </c:pt>
                <c:pt idx="85">
                  <c:v>7.5749999999999998E-2</c:v>
                </c:pt>
                <c:pt idx="86">
                  <c:v>7.3529999999999998E-2</c:v>
                </c:pt>
                <c:pt idx="87">
                  <c:v>6.9529999999999995E-2</c:v>
                </c:pt>
                <c:pt idx="88">
                  <c:v>6.6009999999999999E-2</c:v>
                </c:pt>
                <c:pt idx="89">
                  <c:v>6.2880000000000005E-2</c:v>
                </c:pt>
                <c:pt idx="90">
                  <c:v>6.0080000000000001E-2</c:v>
                </c:pt>
                <c:pt idx="91">
                  <c:v>5.756E-2</c:v>
                </c:pt>
                <c:pt idx="92">
                  <c:v>5.5280000000000003E-2</c:v>
                </c:pt>
                <c:pt idx="93">
                  <c:v>5.1290000000000002E-2</c:v>
                </c:pt>
                <c:pt idx="94">
                  <c:v>4.7919999999999997E-2</c:v>
                </c:pt>
                <c:pt idx="95">
                  <c:v>4.5019999999999998E-2</c:v>
                </c:pt>
                <c:pt idx="96">
                  <c:v>4.2509999999999999E-2</c:v>
                </c:pt>
                <c:pt idx="97">
                  <c:v>4.0289999999999999E-2</c:v>
                </c:pt>
                <c:pt idx="98">
                  <c:v>3.8330000000000003E-2</c:v>
                </c:pt>
                <c:pt idx="99">
                  <c:v>3.6580000000000001E-2</c:v>
                </c:pt>
                <c:pt idx="100">
                  <c:v>3.5000000000000003E-2</c:v>
                </c:pt>
                <c:pt idx="101">
                  <c:v>3.3570000000000003E-2</c:v>
                </c:pt>
                <c:pt idx="102">
                  <c:v>3.2259999999999997E-2</c:v>
                </c:pt>
                <c:pt idx="103">
                  <c:v>3.107E-2</c:v>
                </c:pt>
                <c:pt idx="104">
                  <c:v>2.8969999999999999E-2</c:v>
                </c:pt>
                <c:pt idx="105">
                  <c:v>2.6749999999999999E-2</c:v>
                </c:pt>
                <c:pt idx="106">
                  <c:v>2.4879999999999999E-2</c:v>
                </c:pt>
                <c:pt idx="107">
                  <c:v>2.3290000000000002E-2</c:v>
                </c:pt>
                <c:pt idx="108">
                  <c:v>2.1909999999999999E-2</c:v>
                </c:pt>
                <c:pt idx="109">
                  <c:v>2.07E-2</c:v>
                </c:pt>
                <c:pt idx="110">
                  <c:v>1.9630000000000002E-2</c:v>
                </c:pt>
                <c:pt idx="111">
                  <c:v>1.8679999999999999E-2</c:v>
                </c:pt>
                <c:pt idx="112">
                  <c:v>1.7829999999999999E-2</c:v>
                </c:pt>
                <c:pt idx="113">
                  <c:v>1.636E-2</c:v>
                </c:pt>
                <c:pt idx="114">
                  <c:v>1.5140000000000001E-2</c:v>
                </c:pt>
                <c:pt idx="115">
                  <c:v>1.41E-2</c:v>
                </c:pt>
                <c:pt idx="116">
                  <c:v>1.321E-2</c:v>
                </c:pt>
                <c:pt idx="117">
                  <c:v>1.244E-2</c:v>
                </c:pt>
                <c:pt idx="118">
                  <c:v>1.176E-2</c:v>
                </c:pt>
                <c:pt idx="119">
                  <c:v>1.0619999999999999E-2</c:v>
                </c:pt>
                <c:pt idx="120">
                  <c:v>9.6959999999999998E-3</c:v>
                </c:pt>
                <c:pt idx="121">
                  <c:v>8.9350000000000002E-3</c:v>
                </c:pt>
                <c:pt idx="122">
                  <c:v>8.2939999999999993E-3</c:v>
                </c:pt>
                <c:pt idx="123">
                  <c:v>7.7460000000000003E-3</c:v>
                </c:pt>
                <c:pt idx="124">
                  <c:v>7.2719999999999998E-3</c:v>
                </c:pt>
                <c:pt idx="125">
                  <c:v>6.8580000000000004E-3</c:v>
                </c:pt>
                <c:pt idx="126">
                  <c:v>6.4920000000000004E-3</c:v>
                </c:pt>
                <c:pt idx="127">
                  <c:v>6.1659999999999996E-3</c:v>
                </c:pt>
                <c:pt idx="128">
                  <c:v>5.8739999999999999E-3</c:v>
                </c:pt>
                <c:pt idx="129">
                  <c:v>5.6100000000000004E-3</c:v>
                </c:pt>
                <c:pt idx="130">
                  <c:v>5.1529999999999996E-3</c:v>
                </c:pt>
                <c:pt idx="131">
                  <c:v>4.6839999999999998E-3</c:v>
                </c:pt>
                <c:pt idx="132">
                  <c:v>4.2989999999999999E-3</c:v>
                </c:pt>
                <c:pt idx="133">
                  <c:v>3.9769999999999996E-3</c:v>
                </c:pt>
                <c:pt idx="134">
                  <c:v>3.7030000000000001E-3</c:v>
                </c:pt>
                <c:pt idx="135">
                  <c:v>3.467E-3</c:v>
                </c:pt>
                <c:pt idx="136">
                  <c:v>3.261E-3</c:v>
                </c:pt>
                <c:pt idx="137">
                  <c:v>3.0799999999999998E-3</c:v>
                </c:pt>
                <c:pt idx="138">
                  <c:v>2.9199999999999999E-3</c:v>
                </c:pt>
                <c:pt idx="139">
                  <c:v>2.647E-3</c:v>
                </c:pt>
                <c:pt idx="140">
                  <c:v>2.4239999999999999E-3</c:v>
                </c:pt>
                <c:pt idx="141">
                  <c:v>2.238E-3</c:v>
                </c:pt>
                <c:pt idx="142">
                  <c:v>2.0799999999999998E-3</c:v>
                </c:pt>
                <c:pt idx="143">
                  <c:v>1.944E-3</c:v>
                </c:pt>
                <c:pt idx="144">
                  <c:v>1.8259999999999999E-3</c:v>
                </c:pt>
                <c:pt idx="145">
                  <c:v>1.6310000000000001E-3</c:v>
                </c:pt>
                <c:pt idx="146">
                  <c:v>1.4760000000000001E-3</c:v>
                </c:pt>
                <c:pt idx="147">
                  <c:v>1.3489999999999999E-3</c:v>
                </c:pt>
                <c:pt idx="148">
                  <c:v>1.243E-3</c:v>
                </c:pt>
                <c:pt idx="149">
                  <c:v>1.1540000000000001E-3</c:v>
                </c:pt>
                <c:pt idx="150">
                  <c:v>1.077E-3</c:v>
                </c:pt>
                <c:pt idx="151">
                  <c:v>1.011E-3</c:v>
                </c:pt>
                <c:pt idx="152">
                  <c:v>9.525E-4</c:v>
                </c:pt>
                <c:pt idx="153">
                  <c:v>9.0090000000000005E-4</c:v>
                </c:pt>
                <c:pt idx="154">
                  <c:v>8.5490000000000002E-4</c:v>
                </c:pt>
                <c:pt idx="155">
                  <c:v>8.1369999999999999E-4</c:v>
                </c:pt>
                <c:pt idx="156">
                  <c:v>7.427E-4</c:v>
                </c:pt>
                <c:pt idx="157">
                  <c:v>6.7040000000000003E-4</c:v>
                </c:pt>
                <c:pt idx="158">
                  <c:v>6.1169999999999996E-4</c:v>
                </c:pt>
                <c:pt idx="159">
                  <c:v>5.6289999999999997E-4</c:v>
                </c:pt>
                <c:pt idx="160">
                  <c:v>5.2170000000000005E-4</c:v>
                </c:pt>
                <c:pt idx="161">
                  <c:v>4.8640000000000001E-4</c:v>
                </c:pt>
                <c:pt idx="162">
                  <c:v>4.5580000000000002E-4</c:v>
                </c:pt>
                <c:pt idx="163">
                  <c:v>4.2900000000000002E-4</c:v>
                </c:pt>
                <c:pt idx="164">
                  <c:v>4.0539999999999999E-4</c:v>
                </c:pt>
                <c:pt idx="165">
                  <c:v>3.6549999999999999E-4</c:v>
                </c:pt>
                <c:pt idx="166">
                  <c:v>3.3310000000000002E-4</c:v>
                </c:pt>
                <c:pt idx="167">
                  <c:v>3.0620000000000002E-4</c:v>
                </c:pt>
                <c:pt idx="168">
                  <c:v>2.8350000000000001E-4</c:v>
                </c:pt>
                <c:pt idx="169">
                  <c:v>2.6410000000000002E-4</c:v>
                </c:pt>
                <c:pt idx="170">
                  <c:v>2.4729999999999999E-4</c:v>
                </c:pt>
                <c:pt idx="171">
                  <c:v>2.197E-4</c:v>
                </c:pt>
                <c:pt idx="172">
                  <c:v>1.9780000000000001E-4</c:v>
                </c:pt>
                <c:pt idx="173">
                  <c:v>1.8009999999999999E-4</c:v>
                </c:pt>
                <c:pt idx="174">
                  <c:v>1.6540000000000001E-4</c:v>
                </c:pt>
                <c:pt idx="175">
                  <c:v>1.5310000000000001E-4</c:v>
                </c:pt>
                <c:pt idx="176">
                  <c:v>1.4249999999999999E-4</c:v>
                </c:pt>
                <c:pt idx="177">
                  <c:v>1.3329999999999999E-4</c:v>
                </c:pt>
                <c:pt idx="178">
                  <c:v>1.2540000000000001E-4</c:v>
                </c:pt>
                <c:pt idx="179">
                  <c:v>1.183E-4</c:v>
                </c:pt>
                <c:pt idx="180">
                  <c:v>1.12E-4</c:v>
                </c:pt>
                <c:pt idx="181">
                  <c:v>1.064E-4</c:v>
                </c:pt>
                <c:pt idx="182">
                  <c:v>9.6830000000000006E-5</c:v>
                </c:pt>
                <c:pt idx="183">
                  <c:v>8.7089999999999995E-5</c:v>
                </c:pt>
                <c:pt idx="184">
                  <c:v>7.9209999999999995E-5</c:v>
                </c:pt>
                <c:pt idx="185">
                  <c:v>7.2680000000000002E-5</c:v>
                </c:pt>
                <c:pt idx="186">
                  <c:v>6.7189999999999999E-5</c:v>
                </c:pt>
                <c:pt idx="187">
                  <c:v>6.2500000000000001E-5</c:v>
                </c:pt>
                <c:pt idx="188">
                  <c:v>5.8449999999999998E-5</c:v>
                </c:pt>
                <c:pt idx="189">
                  <c:v>5.4910000000000001E-5</c:v>
                </c:pt>
                <c:pt idx="190">
                  <c:v>5.1799999999999999E-5</c:v>
                </c:pt>
                <c:pt idx="191">
                  <c:v>4.655E-5</c:v>
                </c:pt>
                <c:pt idx="192">
                  <c:v>4.231E-5</c:v>
                </c:pt>
                <c:pt idx="193">
                  <c:v>3.8800000000000001E-5</c:v>
                </c:pt>
                <c:pt idx="194">
                  <c:v>3.5849999999999997E-5</c:v>
                </c:pt>
                <c:pt idx="195">
                  <c:v>3.3330000000000001E-5</c:v>
                </c:pt>
                <c:pt idx="196">
                  <c:v>3.116E-5</c:v>
                </c:pt>
                <c:pt idx="197">
                  <c:v>2.7589999999999998E-5</c:v>
                </c:pt>
                <c:pt idx="198">
                  <c:v>2.478E-5</c:v>
                </c:pt>
                <c:pt idx="199">
                  <c:v>2.251E-5</c:v>
                </c:pt>
                <c:pt idx="200">
                  <c:v>2.0630000000000001E-5</c:v>
                </c:pt>
                <c:pt idx="201">
                  <c:v>1.9049999999999999E-5</c:v>
                </c:pt>
                <c:pt idx="202">
                  <c:v>1.77E-5</c:v>
                </c:pt>
                <c:pt idx="203">
                  <c:v>1.6540000000000001E-5</c:v>
                </c:pt>
                <c:pt idx="204">
                  <c:v>1.5529999999999999E-5</c:v>
                </c:pt>
                <c:pt idx="205">
                  <c:v>1.464E-5</c:v>
                </c:pt>
                <c:pt idx="206">
                  <c:v>1.385E-5</c:v>
                </c:pt>
                <c:pt idx="207">
                  <c:v>1.314E-5</c:v>
                </c:pt>
                <c:pt idx="208">
                  <c:v>1.2500000000000001E-5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srim19F_Au!$D$20:$D$300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srim19F_Au!$G$20:$G$300</c:f>
              <c:numCache>
                <c:formatCode>0.000E+00</c:formatCode>
                <c:ptCount val="281"/>
                <c:pt idx="0">
                  <c:v>3.6206000000000002E-2</c:v>
                </c:pt>
                <c:pt idx="1">
                  <c:v>3.8393999999999998E-2</c:v>
                </c:pt>
                <c:pt idx="2">
                  <c:v>4.0457999999999994E-2</c:v>
                </c:pt>
                <c:pt idx="3">
                  <c:v>4.2389999999999997E-2</c:v>
                </c:pt>
                <c:pt idx="4">
                  <c:v>4.4213999999999996E-2</c:v>
                </c:pt>
                <c:pt idx="5">
                  <c:v>4.5952E-2</c:v>
                </c:pt>
                <c:pt idx="6">
                  <c:v>4.7604999999999995E-2</c:v>
                </c:pt>
                <c:pt idx="7">
                  <c:v>4.9200000000000001E-2</c:v>
                </c:pt>
                <c:pt idx="8">
                  <c:v>5.0709999999999998E-2</c:v>
                </c:pt>
                <c:pt idx="9">
                  <c:v>5.357E-2</c:v>
                </c:pt>
                <c:pt idx="10">
                  <c:v>5.6240000000000005E-2</c:v>
                </c:pt>
                <c:pt idx="11">
                  <c:v>5.8729999999999997E-2</c:v>
                </c:pt>
                <c:pt idx="12">
                  <c:v>6.1069999999999999E-2</c:v>
                </c:pt>
                <c:pt idx="13">
                  <c:v>6.3280000000000003E-2</c:v>
                </c:pt>
                <c:pt idx="14">
                  <c:v>6.5390000000000004E-2</c:v>
                </c:pt>
                <c:pt idx="15">
                  <c:v>6.93E-2</c:v>
                </c:pt>
                <c:pt idx="16">
                  <c:v>7.288E-2</c:v>
                </c:pt>
                <c:pt idx="17">
                  <c:v>7.619999999999999E-2</c:v>
                </c:pt>
                <c:pt idx="18">
                  <c:v>7.9270000000000007E-2</c:v>
                </c:pt>
                <c:pt idx="19">
                  <c:v>8.2150000000000001E-2</c:v>
                </c:pt>
                <c:pt idx="20">
                  <c:v>8.4849999999999995E-2</c:v>
                </c:pt>
                <c:pt idx="21">
                  <c:v>8.7409999999999988E-2</c:v>
                </c:pt>
                <c:pt idx="22">
                  <c:v>8.9829999999999993E-2</c:v>
                </c:pt>
                <c:pt idx="23">
                  <c:v>9.2130000000000004E-2</c:v>
                </c:pt>
                <c:pt idx="24">
                  <c:v>9.4329999999999997E-2</c:v>
                </c:pt>
                <c:pt idx="25">
                  <c:v>9.6419999999999992E-2</c:v>
                </c:pt>
                <c:pt idx="26">
                  <c:v>0.10034999999999999</c:v>
                </c:pt>
                <c:pt idx="27">
                  <c:v>0.10485</c:v>
                </c:pt>
                <c:pt idx="28">
                  <c:v>0.10896</c:v>
                </c:pt>
                <c:pt idx="29">
                  <c:v>0.11276</c:v>
                </c:pt>
                <c:pt idx="30">
                  <c:v>0.11627999999999999</c:v>
                </c:pt>
                <c:pt idx="31">
                  <c:v>0.11956</c:v>
                </c:pt>
                <c:pt idx="32">
                  <c:v>0.12264</c:v>
                </c:pt>
                <c:pt idx="33">
                  <c:v>0.12553999999999998</c:v>
                </c:pt>
                <c:pt idx="34">
                  <c:v>0.12828000000000001</c:v>
                </c:pt>
                <c:pt idx="35">
                  <c:v>0.13335</c:v>
                </c:pt>
                <c:pt idx="36">
                  <c:v>0.13797999999999999</c:v>
                </c:pt>
                <c:pt idx="37">
                  <c:v>0.14212</c:v>
                </c:pt>
                <c:pt idx="38">
                  <c:v>0.14609</c:v>
                </c:pt>
                <c:pt idx="39">
                  <c:v>0.14967</c:v>
                </c:pt>
                <c:pt idx="40">
                  <c:v>0.153</c:v>
                </c:pt>
                <c:pt idx="41">
                  <c:v>0.15909000000000001</c:v>
                </c:pt>
                <c:pt idx="42">
                  <c:v>0.16459000000000001</c:v>
                </c:pt>
                <c:pt idx="43">
                  <c:v>0.16952999999999999</c:v>
                </c:pt>
                <c:pt idx="44">
                  <c:v>0.17404</c:v>
                </c:pt>
                <c:pt idx="45">
                  <c:v>0.17813000000000001</c:v>
                </c:pt>
                <c:pt idx="46">
                  <c:v>0.18192</c:v>
                </c:pt>
                <c:pt idx="47">
                  <c:v>0.18542</c:v>
                </c:pt>
                <c:pt idx="48">
                  <c:v>0.18874000000000002</c:v>
                </c:pt>
                <c:pt idx="49">
                  <c:v>0.19188</c:v>
                </c:pt>
                <c:pt idx="50">
                  <c:v>0.19475999999999999</c:v>
                </c:pt>
                <c:pt idx="51">
                  <c:v>0.19747999999999999</c:v>
                </c:pt>
                <c:pt idx="52">
                  <c:v>0.20256000000000002</c:v>
                </c:pt>
                <c:pt idx="53">
                  <c:v>0.20834000000000003</c:v>
                </c:pt>
                <c:pt idx="54">
                  <c:v>0.21348</c:v>
                </c:pt>
                <c:pt idx="55">
                  <c:v>0.21810000000000002</c:v>
                </c:pt>
                <c:pt idx="56">
                  <c:v>0.22233999999999998</c:v>
                </c:pt>
                <c:pt idx="57">
                  <c:v>0.22632000000000002</c:v>
                </c:pt>
                <c:pt idx="58">
                  <c:v>0.22994999999999999</c:v>
                </c:pt>
                <c:pt idx="59">
                  <c:v>0.23349999999999999</c:v>
                </c:pt>
                <c:pt idx="60">
                  <c:v>0.24259999999999998</c:v>
                </c:pt>
                <c:pt idx="61">
                  <c:v>0.2586</c:v>
                </c:pt>
                <c:pt idx="62">
                  <c:v>0.26960000000000001</c:v>
                </c:pt>
                <c:pt idx="63">
                  <c:v>0.2772</c:v>
                </c:pt>
                <c:pt idx="64">
                  <c:v>0.28259999999999996</c:v>
                </c:pt>
                <c:pt idx="65">
                  <c:v>0.28659999999999997</c:v>
                </c:pt>
                <c:pt idx="66">
                  <c:v>0.2898</c:v>
                </c:pt>
                <c:pt idx="67">
                  <c:v>0.29480000000000001</c:v>
                </c:pt>
                <c:pt idx="68">
                  <c:v>0.29969999999999997</c:v>
                </c:pt>
                <c:pt idx="69">
                  <c:v>0.3049</c:v>
                </c:pt>
                <c:pt idx="70">
                  <c:v>0.31080000000000002</c:v>
                </c:pt>
                <c:pt idx="71">
                  <c:v>0.3175</c:v>
                </c:pt>
                <c:pt idx="72">
                  <c:v>0.32469999999999999</c:v>
                </c:pt>
                <c:pt idx="73">
                  <c:v>0.33260000000000001</c:v>
                </c:pt>
                <c:pt idx="74">
                  <c:v>0.34089999999999998</c:v>
                </c:pt>
                <c:pt idx="75">
                  <c:v>0.34960000000000002</c:v>
                </c:pt>
                <c:pt idx="76">
                  <c:v>0.35849999999999999</c:v>
                </c:pt>
                <c:pt idx="77">
                  <c:v>0.36770000000000003</c:v>
                </c:pt>
                <c:pt idx="78">
                  <c:v>0.3866</c:v>
                </c:pt>
                <c:pt idx="79">
                  <c:v>0.41066000000000003</c:v>
                </c:pt>
                <c:pt idx="80">
                  <c:v>0.43477999999999994</c:v>
                </c:pt>
                <c:pt idx="81">
                  <c:v>0.45889000000000002</c:v>
                </c:pt>
                <c:pt idx="82">
                  <c:v>0.48258000000000001</c:v>
                </c:pt>
                <c:pt idx="83">
                  <c:v>0.50600000000000001</c:v>
                </c:pt>
                <c:pt idx="84">
                  <c:v>0.52893000000000001</c:v>
                </c:pt>
                <c:pt idx="85">
                  <c:v>0.55145</c:v>
                </c:pt>
                <c:pt idx="86">
                  <c:v>0.57352999999999998</c:v>
                </c:pt>
                <c:pt idx="87">
                  <c:v>0.61622999999999994</c:v>
                </c:pt>
                <c:pt idx="88">
                  <c:v>0.65731000000000006</c:v>
                </c:pt>
                <c:pt idx="89">
                  <c:v>0.69698000000000004</c:v>
                </c:pt>
                <c:pt idx="90">
                  <c:v>0.73538000000000003</c:v>
                </c:pt>
                <c:pt idx="91">
                  <c:v>0.77275999999999989</c:v>
                </c:pt>
                <c:pt idx="92">
                  <c:v>0.80918000000000001</c:v>
                </c:pt>
                <c:pt idx="93">
                  <c:v>0.87969000000000008</c:v>
                </c:pt>
                <c:pt idx="94">
                  <c:v>0.94791999999999998</c:v>
                </c:pt>
                <c:pt idx="95">
                  <c:v>1.0140199999999999</c:v>
                </c:pt>
                <c:pt idx="96">
                  <c:v>1.0785100000000001</c:v>
                </c:pt>
                <c:pt idx="97">
                  <c:v>1.1412899999999999</c:v>
                </c:pt>
                <c:pt idx="98">
                  <c:v>1.20333</c:v>
                </c:pt>
                <c:pt idx="99">
                  <c:v>1.26258</c:v>
                </c:pt>
                <c:pt idx="100">
                  <c:v>1.321</c:v>
                </c:pt>
                <c:pt idx="101">
                  <c:v>1.3775700000000002</c:v>
                </c:pt>
                <c:pt idx="102">
                  <c:v>1.43326</c:v>
                </c:pt>
                <c:pt idx="103">
                  <c:v>1.4870699999999999</c:v>
                </c:pt>
                <c:pt idx="104">
                  <c:v>1.5899699999999999</c:v>
                </c:pt>
                <c:pt idx="105">
                  <c:v>1.70875</c:v>
                </c:pt>
                <c:pt idx="106">
                  <c:v>1.8178799999999999</c:v>
                </c:pt>
                <c:pt idx="107">
                  <c:v>1.9172899999999999</c:v>
                </c:pt>
                <c:pt idx="108">
                  <c:v>2.0079099999999999</c:v>
                </c:pt>
                <c:pt idx="109">
                  <c:v>2.0907</c:v>
                </c:pt>
                <c:pt idx="110">
                  <c:v>2.1646299999999998</c:v>
                </c:pt>
                <c:pt idx="111">
                  <c:v>2.2326799999999998</c:v>
                </c:pt>
                <c:pt idx="112">
                  <c:v>2.2938299999999998</c:v>
                </c:pt>
                <c:pt idx="113">
                  <c:v>2.3993600000000002</c:v>
                </c:pt>
                <c:pt idx="114">
                  <c:v>2.4861400000000002</c:v>
                </c:pt>
                <c:pt idx="115">
                  <c:v>2.5571000000000002</c:v>
                </c:pt>
                <c:pt idx="116">
                  <c:v>2.6162100000000001</c:v>
                </c:pt>
                <c:pt idx="117">
                  <c:v>2.6644399999999999</c:v>
                </c:pt>
                <c:pt idx="118">
                  <c:v>2.7047600000000003</c:v>
                </c:pt>
                <c:pt idx="119">
                  <c:v>2.7666199999999996</c:v>
                </c:pt>
                <c:pt idx="120">
                  <c:v>2.8096959999999997</c:v>
                </c:pt>
                <c:pt idx="121">
                  <c:v>2.8389350000000002</c:v>
                </c:pt>
                <c:pt idx="122">
                  <c:v>2.8592939999999998</c:v>
                </c:pt>
                <c:pt idx="123">
                  <c:v>2.8717459999999999</c:v>
                </c:pt>
                <c:pt idx="124">
                  <c:v>2.8802720000000002</c:v>
                </c:pt>
                <c:pt idx="125">
                  <c:v>2.8838579999999996</c:v>
                </c:pt>
                <c:pt idx="126">
                  <c:v>2.8844920000000003</c:v>
                </c:pt>
                <c:pt idx="127">
                  <c:v>2.8831659999999997</c:v>
                </c:pt>
                <c:pt idx="128">
                  <c:v>2.8788740000000002</c:v>
                </c:pt>
                <c:pt idx="129">
                  <c:v>2.8736099999999998</c:v>
                </c:pt>
                <c:pt idx="130">
                  <c:v>2.8601529999999999</c:v>
                </c:pt>
                <c:pt idx="131">
                  <c:v>2.8376840000000003</c:v>
                </c:pt>
                <c:pt idx="132">
                  <c:v>2.8122989999999999</c:v>
                </c:pt>
                <c:pt idx="133">
                  <c:v>2.7839769999999997</c:v>
                </c:pt>
                <c:pt idx="134">
                  <c:v>2.7547029999999997</c:v>
                </c:pt>
                <c:pt idx="135">
                  <c:v>2.7244670000000002</c:v>
                </c:pt>
                <c:pt idx="136">
                  <c:v>2.694261</c:v>
                </c:pt>
                <c:pt idx="137">
                  <c:v>2.6630800000000003</c:v>
                </c:pt>
                <c:pt idx="138">
                  <c:v>2.6409199999999999</c:v>
                </c:pt>
                <c:pt idx="139">
                  <c:v>2.5816470000000002</c:v>
                </c:pt>
                <c:pt idx="140">
                  <c:v>2.518424</c:v>
                </c:pt>
                <c:pt idx="141">
                  <c:v>2.4572380000000003</c:v>
                </c:pt>
                <c:pt idx="142">
                  <c:v>2.3970799999999999</c:v>
                </c:pt>
                <c:pt idx="143">
                  <c:v>2.3389440000000001</c:v>
                </c:pt>
                <c:pt idx="144">
                  <c:v>2.2838259999999999</c:v>
                </c:pt>
                <c:pt idx="145">
                  <c:v>2.1776310000000003</c:v>
                </c:pt>
                <c:pt idx="146">
                  <c:v>2.0794759999999997</c:v>
                </c:pt>
                <c:pt idx="147">
                  <c:v>1.9903490000000001</c:v>
                </c:pt>
                <c:pt idx="148">
                  <c:v>1.907243</c:v>
                </c:pt>
                <c:pt idx="149">
                  <c:v>1.8301540000000001</c:v>
                </c:pt>
                <c:pt idx="150">
                  <c:v>1.7600769999999999</c:v>
                </c:pt>
                <c:pt idx="151">
                  <c:v>1.6940110000000002</c:v>
                </c:pt>
                <c:pt idx="152">
                  <c:v>1.6329524999999998</c:v>
                </c:pt>
                <c:pt idx="153">
                  <c:v>1.5759008999999999</c:v>
                </c:pt>
                <c:pt idx="154">
                  <c:v>1.5218548999999999</c:v>
                </c:pt>
                <c:pt idx="155">
                  <c:v>1.4718137</c:v>
                </c:pt>
                <c:pt idx="156">
                  <c:v>1.3817427</c:v>
                </c:pt>
                <c:pt idx="157">
                  <c:v>1.2836703999999999</c:v>
                </c:pt>
                <c:pt idx="158">
                  <c:v>1.1986117000000001</c:v>
                </c:pt>
                <c:pt idx="159">
                  <c:v>1.1245629000000001</c:v>
                </c:pt>
                <c:pt idx="160">
                  <c:v>1.0615216999999999</c:v>
                </c:pt>
                <c:pt idx="161">
                  <c:v>1.0054863999999999</c:v>
                </c:pt>
                <c:pt idx="162">
                  <c:v>0.95585580000000003</c:v>
                </c:pt>
                <c:pt idx="163">
                  <c:v>0.91222900000000007</c:v>
                </c:pt>
                <c:pt idx="164">
                  <c:v>0.8734054</c:v>
                </c:pt>
                <c:pt idx="165">
                  <c:v>0.80736550000000007</c:v>
                </c:pt>
                <c:pt idx="166">
                  <c:v>0.75323309999999999</c:v>
                </c:pt>
                <c:pt idx="167">
                  <c:v>0.70740619999999999</c:v>
                </c:pt>
                <c:pt idx="168">
                  <c:v>0.66608349999999994</c:v>
                </c:pt>
                <c:pt idx="169">
                  <c:v>0.62906410000000001</c:v>
                </c:pt>
                <c:pt idx="170">
                  <c:v>0.5965473</c:v>
                </c:pt>
                <c:pt idx="171">
                  <c:v>0.5419197</c:v>
                </c:pt>
                <c:pt idx="172">
                  <c:v>0.49779780000000001</c:v>
                </c:pt>
                <c:pt idx="173">
                  <c:v>0.4614801</c:v>
                </c:pt>
                <c:pt idx="174">
                  <c:v>0.43086540000000001</c:v>
                </c:pt>
                <c:pt idx="175">
                  <c:v>0.40485310000000002</c:v>
                </c:pt>
                <c:pt idx="176">
                  <c:v>0.38234249999999997</c:v>
                </c:pt>
                <c:pt idx="177">
                  <c:v>0.36263329999999999</c:v>
                </c:pt>
                <c:pt idx="178">
                  <c:v>0.3453254</c:v>
                </c:pt>
                <c:pt idx="179">
                  <c:v>0.33001830000000004</c:v>
                </c:pt>
                <c:pt idx="180">
                  <c:v>0.31621199999999999</c:v>
                </c:pt>
                <c:pt idx="181">
                  <c:v>0.30380640000000003</c:v>
                </c:pt>
                <c:pt idx="182">
                  <c:v>0.28249682999999998</c:v>
                </c:pt>
                <c:pt idx="183">
                  <c:v>0.26058709000000002</c:v>
                </c:pt>
                <c:pt idx="184">
                  <c:v>0.24277921</c:v>
                </c:pt>
                <c:pt idx="185">
                  <c:v>0.22797267999999998</c:v>
                </c:pt>
                <c:pt idx="186">
                  <c:v>0.21546719</c:v>
                </c:pt>
                <c:pt idx="187">
                  <c:v>0.20476249999999999</c:v>
                </c:pt>
                <c:pt idx="188">
                  <c:v>0.19545844999999998</c:v>
                </c:pt>
                <c:pt idx="189">
                  <c:v>0.18735490999999999</c:v>
                </c:pt>
                <c:pt idx="190">
                  <c:v>0.1801518</c:v>
                </c:pt>
                <c:pt idx="191">
                  <c:v>0.16814655000000001</c:v>
                </c:pt>
                <c:pt idx="192">
                  <c:v>0.15844231</c:v>
                </c:pt>
                <c:pt idx="193">
                  <c:v>0.15043880000000001</c:v>
                </c:pt>
                <c:pt idx="194">
                  <c:v>0.14373585</c:v>
                </c:pt>
                <c:pt idx="195">
                  <c:v>0.13803333000000001</c:v>
                </c:pt>
                <c:pt idx="196">
                  <c:v>0.13323116000000002</c:v>
                </c:pt>
                <c:pt idx="197">
                  <c:v>0.12532758999999999</c:v>
                </c:pt>
                <c:pt idx="198">
                  <c:v>0.11922478</c:v>
                </c:pt>
                <c:pt idx="199">
                  <c:v>0.11442251000000001</c:v>
                </c:pt>
                <c:pt idx="200">
                  <c:v>0.11052062999999999</c:v>
                </c:pt>
                <c:pt idx="201">
                  <c:v>0.10741905</c:v>
                </c:pt>
                <c:pt idx="202">
                  <c:v>0.1048177</c:v>
                </c:pt>
                <c:pt idx="203">
                  <c:v>0.10261653999999999</c:v>
                </c:pt>
                <c:pt idx="204">
                  <c:v>0.10071553</c:v>
                </c:pt>
                <c:pt idx="205">
                  <c:v>9.9184639999999991E-2</c:v>
                </c:pt>
                <c:pt idx="206">
                  <c:v>9.7853849999999992E-2</c:v>
                </c:pt>
                <c:pt idx="207">
                  <c:v>9.6703139999999993E-2</c:v>
                </c:pt>
                <c:pt idx="208">
                  <c:v>9.5782499999999993E-2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47288"/>
        <c:axId val="501753168"/>
      </c:scatterChart>
      <c:valAx>
        <c:axId val="5017472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53168"/>
        <c:crosses val="autoZero"/>
        <c:crossBetween val="midCat"/>
        <c:majorUnit val="10"/>
      </c:valAx>
      <c:valAx>
        <c:axId val="50175316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472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srim19F_Au!$P$5</c:f>
          <c:strCache>
            <c:ptCount val="1"/>
            <c:pt idx="0">
              <c:v>srim19F_Au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srim19F_Au!$D$20:$D$300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srim19F_Au!$J$20:$J$300</c:f>
              <c:numCache>
                <c:formatCode>0.00000</c:formatCode>
                <c:ptCount val="281"/>
                <c:pt idx="0">
                  <c:v>6.0000000000000006E-4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8.0000000000000004E-4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8.9999999999999998E-4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1.0999999999999998E-3</c:v>
                </c:pt>
                <c:pt idx="12">
                  <c:v>1.0999999999999998E-3</c:v>
                </c:pt>
                <c:pt idx="13">
                  <c:v>1.2000000000000001E-3</c:v>
                </c:pt>
                <c:pt idx="14">
                  <c:v>1.2000000000000001E-3</c:v>
                </c:pt>
                <c:pt idx="15">
                  <c:v>1.2999999999999999E-3</c:v>
                </c:pt>
                <c:pt idx="16">
                  <c:v>1.4E-3</c:v>
                </c:pt>
                <c:pt idx="17">
                  <c:v>1.5E-3</c:v>
                </c:pt>
                <c:pt idx="18">
                  <c:v>1.6000000000000001E-3</c:v>
                </c:pt>
                <c:pt idx="19">
                  <c:v>1.7000000000000001E-3</c:v>
                </c:pt>
                <c:pt idx="20">
                  <c:v>1.7000000000000001E-3</c:v>
                </c:pt>
                <c:pt idx="21">
                  <c:v>1.8E-3</c:v>
                </c:pt>
                <c:pt idx="22">
                  <c:v>1.9E-3</c:v>
                </c:pt>
                <c:pt idx="23">
                  <c:v>2E-3</c:v>
                </c:pt>
                <c:pt idx="24">
                  <c:v>2.1000000000000003E-3</c:v>
                </c:pt>
                <c:pt idx="25">
                  <c:v>2.1000000000000003E-3</c:v>
                </c:pt>
                <c:pt idx="26">
                  <c:v>2.3E-3</c:v>
                </c:pt>
                <c:pt idx="27">
                  <c:v>2.5000000000000001E-3</c:v>
                </c:pt>
                <c:pt idx="28">
                  <c:v>2.5999999999999999E-3</c:v>
                </c:pt>
                <c:pt idx="29">
                  <c:v>2.8E-3</c:v>
                </c:pt>
                <c:pt idx="30">
                  <c:v>3.0000000000000001E-3</c:v>
                </c:pt>
                <c:pt idx="31">
                  <c:v>3.2000000000000002E-3</c:v>
                </c:pt>
                <c:pt idx="32">
                  <c:v>3.3E-3</c:v>
                </c:pt>
                <c:pt idx="33">
                  <c:v>3.5000000000000005E-3</c:v>
                </c:pt>
                <c:pt idx="34">
                  <c:v>3.6999999999999997E-3</c:v>
                </c:pt>
                <c:pt idx="35">
                  <c:v>4.0000000000000001E-3</c:v>
                </c:pt>
                <c:pt idx="36">
                  <c:v>4.3E-3</c:v>
                </c:pt>
                <c:pt idx="37">
                  <c:v>4.5999999999999999E-3</c:v>
                </c:pt>
                <c:pt idx="38">
                  <c:v>4.8999999999999998E-3</c:v>
                </c:pt>
                <c:pt idx="39">
                  <c:v>5.1999999999999998E-3</c:v>
                </c:pt>
                <c:pt idx="40">
                  <c:v>5.4999999999999997E-3</c:v>
                </c:pt>
                <c:pt idx="41">
                  <c:v>6.0999999999999995E-3</c:v>
                </c:pt>
                <c:pt idx="42">
                  <c:v>6.7000000000000002E-3</c:v>
                </c:pt>
                <c:pt idx="43">
                  <c:v>7.1999999999999998E-3</c:v>
                </c:pt>
                <c:pt idx="44">
                  <c:v>7.7999999999999996E-3</c:v>
                </c:pt>
                <c:pt idx="45">
                  <c:v>8.4000000000000012E-3</c:v>
                </c:pt>
                <c:pt idx="46">
                  <c:v>8.8999999999999999E-3</c:v>
                </c:pt>
                <c:pt idx="47">
                  <c:v>9.4999999999999998E-3</c:v>
                </c:pt>
                <c:pt idx="48">
                  <c:v>1.0100000000000001E-2</c:v>
                </c:pt>
                <c:pt idx="49">
                  <c:v>1.06E-2</c:v>
                </c:pt>
                <c:pt idx="50">
                  <c:v>1.12E-2</c:v>
                </c:pt>
                <c:pt idx="51">
                  <c:v>1.17E-2</c:v>
                </c:pt>
                <c:pt idx="52">
                  <c:v>1.2800000000000001E-2</c:v>
                </c:pt>
                <c:pt idx="53">
                  <c:v>1.4199999999999999E-2</c:v>
                </c:pt>
                <c:pt idx="54">
                  <c:v>1.5599999999999999E-2</c:v>
                </c:pt>
                <c:pt idx="55">
                  <c:v>1.7000000000000001E-2</c:v>
                </c:pt>
                <c:pt idx="56">
                  <c:v>1.84E-2</c:v>
                </c:pt>
                <c:pt idx="57">
                  <c:v>1.9800000000000002E-2</c:v>
                </c:pt>
                <c:pt idx="58">
                  <c:v>2.12E-2</c:v>
                </c:pt>
                <c:pt idx="59">
                  <c:v>2.2600000000000002E-2</c:v>
                </c:pt>
                <c:pt idx="60">
                  <c:v>2.4E-2</c:v>
                </c:pt>
                <c:pt idx="61">
                  <c:v>2.6700000000000002E-2</c:v>
                </c:pt>
                <c:pt idx="62">
                  <c:v>2.93E-2</c:v>
                </c:pt>
                <c:pt idx="63">
                  <c:v>3.2000000000000001E-2</c:v>
                </c:pt>
                <c:pt idx="64">
                  <c:v>3.4699999999999995E-2</c:v>
                </c:pt>
                <c:pt idx="65">
                  <c:v>3.7499999999999999E-2</c:v>
                </c:pt>
                <c:pt idx="66">
                  <c:v>4.0300000000000002E-2</c:v>
                </c:pt>
                <c:pt idx="67">
                  <c:v>4.6100000000000002E-2</c:v>
                </c:pt>
                <c:pt idx="68">
                  <c:v>5.2000000000000005E-2</c:v>
                </c:pt>
                <c:pt idx="69">
                  <c:v>5.7999999999999996E-2</c:v>
                </c:pt>
                <c:pt idx="70">
                  <c:v>6.4100000000000004E-2</c:v>
                </c:pt>
                <c:pt idx="71">
                  <c:v>7.0199999999999999E-2</c:v>
                </c:pt>
                <c:pt idx="72">
                  <c:v>7.6300000000000007E-2</c:v>
                </c:pt>
                <c:pt idx="73">
                  <c:v>8.2400000000000001E-2</c:v>
                </c:pt>
                <c:pt idx="74">
                  <c:v>8.8499999999999995E-2</c:v>
                </c:pt>
                <c:pt idx="75">
                  <c:v>9.459999999999999E-2</c:v>
                </c:pt>
                <c:pt idx="76">
                  <c:v>0.10069999999999998</c:v>
                </c:pt>
                <c:pt idx="77">
                  <c:v>0.10680000000000001</c:v>
                </c:pt>
                <c:pt idx="78">
                  <c:v>0.11879999999999999</c:v>
                </c:pt>
                <c:pt idx="79">
                  <c:v>0.13369999999999999</c:v>
                </c:pt>
                <c:pt idx="80">
                  <c:v>0.1484</c:v>
                </c:pt>
                <c:pt idx="81">
                  <c:v>0.1628</c:v>
                </c:pt>
                <c:pt idx="82">
                  <c:v>0.17699999999999999</c:v>
                </c:pt>
                <c:pt idx="83">
                  <c:v>0.191</c:v>
                </c:pt>
                <c:pt idx="84">
                  <c:v>0.20480000000000001</c:v>
                </c:pt>
                <c:pt idx="85">
                  <c:v>0.21840000000000001</c:v>
                </c:pt>
                <c:pt idx="86">
                  <c:v>0.23170000000000002</c:v>
                </c:pt>
                <c:pt idx="87">
                  <c:v>0.25790000000000002</c:v>
                </c:pt>
                <c:pt idx="88">
                  <c:v>0.2833</c:v>
                </c:pt>
                <c:pt idx="89">
                  <c:v>0.308</c:v>
                </c:pt>
                <c:pt idx="90">
                  <c:v>0.33210000000000001</c:v>
                </c:pt>
                <c:pt idx="91">
                  <c:v>0.35560000000000003</c:v>
                </c:pt>
                <c:pt idx="92">
                  <c:v>0.3785</c:v>
                </c:pt>
                <c:pt idx="93">
                  <c:v>0.42279999999999995</c:v>
                </c:pt>
                <c:pt idx="94">
                  <c:v>0.46509999999999996</c:v>
                </c:pt>
                <c:pt idx="95">
                  <c:v>0.50560000000000005</c:v>
                </c:pt>
                <c:pt idx="96">
                  <c:v>0.5444</c:v>
                </c:pt>
                <c:pt idx="97">
                  <c:v>0.58169999999999999</c:v>
                </c:pt>
                <c:pt idx="98">
                  <c:v>0.61769999999999992</c:v>
                </c:pt>
                <c:pt idx="99">
                  <c:v>0.65239999999999998</c:v>
                </c:pt>
                <c:pt idx="100">
                  <c:v>0.68589999999999995</c:v>
                </c:pt>
                <c:pt idx="101">
                  <c:v>0.71840000000000004</c:v>
                </c:pt>
                <c:pt idx="102">
                  <c:v>0.74990000000000001</c:v>
                </c:pt>
                <c:pt idx="103">
                  <c:v>0.78049999999999997</c:v>
                </c:pt>
                <c:pt idx="104">
                  <c:v>0.83930000000000005</c:v>
                </c:pt>
                <c:pt idx="105">
                  <c:v>0.90890000000000004</c:v>
                </c:pt>
                <c:pt idx="106">
                  <c:v>0.97479999999999989</c:v>
                </c:pt>
                <c:pt idx="107" formatCode="0.000">
                  <c:v>1.04</c:v>
                </c:pt>
                <c:pt idx="108" formatCode="0.000">
                  <c:v>1.1000000000000001</c:v>
                </c:pt>
                <c:pt idx="109" formatCode="0.000">
                  <c:v>1.1599999999999999</c:v>
                </c:pt>
                <c:pt idx="110" formatCode="0.000">
                  <c:v>1.21</c:v>
                </c:pt>
                <c:pt idx="111" formatCode="0.000">
                  <c:v>1.27</c:v>
                </c:pt>
                <c:pt idx="112" formatCode="0.000">
                  <c:v>1.32</c:v>
                </c:pt>
                <c:pt idx="113" formatCode="0.000">
                  <c:v>1.43</c:v>
                </c:pt>
                <c:pt idx="114" formatCode="0.000">
                  <c:v>1.53</c:v>
                </c:pt>
                <c:pt idx="115" formatCode="0.000">
                  <c:v>1.63</c:v>
                </c:pt>
                <c:pt idx="116" formatCode="0.000">
                  <c:v>1.72</c:v>
                </c:pt>
                <c:pt idx="117" formatCode="0.000">
                  <c:v>1.82</c:v>
                </c:pt>
                <c:pt idx="118" formatCode="0.000">
                  <c:v>1.91</c:v>
                </c:pt>
                <c:pt idx="119" formatCode="0.000">
                  <c:v>2.09</c:v>
                </c:pt>
                <c:pt idx="120" formatCode="0.000">
                  <c:v>2.27</c:v>
                </c:pt>
                <c:pt idx="121" formatCode="0.000">
                  <c:v>2.4500000000000002</c:v>
                </c:pt>
                <c:pt idx="122" formatCode="0.000">
                  <c:v>2.63</c:v>
                </c:pt>
                <c:pt idx="123" formatCode="0.000">
                  <c:v>2.81</c:v>
                </c:pt>
                <c:pt idx="124" formatCode="0.000">
                  <c:v>2.99</c:v>
                </c:pt>
                <c:pt idx="125" formatCode="0.000">
                  <c:v>3.16</c:v>
                </c:pt>
                <c:pt idx="126" formatCode="0.000">
                  <c:v>3.34</c:v>
                </c:pt>
                <c:pt idx="127" formatCode="0.000">
                  <c:v>3.52</c:v>
                </c:pt>
                <c:pt idx="128" formatCode="0.000">
                  <c:v>3.69</c:v>
                </c:pt>
                <c:pt idx="129" formatCode="0.000">
                  <c:v>3.87</c:v>
                </c:pt>
                <c:pt idx="130" formatCode="0.000">
                  <c:v>4.2300000000000004</c:v>
                </c:pt>
                <c:pt idx="131" formatCode="0.000">
                  <c:v>4.68</c:v>
                </c:pt>
                <c:pt idx="132" formatCode="0.000">
                  <c:v>5.13</c:v>
                </c:pt>
                <c:pt idx="133" formatCode="0.000">
                  <c:v>5.59</c:v>
                </c:pt>
                <c:pt idx="134" formatCode="0.000">
                  <c:v>6.05</c:v>
                </c:pt>
                <c:pt idx="135" formatCode="0.000">
                  <c:v>6.52</c:v>
                </c:pt>
                <c:pt idx="136" formatCode="0.000">
                  <c:v>7</c:v>
                </c:pt>
                <c:pt idx="137" formatCode="0.000">
                  <c:v>7.48</c:v>
                </c:pt>
                <c:pt idx="138" formatCode="0.000">
                  <c:v>7.96</c:v>
                </c:pt>
                <c:pt idx="139" formatCode="0.000">
                  <c:v>8.9499999999999993</c:v>
                </c:pt>
                <c:pt idx="140" formatCode="0.000">
                  <c:v>9.9600000000000009</c:v>
                </c:pt>
                <c:pt idx="141" formatCode="0.000">
                  <c:v>11</c:v>
                </c:pt>
                <c:pt idx="142" formatCode="0.000">
                  <c:v>12.06</c:v>
                </c:pt>
                <c:pt idx="143" formatCode="0.000">
                  <c:v>13.15</c:v>
                </c:pt>
                <c:pt idx="144" formatCode="0.000">
                  <c:v>14.27</c:v>
                </c:pt>
                <c:pt idx="145" formatCode="0.000">
                  <c:v>16.579999999999998</c:v>
                </c:pt>
                <c:pt idx="146" formatCode="0.000">
                  <c:v>19.010000000000002</c:v>
                </c:pt>
                <c:pt idx="147" formatCode="0.000">
                  <c:v>21.55</c:v>
                </c:pt>
                <c:pt idx="148" formatCode="0.000">
                  <c:v>24.2</c:v>
                </c:pt>
                <c:pt idx="149" formatCode="0.000">
                  <c:v>26.96</c:v>
                </c:pt>
                <c:pt idx="150" formatCode="0.000">
                  <c:v>29.84</c:v>
                </c:pt>
                <c:pt idx="151" formatCode="0.000">
                  <c:v>32.83</c:v>
                </c:pt>
                <c:pt idx="152" formatCode="0.000">
                  <c:v>35.94</c:v>
                </c:pt>
                <c:pt idx="153" formatCode="0.000">
                  <c:v>39.17</c:v>
                </c:pt>
                <c:pt idx="154" formatCode="0.000">
                  <c:v>42.5</c:v>
                </c:pt>
                <c:pt idx="155" formatCode="0.000">
                  <c:v>45.96</c:v>
                </c:pt>
                <c:pt idx="156" formatCode="0.000">
                  <c:v>53.21</c:v>
                </c:pt>
                <c:pt idx="157" formatCode="0.000">
                  <c:v>62.92</c:v>
                </c:pt>
                <c:pt idx="158" formatCode="0.000">
                  <c:v>73.34</c:v>
                </c:pt>
                <c:pt idx="159" formatCode="0.000">
                  <c:v>84.48</c:v>
                </c:pt>
                <c:pt idx="160" formatCode="0.000">
                  <c:v>96.31</c:v>
                </c:pt>
                <c:pt idx="161" formatCode="0.000">
                  <c:v>108.83</c:v>
                </c:pt>
                <c:pt idx="162" formatCode="0.000">
                  <c:v>122.03</c:v>
                </c:pt>
                <c:pt idx="163" formatCode="0.000">
                  <c:v>135.87</c:v>
                </c:pt>
                <c:pt idx="164" formatCode="0.000">
                  <c:v>150.36000000000001</c:v>
                </c:pt>
                <c:pt idx="165" formatCode="0.000">
                  <c:v>181.16</c:v>
                </c:pt>
                <c:pt idx="166" formatCode="0.000">
                  <c:v>214.33</c:v>
                </c:pt>
                <c:pt idx="167" formatCode="0.000">
                  <c:v>249.77</c:v>
                </c:pt>
                <c:pt idx="168" formatCode="0.000">
                  <c:v>287.45999999999998</c:v>
                </c:pt>
                <c:pt idx="169" formatCode="0.000">
                  <c:v>327.42</c:v>
                </c:pt>
                <c:pt idx="170" formatCode="0.000">
                  <c:v>369.65</c:v>
                </c:pt>
                <c:pt idx="171" formatCode="0.000">
                  <c:v>460.67</c:v>
                </c:pt>
                <c:pt idx="172" formatCode="0.000">
                  <c:v>560.29999999999995</c:v>
                </c:pt>
                <c:pt idx="173" formatCode="0.000">
                  <c:v>668.26</c:v>
                </c:pt>
                <c:pt idx="174" formatCode="0.000">
                  <c:v>784.31</c:v>
                </c:pt>
                <c:pt idx="175" formatCode="0.000">
                  <c:v>908.21</c:v>
                </c:pt>
                <c:pt idx="176" formatCode="0.0">
                  <c:v>1040</c:v>
                </c:pt>
                <c:pt idx="177" formatCode="0.0">
                  <c:v>1180</c:v>
                </c:pt>
                <c:pt idx="178" formatCode="0.0">
                  <c:v>1320</c:v>
                </c:pt>
                <c:pt idx="179" formatCode="0.0">
                  <c:v>1480</c:v>
                </c:pt>
                <c:pt idx="180" formatCode="0.0">
                  <c:v>1640</c:v>
                </c:pt>
                <c:pt idx="181" formatCode="0.0">
                  <c:v>1810</c:v>
                </c:pt>
                <c:pt idx="182" formatCode="0.0">
                  <c:v>2160</c:v>
                </c:pt>
                <c:pt idx="183" formatCode="0.0">
                  <c:v>2640</c:v>
                </c:pt>
                <c:pt idx="184" formatCode="0.0">
                  <c:v>3150</c:v>
                </c:pt>
                <c:pt idx="185" formatCode="0.0">
                  <c:v>3700</c:v>
                </c:pt>
                <c:pt idx="186" formatCode="0.0">
                  <c:v>4280</c:v>
                </c:pt>
                <c:pt idx="187" formatCode="0.0">
                  <c:v>4900</c:v>
                </c:pt>
                <c:pt idx="188" formatCode="0.0">
                  <c:v>5550</c:v>
                </c:pt>
                <c:pt idx="189" formatCode="0.0">
                  <c:v>6220</c:v>
                </c:pt>
                <c:pt idx="190" formatCode="0.0">
                  <c:v>6930</c:v>
                </c:pt>
                <c:pt idx="191" formatCode="0.0">
                  <c:v>8410</c:v>
                </c:pt>
                <c:pt idx="192" formatCode="0.0">
                  <c:v>10000</c:v>
                </c:pt>
                <c:pt idx="193" formatCode="0.0">
                  <c:v>11680</c:v>
                </c:pt>
                <c:pt idx="194" formatCode="0.0">
                  <c:v>13440</c:v>
                </c:pt>
                <c:pt idx="195" formatCode="0.0">
                  <c:v>15270</c:v>
                </c:pt>
                <c:pt idx="196" formatCode="0.0">
                  <c:v>17180</c:v>
                </c:pt>
                <c:pt idx="197" formatCode="0.0">
                  <c:v>21190</c:v>
                </c:pt>
                <c:pt idx="198" formatCode="0.0">
                  <c:v>25420</c:v>
                </c:pt>
                <c:pt idx="199" formatCode="0.0">
                  <c:v>29850</c:v>
                </c:pt>
                <c:pt idx="200" formatCode="0.0">
                  <c:v>34460</c:v>
                </c:pt>
                <c:pt idx="201" formatCode="0.0">
                  <c:v>39210</c:v>
                </c:pt>
                <c:pt idx="202" formatCode="0.0">
                  <c:v>44090</c:v>
                </c:pt>
                <c:pt idx="203" formatCode="0.0">
                  <c:v>49080</c:v>
                </c:pt>
                <c:pt idx="204" formatCode="0.0">
                  <c:v>54170</c:v>
                </c:pt>
                <c:pt idx="205" formatCode="0.0">
                  <c:v>59350</c:v>
                </c:pt>
                <c:pt idx="206" formatCode="0.0">
                  <c:v>64599.999999999993</c:v>
                </c:pt>
                <c:pt idx="207" formatCode="0.0">
                  <c:v>69920</c:v>
                </c:pt>
                <c:pt idx="208" formatCode="0.0">
                  <c:v>75300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srim19F_Au!$D$20:$D$300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srim19F_Au!$M$20:$M$300</c:f>
              <c:numCache>
                <c:formatCode>0.00000</c:formatCode>
                <c:ptCount val="281"/>
                <c:pt idx="0">
                  <c:v>1.2999999999999999E-3</c:v>
                </c:pt>
                <c:pt idx="1">
                  <c:v>1.4E-3</c:v>
                </c:pt>
                <c:pt idx="2">
                  <c:v>1.5E-3</c:v>
                </c:pt>
                <c:pt idx="3">
                  <c:v>1.5E-3</c:v>
                </c:pt>
                <c:pt idx="4">
                  <c:v>1.6000000000000001E-3</c:v>
                </c:pt>
                <c:pt idx="5">
                  <c:v>1.6000000000000001E-3</c:v>
                </c:pt>
                <c:pt idx="6">
                  <c:v>1.7000000000000001E-3</c:v>
                </c:pt>
                <c:pt idx="7">
                  <c:v>1.8E-3</c:v>
                </c:pt>
                <c:pt idx="8">
                  <c:v>1.8E-3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2.1999999999999997E-3</c:v>
                </c:pt>
                <c:pt idx="13">
                  <c:v>2.3E-3</c:v>
                </c:pt>
                <c:pt idx="14">
                  <c:v>2.4000000000000002E-3</c:v>
                </c:pt>
                <c:pt idx="15">
                  <c:v>2.5999999999999999E-3</c:v>
                </c:pt>
                <c:pt idx="16">
                  <c:v>2.7000000000000001E-3</c:v>
                </c:pt>
                <c:pt idx="17">
                  <c:v>2.9000000000000002E-3</c:v>
                </c:pt>
                <c:pt idx="18">
                  <c:v>3.0000000000000001E-3</c:v>
                </c:pt>
                <c:pt idx="19">
                  <c:v>3.2000000000000002E-3</c:v>
                </c:pt>
                <c:pt idx="20">
                  <c:v>3.3E-3</c:v>
                </c:pt>
                <c:pt idx="21">
                  <c:v>3.4000000000000002E-3</c:v>
                </c:pt>
                <c:pt idx="22">
                  <c:v>3.5999999999999999E-3</c:v>
                </c:pt>
                <c:pt idx="23">
                  <c:v>3.6999999999999997E-3</c:v>
                </c:pt>
                <c:pt idx="24">
                  <c:v>3.8E-3</c:v>
                </c:pt>
                <c:pt idx="25">
                  <c:v>3.8999999999999998E-3</c:v>
                </c:pt>
                <c:pt idx="26">
                  <c:v>4.2000000000000006E-3</c:v>
                </c:pt>
                <c:pt idx="27">
                  <c:v>4.4999999999999997E-3</c:v>
                </c:pt>
                <c:pt idx="28">
                  <c:v>4.7000000000000002E-3</c:v>
                </c:pt>
                <c:pt idx="29">
                  <c:v>5.0000000000000001E-3</c:v>
                </c:pt>
                <c:pt idx="30">
                  <c:v>5.3E-3</c:v>
                </c:pt>
                <c:pt idx="31">
                  <c:v>5.4999999999999997E-3</c:v>
                </c:pt>
                <c:pt idx="32">
                  <c:v>5.8000000000000005E-3</c:v>
                </c:pt>
                <c:pt idx="33">
                  <c:v>6.0000000000000001E-3</c:v>
                </c:pt>
                <c:pt idx="34">
                  <c:v>6.1999999999999998E-3</c:v>
                </c:pt>
                <c:pt idx="35">
                  <c:v>6.7000000000000002E-3</c:v>
                </c:pt>
                <c:pt idx="36">
                  <c:v>7.1999999999999998E-3</c:v>
                </c:pt>
                <c:pt idx="37">
                  <c:v>7.6E-3</c:v>
                </c:pt>
                <c:pt idx="38">
                  <c:v>8.0000000000000002E-3</c:v>
                </c:pt>
                <c:pt idx="39">
                  <c:v>8.5000000000000006E-3</c:v>
                </c:pt>
                <c:pt idx="40">
                  <c:v>8.8999999999999999E-3</c:v>
                </c:pt>
                <c:pt idx="41">
                  <c:v>9.7000000000000003E-3</c:v>
                </c:pt>
                <c:pt idx="42">
                  <c:v>1.0499999999999999E-2</c:v>
                </c:pt>
                <c:pt idx="43">
                  <c:v>1.1300000000000001E-2</c:v>
                </c:pt>
                <c:pt idx="44">
                  <c:v>1.2E-2</c:v>
                </c:pt>
                <c:pt idx="45">
                  <c:v>1.2699999999999999E-2</c:v>
                </c:pt>
                <c:pt idx="46">
                  <c:v>1.3500000000000002E-2</c:v>
                </c:pt>
                <c:pt idx="47">
                  <c:v>1.4199999999999999E-2</c:v>
                </c:pt>
                <c:pt idx="48">
                  <c:v>1.49E-2</c:v>
                </c:pt>
                <c:pt idx="49">
                  <c:v>1.5599999999999999E-2</c:v>
                </c:pt>
                <c:pt idx="50">
                  <c:v>1.6300000000000002E-2</c:v>
                </c:pt>
                <c:pt idx="51">
                  <c:v>1.7000000000000001E-2</c:v>
                </c:pt>
                <c:pt idx="52">
                  <c:v>1.83E-2</c:v>
                </c:pt>
                <c:pt idx="53">
                  <c:v>1.9900000000000001E-2</c:v>
                </c:pt>
                <c:pt idx="54">
                  <c:v>2.1600000000000001E-2</c:v>
                </c:pt>
                <c:pt idx="55">
                  <c:v>2.3200000000000002E-2</c:v>
                </c:pt>
                <c:pt idx="56">
                  <c:v>2.47E-2</c:v>
                </c:pt>
                <c:pt idx="57">
                  <c:v>2.63E-2</c:v>
                </c:pt>
                <c:pt idx="58">
                  <c:v>2.7800000000000002E-2</c:v>
                </c:pt>
                <c:pt idx="59">
                  <c:v>2.93E-2</c:v>
                </c:pt>
                <c:pt idx="60">
                  <c:v>3.0800000000000001E-2</c:v>
                </c:pt>
                <c:pt idx="61">
                  <c:v>3.3700000000000001E-2</c:v>
                </c:pt>
                <c:pt idx="62">
                  <c:v>3.6400000000000002E-2</c:v>
                </c:pt>
                <c:pt idx="63">
                  <c:v>3.9E-2</c:v>
                </c:pt>
                <c:pt idx="64">
                  <c:v>4.1499999999999995E-2</c:v>
                </c:pt>
                <c:pt idx="65">
                  <c:v>4.3999999999999997E-2</c:v>
                </c:pt>
                <c:pt idx="66">
                  <c:v>4.65E-2</c:v>
                </c:pt>
                <c:pt idx="67">
                  <c:v>5.1299999999999998E-2</c:v>
                </c:pt>
                <c:pt idx="68">
                  <c:v>5.6200000000000007E-2</c:v>
                </c:pt>
                <c:pt idx="69">
                  <c:v>6.0999999999999999E-2</c:v>
                </c:pt>
                <c:pt idx="70">
                  <c:v>6.5700000000000008E-2</c:v>
                </c:pt>
                <c:pt idx="71">
                  <c:v>7.0300000000000001E-2</c:v>
                </c:pt>
                <c:pt idx="72">
                  <c:v>7.4899999999999994E-2</c:v>
                </c:pt>
                <c:pt idx="73">
                  <c:v>7.9300000000000009E-2</c:v>
                </c:pt>
                <c:pt idx="74">
                  <c:v>8.3699999999999997E-2</c:v>
                </c:pt>
                <c:pt idx="75">
                  <c:v>8.7900000000000006E-2</c:v>
                </c:pt>
                <c:pt idx="76">
                  <c:v>9.1999999999999998E-2</c:v>
                </c:pt>
                <c:pt idx="77">
                  <c:v>9.5899999999999999E-2</c:v>
                </c:pt>
                <c:pt idx="78">
                  <c:v>0.10340000000000001</c:v>
                </c:pt>
                <c:pt idx="79">
                  <c:v>0.11220000000000001</c:v>
                </c:pt>
                <c:pt idx="80">
                  <c:v>0.12039999999999999</c:v>
                </c:pt>
                <c:pt idx="81">
                  <c:v>0.128</c:v>
                </c:pt>
                <c:pt idx="82">
                  <c:v>0.1351</c:v>
                </c:pt>
                <c:pt idx="83">
                  <c:v>0.14169999999999999</c:v>
                </c:pt>
                <c:pt idx="84">
                  <c:v>0.1479</c:v>
                </c:pt>
                <c:pt idx="85">
                  <c:v>0.1537</c:v>
                </c:pt>
                <c:pt idx="86">
                  <c:v>0.15920000000000001</c:v>
                </c:pt>
                <c:pt idx="87">
                  <c:v>0.1691</c:v>
                </c:pt>
                <c:pt idx="88">
                  <c:v>0.17809999999999998</c:v>
                </c:pt>
                <c:pt idx="89">
                  <c:v>0.1862</c:v>
                </c:pt>
                <c:pt idx="90">
                  <c:v>0.19359999999999999</c:v>
                </c:pt>
                <c:pt idx="91">
                  <c:v>0.20030000000000001</c:v>
                </c:pt>
                <c:pt idx="92">
                  <c:v>0.20649999999999999</c:v>
                </c:pt>
                <c:pt idx="93">
                  <c:v>0.21749999999999997</c:v>
                </c:pt>
                <c:pt idx="94">
                  <c:v>0.22700000000000001</c:v>
                </c:pt>
                <c:pt idx="95">
                  <c:v>0.23530000000000001</c:v>
                </c:pt>
                <c:pt idx="96">
                  <c:v>0.24260000000000001</c:v>
                </c:pt>
                <c:pt idx="97">
                  <c:v>0.24910000000000002</c:v>
                </c:pt>
                <c:pt idx="98">
                  <c:v>0.25490000000000002</c:v>
                </c:pt>
                <c:pt idx="99">
                  <c:v>0.2601</c:v>
                </c:pt>
                <c:pt idx="100">
                  <c:v>0.26480000000000004</c:v>
                </c:pt>
                <c:pt idx="101">
                  <c:v>0.26910000000000001</c:v>
                </c:pt>
                <c:pt idx="102">
                  <c:v>0.27300000000000002</c:v>
                </c:pt>
                <c:pt idx="103">
                  <c:v>0.27660000000000001</c:v>
                </c:pt>
                <c:pt idx="104">
                  <c:v>0.28310000000000002</c:v>
                </c:pt>
                <c:pt idx="105">
                  <c:v>0.28999999999999998</c:v>
                </c:pt>
                <c:pt idx="106">
                  <c:v>0.29580000000000001</c:v>
                </c:pt>
                <c:pt idx="107">
                  <c:v>0.3009</c:v>
                </c:pt>
                <c:pt idx="108">
                  <c:v>0.30530000000000002</c:v>
                </c:pt>
                <c:pt idx="109">
                  <c:v>0.30930000000000002</c:v>
                </c:pt>
                <c:pt idx="110">
                  <c:v>0.31280000000000002</c:v>
                </c:pt>
                <c:pt idx="111">
                  <c:v>0.316</c:v>
                </c:pt>
                <c:pt idx="112">
                  <c:v>0.31900000000000001</c:v>
                </c:pt>
                <c:pt idx="113">
                  <c:v>0.32440000000000002</c:v>
                </c:pt>
                <c:pt idx="114">
                  <c:v>0.32900000000000001</c:v>
                </c:pt>
                <c:pt idx="115">
                  <c:v>0.3332</c:v>
                </c:pt>
                <c:pt idx="116">
                  <c:v>0.33700000000000002</c:v>
                </c:pt>
                <c:pt idx="117">
                  <c:v>0.34039999999999998</c:v>
                </c:pt>
                <c:pt idx="118">
                  <c:v>0.34360000000000002</c:v>
                </c:pt>
                <c:pt idx="119">
                  <c:v>0.34970000000000001</c:v>
                </c:pt>
                <c:pt idx="120">
                  <c:v>0.3553</c:v>
                </c:pt>
                <c:pt idx="121">
                  <c:v>0.36030000000000001</c:v>
                </c:pt>
                <c:pt idx="122">
                  <c:v>0.36499999999999999</c:v>
                </c:pt>
                <c:pt idx="123">
                  <c:v>0.36940000000000001</c:v>
                </c:pt>
                <c:pt idx="124">
                  <c:v>0.37360000000000004</c:v>
                </c:pt>
                <c:pt idx="125">
                  <c:v>0.37759999999999999</c:v>
                </c:pt>
                <c:pt idx="126">
                  <c:v>0.38140000000000002</c:v>
                </c:pt>
                <c:pt idx="127">
                  <c:v>0.38519999999999999</c:v>
                </c:pt>
                <c:pt idx="128">
                  <c:v>0.38879999999999998</c:v>
                </c:pt>
                <c:pt idx="129">
                  <c:v>0.39229999999999998</c:v>
                </c:pt>
                <c:pt idx="130">
                  <c:v>0.40060000000000001</c:v>
                </c:pt>
                <c:pt idx="131">
                  <c:v>0.41159999999999997</c:v>
                </c:pt>
                <c:pt idx="132">
                  <c:v>0.42230000000000001</c:v>
                </c:pt>
                <c:pt idx="133">
                  <c:v>0.43269999999999997</c:v>
                </c:pt>
                <c:pt idx="134">
                  <c:v>0.44290000000000002</c:v>
                </c:pt>
                <c:pt idx="135">
                  <c:v>0.45289999999999997</c:v>
                </c:pt>
                <c:pt idx="136">
                  <c:v>0.46289999999999998</c:v>
                </c:pt>
                <c:pt idx="137">
                  <c:v>0.4728</c:v>
                </c:pt>
                <c:pt idx="138">
                  <c:v>0.48259999999999997</c:v>
                </c:pt>
                <c:pt idx="139">
                  <c:v>0.51150000000000007</c:v>
                </c:pt>
                <c:pt idx="140">
                  <c:v>0.54</c:v>
                </c:pt>
                <c:pt idx="141">
                  <c:v>0.56820000000000004</c:v>
                </c:pt>
                <c:pt idx="142">
                  <c:v>0.59630000000000005</c:v>
                </c:pt>
                <c:pt idx="143">
                  <c:v>0.62439999999999996</c:v>
                </c:pt>
                <c:pt idx="144">
                  <c:v>0.65259999999999996</c:v>
                </c:pt>
                <c:pt idx="145">
                  <c:v>0.74570000000000003</c:v>
                </c:pt>
                <c:pt idx="146">
                  <c:v>0.83610000000000007</c:v>
                </c:pt>
                <c:pt idx="147">
                  <c:v>0.92490000000000006</c:v>
                </c:pt>
                <c:pt idx="148" formatCode="0.000">
                  <c:v>1.01</c:v>
                </c:pt>
                <c:pt idx="149" formatCode="0.000">
                  <c:v>1.1000000000000001</c:v>
                </c:pt>
                <c:pt idx="150" formatCode="0.000">
                  <c:v>1.19</c:v>
                </c:pt>
                <c:pt idx="151" formatCode="0.000">
                  <c:v>1.28</c:v>
                </c:pt>
                <c:pt idx="152" formatCode="0.000">
                  <c:v>1.37</c:v>
                </c:pt>
                <c:pt idx="153" formatCode="0.000">
                  <c:v>1.46</c:v>
                </c:pt>
                <c:pt idx="154" formatCode="0.000">
                  <c:v>1.55</c:v>
                </c:pt>
                <c:pt idx="155" formatCode="0.000">
                  <c:v>1.64</c:v>
                </c:pt>
                <c:pt idx="156" formatCode="0.000">
                  <c:v>1.97</c:v>
                </c:pt>
                <c:pt idx="157" formatCode="0.000">
                  <c:v>2.4300000000000002</c:v>
                </c:pt>
                <c:pt idx="158" formatCode="0.000">
                  <c:v>2.88</c:v>
                </c:pt>
                <c:pt idx="159" formatCode="0.000">
                  <c:v>3.32</c:v>
                </c:pt>
                <c:pt idx="160" formatCode="0.000">
                  <c:v>3.76</c:v>
                </c:pt>
                <c:pt idx="161" formatCode="0.000">
                  <c:v>4.2</c:v>
                </c:pt>
                <c:pt idx="162" formatCode="0.000">
                  <c:v>4.6399999999999997</c:v>
                </c:pt>
                <c:pt idx="163" formatCode="0.000">
                  <c:v>5.08</c:v>
                </c:pt>
                <c:pt idx="164" formatCode="0.000">
                  <c:v>5.52</c:v>
                </c:pt>
                <c:pt idx="165" formatCode="0.000">
                  <c:v>7.12</c:v>
                </c:pt>
                <c:pt idx="166" formatCode="0.000">
                  <c:v>8.61</c:v>
                </c:pt>
                <c:pt idx="167" formatCode="0.000">
                  <c:v>10.050000000000001</c:v>
                </c:pt>
                <c:pt idx="168" formatCode="0.000">
                  <c:v>11.47</c:v>
                </c:pt>
                <c:pt idx="169" formatCode="0.000">
                  <c:v>12.88</c:v>
                </c:pt>
                <c:pt idx="170" formatCode="0.000">
                  <c:v>14.3</c:v>
                </c:pt>
                <c:pt idx="171" formatCode="0.000">
                  <c:v>19.420000000000002</c:v>
                </c:pt>
                <c:pt idx="172" formatCode="0.000">
                  <c:v>24.18</c:v>
                </c:pt>
                <c:pt idx="173" formatCode="0.000">
                  <c:v>28.8</c:v>
                </c:pt>
                <c:pt idx="174" formatCode="0.000">
                  <c:v>33.36</c:v>
                </c:pt>
                <c:pt idx="175" formatCode="0.000">
                  <c:v>37.909999999999997</c:v>
                </c:pt>
                <c:pt idx="176" formatCode="0.000">
                  <c:v>42.47</c:v>
                </c:pt>
                <c:pt idx="177" formatCode="0.000">
                  <c:v>47.06</c:v>
                </c:pt>
                <c:pt idx="178" formatCode="0.000">
                  <c:v>51.67</c:v>
                </c:pt>
                <c:pt idx="179" formatCode="0.000">
                  <c:v>56.33</c:v>
                </c:pt>
                <c:pt idx="180" formatCode="0.000">
                  <c:v>61.02</c:v>
                </c:pt>
                <c:pt idx="181" formatCode="0.000">
                  <c:v>65.75</c:v>
                </c:pt>
                <c:pt idx="182" formatCode="0.000">
                  <c:v>83.18</c:v>
                </c:pt>
                <c:pt idx="183" formatCode="0.000">
                  <c:v>107.8</c:v>
                </c:pt>
                <c:pt idx="184" formatCode="0.000">
                  <c:v>130.79</c:v>
                </c:pt>
                <c:pt idx="185" formatCode="0.000">
                  <c:v>152.94999999999999</c:v>
                </c:pt>
                <c:pt idx="186" formatCode="0.000">
                  <c:v>174.64</c:v>
                </c:pt>
                <c:pt idx="187" formatCode="0.000">
                  <c:v>196.03</c:v>
                </c:pt>
                <c:pt idx="188" formatCode="0.000">
                  <c:v>217.23</c:v>
                </c:pt>
                <c:pt idx="189" formatCode="0.000">
                  <c:v>238.31</c:v>
                </c:pt>
                <c:pt idx="190" formatCode="0.000">
                  <c:v>259.29000000000002</c:v>
                </c:pt>
                <c:pt idx="191" formatCode="0.000">
                  <c:v>335.66</c:v>
                </c:pt>
                <c:pt idx="192" formatCode="0.000">
                  <c:v>405.52</c:v>
                </c:pt>
                <c:pt idx="193" formatCode="0.000">
                  <c:v>471.64</c:v>
                </c:pt>
                <c:pt idx="194" formatCode="0.000">
                  <c:v>535.26</c:v>
                </c:pt>
                <c:pt idx="195" formatCode="0.000">
                  <c:v>597.01</c:v>
                </c:pt>
                <c:pt idx="196" formatCode="0.000">
                  <c:v>657.28</c:v>
                </c:pt>
                <c:pt idx="197" formatCode="0.000">
                  <c:v>871.48</c:v>
                </c:pt>
                <c:pt idx="198" formatCode="0.0">
                  <c:v>1060</c:v>
                </c:pt>
                <c:pt idx="199" formatCode="0.0">
                  <c:v>1240</c:v>
                </c:pt>
                <c:pt idx="200" formatCode="0.0">
                  <c:v>1400</c:v>
                </c:pt>
                <c:pt idx="201" formatCode="0.0">
                  <c:v>1560</c:v>
                </c:pt>
                <c:pt idx="202" formatCode="0.0">
                  <c:v>1710</c:v>
                </c:pt>
                <c:pt idx="203" formatCode="0.0">
                  <c:v>1850</c:v>
                </c:pt>
                <c:pt idx="204" formatCode="0.0">
                  <c:v>1990</c:v>
                </c:pt>
                <c:pt idx="205" formatCode="0.0">
                  <c:v>2120</c:v>
                </c:pt>
                <c:pt idx="206" formatCode="0.0">
                  <c:v>2250</c:v>
                </c:pt>
                <c:pt idx="207" formatCode="0.0">
                  <c:v>2380</c:v>
                </c:pt>
                <c:pt idx="208" formatCode="0.0">
                  <c:v>2500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srim19F_Au!$D$20:$D$300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srim19F_Au!$P$20:$P$300</c:f>
              <c:numCache>
                <c:formatCode>0.00000</c:formatCode>
                <c:ptCount val="281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2.8E-3</c:v>
                </c:pt>
                <c:pt idx="25">
                  <c:v>2.9000000000000002E-3</c:v>
                </c:pt>
                <c:pt idx="26">
                  <c:v>3.0000000000000001E-3</c:v>
                </c:pt>
                <c:pt idx="27">
                  <c:v>3.2000000000000002E-3</c:v>
                </c:pt>
                <c:pt idx="28">
                  <c:v>3.4000000000000002E-3</c:v>
                </c:pt>
                <c:pt idx="29">
                  <c:v>3.5999999999999999E-3</c:v>
                </c:pt>
                <c:pt idx="30">
                  <c:v>3.8E-3</c:v>
                </c:pt>
                <c:pt idx="31">
                  <c:v>4.0000000000000001E-3</c:v>
                </c:pt>
                <c:pt idx="32">
                  <c:v>4.2000000000000006E-3</c:v>
                </c:pt>
                <c:pt idx="33">
                  <c:v>4.3999999999999994E-3</c:v>
                </c:pt>
                <c:pt idx="34">
                  <c:v>4.5999999999999999E-3</c:v>
                </c:pt>
                <c:pt idx="35">
                  <c:v>4.8999999999999998E-3</c:v>
                </c:pt>
                <c:pt idx="36">
                  <c:v>5.3E-3</c:v>
                </c:pt>
                <c:pt idx="37">
                  <c:v>5.5999999999999999E-3</c:v>
                </c:pt>
                <c:pt idx="38">
                  <c:v>5.8999999999999999E-3</c:v>
                </c:pt>
                <c:pt idx="39">
                  <c:v>6.1999999999999998E-3</c:v>
                </c:pt>
                <c:pt idx="40">
                  <c:v>6.5000000000000006E-3</c:v>
                </c:pt>
                <c:pt idx="41">
                  <c:v>7.0999999999999995E-3</c:v>
                </c:pt>
                <c:pt idx="42">
                  <c:v>7.7000000000000002E-3</c:v>
                </c:pt>
                <c:pt idx="43">
                  <c:v>8.3000000000000001E-3</c:v>
                </c:pt>
                <c:pt idx="44">
                  <c:v>8.8999999999999999E-3</c:v>
                </c:pt>
                <c:pt idx="45">
                  <c:v>9.4000000000000004E-3</c:v>
                </c:pt>
                <c:pt idx="46">
                  <c:v>0.01</c:v>
                </c:pt>
                <c:pt idx="47">
                  <c:v>1.0499999999999999E-2</c:v>
                </c:pt>
                <c:pt idx="48">
                  <c:v>1.0999999999999999E-2</c:v>
                </c:pt>
                <c:pt idx="49">
                  <c:v>1.15E-2</c:v>
                </c:pt>
                <c:pt idx="50">
                  <c:v>1.21E-2</c:v>
                </c:pt>
                <c:pt idx="51">
                  <c:v>1.26E-2</c:v>
                </c:pt>
                <c:pt idx="52">
                  <c:v>1.3600000000000001E-2</c:v>
                </c:pt>
                <c:pt idx="53">
                  <c:v>1.4799999999999999E-2</c:v>
                </c:pt>
                <c:pt idx="54">
                  <c:v>1.6E-2</c:v>
                </c:pt>
                <c:pt idx="55">
                  <c:v>1.72E-2</c:v>
                </c:pt>
                <c:pt idx="56">
                  <c:v>1.84E-2</c:v>
                </c:pt>
                <c:pt idx="57">
                  <c:v>1.9599999999999999E-2</c:v>
                </c:pt>
                <c:pt idx="58">
                  <c:v>2.07E-2</c:v>
                </c:pt>
                <c:pt idx="59">
                  <c:v>2.18E-2</c:v>
                </c:pt>
                <c:pt idx="60">
                  <c:v>2.29E-2</c:v>
                </c:pt>
                <c:pt idx="61">
                  <c:v>2.5000000000000001E-2</c:v>
                </c:pt>
                <c:pt idx="62">
                  <c:v>2.7000000000000003E-2</c:v>
                </c:pt>
                <c:pt idx="63">
                  <c:v>2.8999999999999998E-2</c:v>
                </c:pt>
                <c:pt idx="64">
                  <c:v>3.1E-2</c:v>
                </c:pt>
                <c:pt idx="65">
                  <c:v>3.2899999999999999E-2</c:v>
                </c:pt>
                <c:pt idx="66">
                  <c:v>3.4799999999999998E-2</c:v>
                </c:pt>
                <c:pt idx="67">
                  <c:v>3.8600000000000002E-2</c:v>
                </c:pt>
                <c:pt idx="68">
                  <c:v>4.24E-2</c:v>
                </c:pt>
                <c:pt idx="69">
                  <c:v>4.6100000000000002E-2</c:v>
                </c:pt>
                <c:pt idx="70">
                  <c:v>4.9799999999999997E-2</c:v>
                </c:pt>
                <c:pt idx="71">
                  <c:v>5.3500000000000006E-2</c:v>
                </c:pt>
                <c:pt idx="72">
                  <c:v>5.7199999999999994E-2</c:v>
                </c:pt>
                <c:pt idx="73">
                  <c:v>6.08E-2</c:v>
                </c:pt>
                <c:pt idx="74">
                  <c:v>6.4299999999999996E-2</c:v>
                </c:pt>
                <c:pt idx="75">
                  <c:v>6.770000000000001E-2</c:v>
                </c:pt>
                <c:pt idx="76">
                  <c:v>7.1099999999999997E-2</c:v>
                </c:pt>
                <c:pt idx="77">
                  <c:v>7.4399999999999994E-2</c:v>
                </c:pt>
                <c:pt idx="78">
                  <c:v>8.0700000000000008E-2</c:v>
                </c:pt>
                <c:pt idx="79">
                  <c:v>8.8300000000000003E-2</c:v>
                </c:pt>
                <c:pt idx="80">
                  <c:v>9.5399999999999999E-2</c:v>
                </c:pt>
                <c:pt idx="81">
                  <c:v>0.1021</c:v>
                </c:pt>
                <c:pt idx="82">
                  <c:v>0.10840000000000001</c:v>
                </c:pt>
                <c:pt idx="83">
                  <c:v>0.1143</c:v>
                </c:pt>
                <c:pt idx="84">
                  <c:v>0.12</c:v>
                </c:pt>
                <c:pt idx="85">
                  <c:v>0.12540000000000001</c:v>
                </c:pt>
                <c:pt idx="86">
                  <c:v>0.13059999999999999</c:v>
                </c:pt>
                <c:pt idx="87">
                  <c:v>0.14030000000000001</c:v>
                </c:pt>
                <c:pt idx="88">
                  <c:v>0.14910000000000001</c:v>
                </c:pt>
                <c:pt idx="89">
                  <c:v>0.15740000000000001</c:v>
                </c:pt>
                <c:pt idx="90">
                  <c:v>0.16499999999999998</c:v>
                </c:pt>
                <c:pt idx="91">
                  <c:v>0.1721</c:v>
                </c:pt>
                <c:pt idx="92">
                  <c:v>0.17880000000000001</c:v>
                </c:pt>
                <c:pt idx="93">
                  <c:v>0.191</c:v>
                </c:pt>
                <c:pt idx="94">
                  <c:v>0.20190000000000002</c:v>
                </c:pt>
                <c:pt idx="95">
                  <c:v>0.21179999999999999</c:v>
                </c:pt>
                <c:pt idx="96">
                  <c:v>0.22069999999999998</c:v>
                </c:pt>
                <c:pt idx="97">
                  <c:v>0.22879999999999998</c:v>
                </c:pt>
                <c:pt idx="98">
                  <c:v>0.23630000000000001</c:v>
                </c:pt>
                <c:pt idx="99">
                  <c:v>0.2432</c:v>
                </c:pt>
                <c:pt idx="100">
                  <c:v>0.24959999999999999</c:v>
                </c:pt>
                <c:pt idx="101">
                  <c:v>0.2555</c:v>
                </c:pt>
                <c:pt idx="102">
                  <c:v>0.2611</c:v>
                </c:pt>
                <c:pt idx="103">
                  <c:v>0.26619999999999999</c:v>
                </c:pt>
                <c:pt idx="104">
                  <c:v>0.2757</c:v>
                </c:pt>
                <c:pt idx="105">
                  <c:v>0.28610000000000002</c:v>
                </c:pt>
                <c:pt idx="106">
                  <c:v>0.29530000000000001</c:v>
                </c:pt>
                <c:pt idx="107">
                  <c:v>0.30349999999999999</c:v>
                </c:pt>
                <c:pt idx="108">
                  <c:v>0.31090000000000001</c:v>
                </c:pt>
                <c:pt idx="109">
                  <c:v>0.31769999999999998</c:v>
                </c:pt>
                <c:pt idx="110">
                  <c:v>0.32389999999999997</c:v>
                </c:pt>
                <c:pt idx="111">
                  <c:v>0.32969999999999999</c:v>
                </c:pt>
                <c:pt idx="112">
                  <c:v>0.33510000000000001</c:v>
                </c:pt>
                <c:pt idx="113">
                  <c:v>0.34489999999999998</c:v>
                </c:pt>
                <c:pt idx="114">
                  <c:v>0.3538</c:v>
                </c:pt>
                <c:pt idx="115">
                  <c:v>0.36180000000000001</c:v>
                </c:pt>
                <c:pt idx="116">
                  <c:v>0.36930000000000002</c:v>
                </c:pt>
                <c:pt idx="117">
                  <c:v>0.37619999999999998</c:v>
                </c:pt>
                <c:pt idx="118">
                  <c:v>0.38269999999999998</c:v>
                </c:pt>
                <c:pt idx="119">
                  <c:v>0.39479999999999998</c:v>
                </c:pt>
                <c:pt idx="120">
                  <c:v>0.40590000000000004</c:v>
                </c:pt>
                <c:pt idx="121">
                  <c:v>0.41609999999999997</c:v>
                </c:pt>
                <c:pt idx="122">
                  <c:v>0.42580000000000001</c:v>
                </c:pt>
                <c:pt idx="123">
                  <c:v>0.43499999999999994</c:v>
                </c:pt>
                <c:pt idx="124">
                  <c:v>0.44379999999999997</c:v>
                </c:pt>
                <c:pt idx="125">
                  <c:v>0.45229999999999998</c:v>
                </c:pt>
                <c:pt idx="126">
                  <c:v>0.46050000000000002</c:v>
                </c:pt>
                <c:pt idx="127">
                  <c:v>0.46849999999999997</c:v>
                </c:pt>
                <c:pt idx="128">
                  <c:v>0.4763</c:v>
                </c:pt>
                <c:pt idx="129">
                  <c:v>0.48390000000000005</c:v>
                </c:pt>
                <c:pt idx="130">
                  <c:v>0.49870000000000003</c:v>
                </c:pt>
                <c:pt idx="131">
                  <c:v>0.51660000000000006</c:v>
                </c:pt>
                <c:pt idx="132">
                  <c:v>0.53390000000000004</c:v>
                </c:pt>
                <c:pt idx="133">
                  <c:v>0.55079999999999996</c:v>
                </c:pt>
                <c:pt idx="134">
                  <c:v>0.56740000000000002</c:v>
                </c:pt>
                <c:pt idx="135">
                  <c:v>0.5837</c:v>
                </c:pt>
                <c:pt idx="136">
                  <c:v>0.59989999999999999</c:v>
                </c:pt>
                <c:pt idx="137">
                  <c:v>0.61599999999999999</c:v>
                </c:pt>
                <c:pt idx="138">
                  <c:v>0.63200000000000001</c:v>
                </c:pt>
                <c:pt idx="139">
                  <c:v>0.66359999999999997</c:v>
                </c:pt>
                <c:pt idx="140">
                  <c:v>0.69520000000000004</c:v>
                </c:pt>
                <c:pt idx="141">
                  <c:v>0.7268</c:v>
                </c:pt>
                <c:pt idx="142">
                  <c:v>0.75869999999999993</c:v>
                </c:pt>
                <c:pt idx="143">
                  <c:v>0.79080000000000006</c:v>
                </c:pt>
                <c:pt idx="144">
                  <c:v>0.82319999999999993</c:v>
                </c:pt>
                <c:pt idx="145">
                  <c:v>0.88919999999999999</c:v>
                </c:pt>
                <c:pt idx="146">
                  <c:v>0.95709999999999995</c:v>
                </c:pt>
                <c:pt idx="147" formatCode="0.000">
                  <c:v>1.03</c:v>
                </c:pt>
                <c:pt idx="148" formatCode="0.000">
                  <c:v>1.1000000000000001</c:v>
                </c:pt>
                <c:pt idx="149" formatCode="0.000">
                  <c:v>1.17</c:v>
                </c:pt>
                <c:pt idx="150" formatCode="0.000">
                  <c:v>1.25</c:v>
                </c:pt>
                <c:pt idx="151" formatCode="0.000">
                  <c:v>1.33</c:v>
                </c:pt>
                <c:pt idx="152" formatCode="0.000">
                  <c:v>1.41</c:v>
                </c:pt>
                <c:pt idx="153" formatCode="0.000">
                  <c:v>1.49</c:v>
                </c:pt>
                <c:pt idx="154" formatCode="0.000">
                  <c:v>1.58</c:v>
                </c:pt>
                <c:pt idx="155" formatCode="0.000">
                  <c:v>1.67</c:v>
                </c:pt>
                <c:pt idx="156" formatCode="0.000">
                  <c:v>1.86</c:v>
                </c:pt>
                <c:pt idx="157" formatCode="0.000">
                  <c:v>2.1</c:v>
                </c:pt>
                <c:pt idx="158" formatCode="0.000">
                  <c:v>2.36</c:v>
                </c:pt>
                <c:pt idx="159" formatCode="0.000">
                  <c:v>2.64</c:v>
                </c:pt>
                <c:pt idx="160" formatCode="0.000">
                  <c:v>2.94</c:v>
                </c:pt>
                <c:pt idx="161" formatCode="0.000">
                  <c:v>3.24</c:v>
                </c:pt>
                <c:pt idx="162" formatCode="0.000">
                  <c:v>3.57</c:v>
                </c:pt>
                <c:pt idx="163" formatCode="0.000">
                  <c:v>3.91</c:v>
                </c:pt>
                <c:pt idx="164" formatCode="0.000">
                  <c:v>4.26</c:v>
                </c:pt>
                <c:pt idx="165" formatCode="0.000">
                  <c:v>5</c:v>
                </c:pt>
                <c:pt idx="166" formatCode="0.000">
                  <c:v>5.8</c:v>
                </c:pt>
                <c:pt idx="167" formatCode="0.000">
                  <c:v>6.64</c:v>
                </c:pt>
                <c:pt idx="168" formatCode="0.000">
                  <c:v>7.53</c:v>
                </c:pt>
                <c:pt idx="169" formatCode="0.000">
                  <c:v>8.4600000000000009</c:v>
                </c:pt>
                <c:pt idx="170" formatCode="0.000">
                  <c:v>9.44</c:v>
                </c:pt>
                <c:pt idx="171" formatCode="0.000">
                  <c:v>11.54</c:v>
                </c:pt>
                <c:pt idx="172" formatCode="0.000">
                  <c:v>13.81</c:v>
                </c:pt>
                <c:pt idx="173" formatCode="0.000">
                  <c:v>16.25</c:v>
                </c:pt>
                <c:pt idx="174" formatCode="0.000">
                  <c:v>18.850000000000001</c:v>
                </c:pt>
                <c:pt idx="175" formatCode="0.000">
                  <c:v>21.61</c:v>
                </c:pt>
                <c:pt idx="176" formatCode="0.000">
                  <c:v>24.52</c:v>
                </c:pt>
                <c:pt idx="177" formatCode="0.000">
                  <c:v>27.57</c:v>
                </c:pt>
                <c:pt idx="178" formatCode="0.000">
                  <c:v>30.75</c:v>
                </c:pt>
                <c:pt idx="179" formatCode="0.000">
                  <c:v>34.08</c:v>
                </c:pt>
                <c:pt idx="180" formatCode="0.000">
                  <c:v>37.54</c:v>
                </c:pt>
                <c:pt idx="181" formatCode="0.000">
                  <c:v>41.12</c:v>
                </c:pt>
                <c:pt idx="182" formatCode="0.000">
                  <c:v>48.65</c:v>
                </c:pt>
                <c:pt idx="183" formatCode="0.000">
                  <c:v>58.71</c:v>
                </c:pt>
                <c:pt idx="184" formatCode="0.000">
                  <c:v>69.45</c:v>
                </c:pt>
                <c:pt idx="185" formatCode="0.000">
                  <c:v>80.81</c:v>
                </c:pt>
                <c:pt idx="186" formatCode="0.000">
                  <c:v>92.75</c:v>
                </c:pt>
                <c:pt idx="187" formatCode="0.000">
                  <c:v>105.24</c:v>
                </c:pt>
                <c:pt idx="188" formatCode="0.000">
                  <c:v>118.22</c:v>
                </c:pt>
                <c:pt idx="189" formatCode="0.000">
                  <c:v>131.69</c:v>
                </c:pt>
                <c:pt idx="190" formatCode="0.000">
                  <c:v>145.59</c:v>
                </c:pt>
                <c:pt idx="191" formatCode="0.000">
                  <c:v>174.61</c:v>
                </c:pt>
                <c:pt idx="192" formatCode="0.000">
                  <c:v>205.09</c:v>
                </c:pt>
                <c:pt idx="193" formatCode="0.000">
                  <c:v>236.82</c:v>
                </c:pt>
                <c:pt idx="194" formatCode="0.000">
                  <c:v>269.64999999999998</c:v>
                </c:pt>
                <c:pt idx="195" formatCode="0.000">
                  <c:v>303.45</c:v>
                </c:pt>
                <c:pt idx="196" formatCode="0.000">
                  <c:v>338.08</c:v>
                </c:pt>
                <c:pt idx="197" formatCode="0.000">
                  <c:v>409.44</c:v>
                </c:pt>
                <c:pt idx="198" formatCode="0.000">
                  <c:v>482.98</c:v>
                </c:pt>
                <c:pt idx="199" formatCode="0.000">
                  <c:v>558.1</c:v>
                </c:pt>
                <c:pt idx="200" formatCode="0.000">
                  <c:v>634.33000000000004</c:v>
                </c:pt>
                <c:pt idx="201" formatCode="0.000">
                  <c:v>711.28</c:v>
                </c:pt>
                <c:pt idx="202" formatCode="0.000">
                  <c:v>788.64</c:v>
                </c:pt>
                <c:pt idx="203" formatCode="0.000">
                  <c:v>866.17</c:v>
                </c:pt>
                <c:pt idx="204" formatCode="0.000">
                  <c:v>943.67</c:v>
                </c:pt>
                <c:pt idx="205" formatCode="0.0">
                  <c:v>1020</c:v>
                </c:pt>
                <c:pt idx="206" formatCode="0.0">
                  <c:v>1100</c:v>
                </c:pt>
                <c:pt idx="207" formatCode="0.0">
                  <c:v>1170</c:v>
                </c:pt>
                <c:pt idx="208" formatCode="0.0">
                  <c:v>1250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#N/A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  <c:pt idx="252" formatCode="0.00">
                  <c:v>#N/A</c:v>
                </c:pt>
                <c:pt idx="253" formatCode="0.00">
                  <c:v>#N/A</c:v>
                </c:pt>
                <c:pt idx="254" formatCode="0.00">
                  <c:v>#N/A</c:v>
                </c:pt>
                <c:pt idx="255" formatCode="0.00">
                  <c:v>#N/A</c:v>
                </c:pt>
                <c:pt idx="256" formatCode="0.00">
                  <c:v>#N/A</c:v>
                </c:pt>
                <c:pt idx="257" formatCode="0.00">
                  <c:v>#N/A</c:v>
                </c:pt>
                <c:pt idx="258" formatCode="0.00">
                  <c:v>#N/A</c:v>
                </c:pt>
                <c:pt idx="259" formatCode="0.00">
                  <c:v>#N/A</c:v>
                </c:pt>
                <c:pt idx="260" formatCode="0.00">
                  <c:v>#N/A</c:v>
                </c:pt>
                <c:pt idx="261" formatCode="0.00">
                  <c:v>#N/A</c:v>
                </c:pt>
                <c:pt idx="262" formatCode="0.00">
                  <c:v>#N/A</c:v>
                </c:pt>
                <c:pt idx="263" formatCode="0.00">
                  <c:v>#N/A</c:v>
                </c:pt>
                <c:pt idx="264" formatCode="0.00">
                  <c:v>#N/A</c:v>
                </c:pt>
                <c:pt idx="265" formatCode="0.00">
                  <c:v>#N/A</c:v>
                </c:pt>
                <c:pt idx="266" formatCode="0.00">
                  <c:v>#N/A</c:v>
                </c:pt>
                <c:pt idx="267" formatCode="0.00">
                  <c:v>#N/A</c:v>
                </c:pt>
                <c:pt idx="268" formatCode="0.00">
                  <c:v>#N/A</c:v>
                </c:pt>
                <c:pt idx="269" formatCode="0.00">
                  <c:v>#N/A</c:v>
                </c:pt>
                <c:pt idx="270" formatCode="0.00">
                  <c:v>#N/A</c:v>
                </c:pt>
                <c:pt idx="271" formatCode="0.00">
                  <c:v>#N/A</c:v>
                </c:pt>
                <c:pt idx="272" formatCode="0.00">
                  <c:v>#N/A</c:v>
                </c:pt>
                <c:pt idx="273" formatCode="0.00">
                  <c:v>#N/A</c:v>
                </c:pt>
                <c:pt idx="274" formatCode="0.00">
                  <c:v>#N/A</c:v>
                </c:pt>
                <c:pt idx="275" formatCode="0.00">
                  <c:v>#N/A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58264"/>
        <c:axId val="501756304"/>
      </c:scatterChart>
      <c:valAx>
        <c:axId val="50175826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56304"/>
        <c:crosses val="autoZero"/>
        <c:crossBetween val="midCat"/>
        <c:majorUnit val="10"/>
      </c:valAx>
      <c:valAx>
        <c:axId val="50175630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5826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srim19F_C!$P$5</c:f>
          <c:strCache>
            <c:ptCount val="1"/>
            <c:pt idx="0">
              <c:v>srim19F_C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srim19F_C!$D$20:$D$300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srim19F_C!$E$20:$E$300</c:f>
              <c:numCache>
                <c:formatCode>0.000E+00</c:formatCode>
                <c:ptCount val="281"/>
                <c:pt idx="0">
                  <c:v>9.4829999999999998E-2</c:v>
                </c:pt>
                <c:pt idx="1">
                  <c:v>0.10059999999999999</c:v>
                </c:pt>
                <c:pt idx="2">
                  <c:v>0.106</c:v>
                </c:pt>
                <c:pt idx="3">
                  <c:v>0.11119999999999999</c:v>
                </c:pt>
                <c:pt idx="4">
                  <c:v>0.11609999999999999</c:v>
                </c:pt>
                <c:pt idx="5">
                  <c:v>0.12089999999999999</c:v>
                </c:pt>
                <c:pt idx="6">
                  <c:v>0.12540000000000001</c:v>
                </c:pt>
                <c:pt idx="7">
                  <c:v>0.12989999999999999</c:v>
                </c:pt>
                <c:pt idx="8">
                  <c:v>0.1341</c:v>
                </c:pt>
                <c:pt idx="9">
                  <c:v>0.14219999999999999</c:v>
                </c:pt>
                <c:pt idx="10">
                  <c:v>0.14990000000000001</c:v>
                </c:pt>
                <c:pt idx="11">
                  <c:v>0.1573</c:v>
                </c:pt>
                <c:pt idx="12">
                  <c:v>0.16420000000000001</c:v>
                </c:pt>
                <c:pt idx="13">
                  <c:v>0.17100000000000001</c:v>
                </c:pt>
                <c:pt idx="14">
                  <c:v>0.1774</c:v>
                </c:pt>
                <c:pt idx="15">
                  <c:v>0.18970000000000001</c:v>
                </c:pt>
                <c:pt idx="16">
                  <c:v>0.20119999999999999</c:v>
                </c:pt>
                <c:pt idx="17">
                  <c:v>0.21199999999999999</c:v>
                </c:pt>
                <c:pt idx="18">
                  <c:v>0.22239999999999999</c:v>
                </c:pt>
                <c:pt idx="19">
                  <c:v>0.23230000000000001</c:v>
                </c:pt>
                <c:pt idx="20">
                  <c:v>0.24179999999999999</c:v>
                </c:pt>
                <c:pt idx="21">
                  <c:v>0.25090000000000001</c:v>
                </c:pt>
                <c:pt idx="22">
                  <c:v>0.25969999999999999</c:v>
                </c:pt>
                <c:pt idx="23">
                  <c:v>0.26819999999999999</c:v>
                </c:pt>
                <c:pt idx="24">
                  <c:v>0.27650000000000002</c:v>
                </c:pt>
                <c:pt idx="25">
                  <c:v>0.28449999999999998</c:v>
                </c:pt>
                <c:pt idx="26">
                  <c:v>0.2999</c:v>
                </c:pt>
                <c:pt idx="27">
                  <c:v>0.31809999999999999</c:v>
                </c:pt>
                <c:pt idx="28">
                  <c:v>0.33529999999999999</c:v>
                </c:pt>
                <c:pt idx="29">
                  <c:v>0.35160000000000002</c:v>
                </c:pt>
                <c:pt idx="30">
                  <c:v>0.36730000000000002</c:v>
                </c:pt>
                <c:pt idx="31">
                  <c:v>0.38229999999999997</c:v>
                </c:pt>
                <c:pt idx="32">
                  <c:v>0.3967</c:v>
                </c:pt>
                <c:pt idx="33">
                  <c:v>0.41060000000000002</c:v>
                </c:pt>
                <c:pt idx="34">
                  <c:v>0.42409999999999998</c:v>
                </c:pt>
                <c:pt idx="35">
                  <c:v>0.44979999999999998</c:v>
                </c:pt>
                <c:pt idx="36">
                  <c:v>0.47410000000000002</c:v>
                </c:pt>
                <c:pt idx="37">
                  <c:v>0.49730000000000002</c:v>
                </c:pt>
                <c:pt idx="38">
                  <c:v>0.51939999999999997</c:v>
                </c:pt>
                <c:pt idx="39">
                  <c:v>0.54059999999999997</c:v>
                </c:pt>
                <c:pt idx="40">
                  <c:v>0.56100000000000005</c:v>
                </c:pt>
                <c:pt idx="41">
                  <c:v>0.5998</c:v>
                </c:pt>
                <c:pt idx="42">
                  <c:v>0.6361</c:v>
                </c:pt>
                <c:pt idx="43">
                  <c:v>0.67049999999999998</c:v>
                </c:pt>
                <c:pt idx="44">
                  <c:v>0.70330000000000004</c:v>
                </c:pt>
                <c:pt idx="45">
                  <c:v>0.73450000000000004</c:v>
                </c:pt>
                <c:pt idx="46">
                  <c:v>0.76449999999999996</c:v>
                </c:pt>
                <c:pt idx="47">
                  <c:v>0.79339999999999999</c:v>
                </c:pt>
                <c:pt idx="48">
                  <c:v>0.82120000000000004</c:v>
                </c:pt>
                <c:pt idx="49">
                  <c:v>0.84819999999999995</c:v>
                </c:pt>
                <c:pt idx="50">
                  <c:v>0.87429999999999997</c:v>
                </c:pt>
                <c:pt idx="51">
                  <c:v>0.89959999999999996</c:v>
                </c:pt>
                <c:pt idx="52">
                  <c:v>0.94830000000000003</c:v>
                </c:pt>
                <c:pt idx="53">
                  <c:v>1.006</c:v>
                </c:pt>
                <c:pt idx="54">
                  <c:v>1.06</c:v>
                </c:pt>
                <c:pt idx="55">
                  <c:v>1.1120000000000001</c:v>
                </c:pt>
                <c:pt idx="56">
                  <c:v>1.161</c:v>
                </c:pt>
                <c:pt idx="57">
                  <c:v>1.2090000000000001</c:v>
                </c:pt>
                <c:pt idx="58">
                  <c:v>1.254</c:v>
                </c:pt>
                <c:pt idx="59">
                  <c:v>1.2989999999999999</c:v>
                </c:pt>
                <c:pt idx="60">
                  <c:v>1.395</c:v>
                </c:pt>
                <c:pt idx="61">
                  <c:v>1.54</c:v>
                </c:pt>
                <c:pt idx="62">
                  <c:v>1.6220000000000001</c:v>
                </c:pt>
                <c:pt idx="63">
                  <c:v>1.6739999999999999</c:v>
                </c:pt>
                <c:pt idx="64">
                  <c:v>1.71</c:v>
                </c:pt>
                <c:pt idx="65">
                  <c:v>1.7390000000000001</c:v>
                </c:pt>
                <c:pt idx="66">
                  <c:v>1.7649999999999999</c:v>
                </c:pt>
                <c:pt idx="67">
                  <c:v>1.8180000000000001</c:v>
                </c:pt>
                <c:pt idx="68">
                  <c:v>1.879</c:v>
                </c:pt>
                <c:pt idx="69">
                  <c:v>1.9490000000000001</c:v>
                </c:pt>
                <c:pt idx="70">
                  <c:v>2.0270000000000001</c:v>
                </c:pt>
                <c:pt idx="71">
                  <c:v>2.1110000000000002</c:v>
                </c:pt>
                <c:pt idx="72">
                  <c:v>2.1989999999999998</c:v>
                </c:pt>
                <c:pt idx="73">
                  <c:v>2.2890000000000001</c:v>
                </c:pt>
                <c:pt idx="74">
                  <c:v>2.379</c:v>
                </c:pt>
                <c:pt idx="75">
                  <c:v>2.468</c:v>
                </c:pt>
                <c:pt idx="76">
                  <c:v>2.556</c:v>
                </c:pt>
                <c:pt idx="77">
                  <c:v>2.641</c:v>
                </c:pt>
                <c:pt idx="78">
                  <c:v>2.802</c:v>
                </c:pt>
                <c:pt idx="79">
                  <c:v>2.9849999999999999</c:v>
                </c:pt>
                <c:pt idx="80">
                  <c:v>3.149</c:v>
                </c:pt>
                <c:pt idx="81">
                  <c:v>3.2970000000000002</c:v>
                </c:pt>
                <c:pt idx="82">
                  <c:v>3.4319999999999999</c:v>
                </c:pt>
                <c:pt idx="83">
                  <c:v>3.5590000000000002</c:v>
                </c:pt>
                <c:pt idx="84">
                  <c:v>3.6779999999999999</c:v>
                </c:pt>
                <c:pt idx="85">
                  <c:v>3.7919999999999998</c:v>
                </c:pt>
                <c:pt idx="86">
                  <c:v>3.9020000000000001</c:v>
                </c:pt>
                <c:pt idx="87">
                  <c:v>4.1130000000000004</c:v>
                </c:pt>
                <c:pt idx="88">
                  <c:v>4.3129999999999997</c:v>
                </c:pt>
                <c:pt idx="89">
                  <c:v>4.5060000000000002</c:v>
                </c:pt>
                <c:pt idx="90">
                  <c:v>4.6909999999999998</c:v>
                </c:pt>
                <c:pt idx="91">
                  <c:v>4.8719999999999999</c:v>
                </c:pt>
                <c:pt idx="92">
                  <c:v>5.048</c:v>
                </c:pt>
                <c:pt idx="93">
                  <c:v>5.39</c:v>
                </c:pt>
                <c:pt idx="94">
                  <c:v>5.7190000000000003</c:v>
                </c:pt>
                <c:pt idx="95">
                  <c:v>6.0389999999999997</c:v>
                </c:pt>
                <c:pt idx="96">
                  <c:v>6.35</c:v>
                </c:pt>
                <c:pt idx="97">
                  <c:v>6.6529999999999996</c:v>
                </c:pt>
                <c:pt idx="98">
                  <c:v>6.9459999999999997</c:v>
                </c:pt>
                <c:pt idx="99">
                  <c:v>7.23</c:v>
                </c:pt>
                <c:pt idx="100">
                  <c:v>7.5049999999999999</c:v>
                </c:pt>
                <c:pt idx="101">
                  <c:v>7.77</c:v>
                </c:pt>
                <c:pt idx="102">
                  <c:v>8.0250000000000004</c:v>
                </c:pt>
                <c:pt idx="103">
                  <c:v>8.27</c:v>
                </c:pt>
                <c:pt idx="104">
                  <c:v>8.7309999999999999</c:v>
                </c:pt>
                <c:pt idx="105">
                  <c:v>9.25</c:v>
                </c:pt>
                <c:pt idx="106">
                  <c:v>9.7089999999999996</c:v>
                </c:pt>
                <c:pt idx="107">
                  <c:v>10.11</c:v>
                </c:pt>
                <c:pt idx="108">
                  <c:v>10.46</c:v>
                </c:pt>
                <c:pt idx="109">
                  <c:v>10.77</c:v>
                </c:pt>
                <c:pt idx="110">
                  <c:v>11.03</c:v>
                </c:pt>
                <c:pt idx="111">
                  <c:v>11.25</c:v>
                </c:pt>
                <c:pt idx="112">
                  <c:v>11.44</c:v>
                </c:pt>
                <c:pt idx="113">
                  <c:v>11.74</c:v>
                </c:pt>
                <c:pt idx="114">
                  <c:v>11.94</c:v>
                </c:pt>
                <c:pt idx="115">
                  <c:v>12.06</c:v>
                </c:pt>
                <c:pt idx="116">
                  <c:v>12.14</c:v>
                </c:pt>
                <c:pt idx="117">
                  <c:v>12.17</c:v>
                </c:pt>
                <c:pt idx="118">
                  <c:v>12.17</c:v>
                </c:pt>
                <c:pt idx="119">
                  <c:v>12.09</c:v>
                </c:pt>
                <c:pt idx="120">
                  <c:v>11.96</c:v>
                </c:pt>
                <c:pt idx="121">
                  <c:v>11.8</c:v>
                </c:pt>
                <c:pt idx="122">
                  <c:v>11.63</c:v>
                </c:pt>
                <c:pt idx="123">
                  <c:v>11.45</c:v>
                </c:pt>
                <c:pt idx="124">
                  <c:v>11.26</c:v>
                </c:pt>
                <c:pt idx="125">
                  <c:v>11.09</c:v>
                </c:pt>
                <c:pt idx="126">
                  <c:v>10.91</c:v>
                </c:pt>
                <c:pt idx="127">
                  <c:v>10.74</c:v>
                </c:pt>
                <c:pt idx="128">
                  <c:v>10.58</c:v>
                </c:pt>
                <c:pt idx="129">
                  <c:v>10.43</c:v>
                </c:pt>
                <c:pt idx="130">
                  <c:v>10.14</c:v>
                </c:pt>
                <c:pt idx="131">
                  <c:v>9.8030000000000008</c:v>
                </c:pt>
                <c:pt idx="132">
                  <c:v>9.5</c:v>
                </c:pt>
                <c:pt idx="133">
                  <c:v>9.2219999999999995</c:v>
                </c:pt>
                <c:pt idx="134">
                  <c:v>8.9649999999999999</c:v>
                </c:pt>
                <c:pt idx="135">
                  <c:v>8.7249999999999996</c:v>
                </c:pt>
                <c:pt idx="136">
                  <c:v>8.5</c:v>
                </c:pt>
                <c:pt idx="137">
                  <c:v>8.2880000000000003</c:v>
                </c:pt>
                <c:pt idx="138">
                  <c:v>8.1329999999999991</c:v>
                </c:pt>
                <c:pt idx="139">
                  <c:v>7.7709999999999999</c:v>
                </c:pt>
                <c:pt idx="140">
                  <c:v>7.44</c:v>
                </c:pt>
                <c:pt idx="141">
                  <c:v>7.1449999999999996</c:v>
                </c:pt>
                <c:pt idx="142">
                  <c:v>6.87</c:v>
                </c:pt>
                <c:pt idx="143">
                  <c:v>6.6120000000000001</c:v>
                </c:pt>
                <c:pt idx="144">
                  <c:v>6.37</c:v>
                </c:pt>
                <c:pt idx="145">
                  <c:v>5.9279999999999999</c:v>
                </c:pt>
                <c:pt idx="146">
                  <c:v>5.5330000000000004</c:v>
                </c:pt>
                <c:pt idx="147">
                  <c:v>5.18</c:v>
                </c:pt>
                <c:pt idx="148">
                  <c:v>4.8630000000000004</c:v>
                </c:pt>
                <c:pt idx="149">
                  <c:v>4.5780000000000003</c:v>
                </c:pt>
                <c:pt idx="150">
                  <c:v>4.3220000000000001</c:v>
                </c:pt>
                <c:pt idx="151">
                  <c:v>4.09</c:v>
                </c:pt>
                <c:pt idx="152">
                  <c:v>3.88</c:v>
                </c:pt>
                <c:pt idx="153">
                  <c:v>3.69</c:v>
                </c:pt>
                <c:pt idx="154">
                  <c:v>3.5179999999999998</c:v>
                </c:pt>
                <c:pt idx="155">
                  <c:v>3.3610000000000002</c:v>
                </c:pt>
                <c:pt idx="156">
                  <c:v>3.0870000000000002</c:v>
                </c:pt>
                <c:pt idx="157">
                  <c:v>2.806</c:v>
                </c:pt>
                <c:pt idx="158">
                  <c:v>2.5779999999999998</c:v>
                </c:pt>
                <c:pt idx="159">
                  <c:v>2.391</c:v>
                </c:pt>
                <c:pt idx="160">
                  <c:v>2.2360000000000002</c:v>
                </c:pt>
                <c:pt idx="161">
                  <c:v>2.1040000000000001</c:v>
                </c:pt>
                <c:pt idx="162">
                  <c:v>1.992</c:v>
                </c:pt>
                <c:pt idx="163">
                  <c:v>1.8939999999999999</c:v>
                </c:pt>
                <c:pt idx="164">
                  <c:v>1.8069999999999999</c:v>
                </c:pt>
                <c:pt idx="165">
                  <c:v>1.659</c:v>
                </c:pt>
                <c:pt idx="166">
                  <c:v>1.53</c:v>
                </c:pt>
                <c:pt idx="167">
                  <c:v>1.411</c:v>
                </c:pt>
                <c:pt idx="168">
                  <c:v>1.3089999999999999</c:v>
                </c:pt>
                <c:pt idx="169">
                  <c:v>1.226</c:v>
                </c:pt>
                <c:pt idx="170">
                  <c:v>1.155</c:v>
                </c:pt>
                <c:pt idx="171">
                  <c:v>1.0369999999999999</c:v>
                </c:pt>
                <c:pt idx="172">
                  <c:v>0.94269999999999998</c:v>
                </c:pt>
                <c:pt idx="173">
                  <c:v>0.86639999999999995</c:v>
                </c:pt>
                <c:pt idx="174">
                  <c:v>0.80310000000000004</c:v>
                </c:pt>
                <c:pt idx="175">
                  <c:v>0.74960000000000004</c:v>
                </c:pt>
                <c:pt idx="176">
                  <c:v>0.70379999999999998</c:v>
                </c:pt>
                <c:pt idx="177">
                  <c:v>0.66420000000000001</c:v>
                </c:pt>
                <c:pt idx="178">
                  <c:v>0.62949999999999995</c:v>
                </c:pt>
                <c:pt idx="179">
                  <c:v>0.59899999999999998</c:v>
                </c:pt>
                <c:pt idx="180">
                  <c:v>0.57179999999999997</c:v>
                </c:pt>
                <c:pt idx="181">
                  <c:v>0.54749999999999999</c:v>
                </c:pt>
                <c:pt idx="182">
                  <c:v>0.50580000000000003</c:v>
                </c:pt>
                <c:pt idx="183">
                  <c:v>0.46350000000000002</c:v>
                </c:pt>
                <c:pt idx="184">
                  <c:v>0.4294</c:v>
                </c:pt>
                <c:pt idx="185">
                  <c:v>0.4012</c:v>
                </c:pt>
                <c:pt idx="186">
                  <c:v>0.3775</c:v>
                </c:pt>
                <c:pt idx="187">
                  <c:v>0.35730000000000001</c:v>
                </c:pt>
                <c:pt idx="188">
                  <c:v>0.33989999999999998</c:v>
                </c:pt>
                <c:pt idx="189">
                  <c:v>0.32469999999999999</c:v>
                </c:pt>
                <c:pt idx="190">
                  <c:v>0.31140000000000001</c:v>
                </c:pt>
                <c:pt idx="191">
                  <c:v>0.28910000000000002</c:v>
                </c:pt>
                <c:pt idx="192">
                  <c:v>0.27110000000000001</c:v>
                </c:pt>
                <c:pt idx="193">
                  <c:v>0.25640000000000002</c:v>
                </c:pt>
                <c:pt idx="194">
                  <c:v>0.24410000000000001</c:v>
                </c:pt>
                <c:pt idx="195">
                  <c:v>0.23369999999999999</c:v>
                </c:pt>
                <c:pt idx="196">
                  <c:v>0.2248</c:v>
                </c:pt>
                <c:pt idx="197">
                  <c:v>0.2104</c:v>
                </c:pt>
                <c:pt idx="198">
                  <c:v>0.19919999999999999</c:v>
                </c:pt>
                <c:pt idx="199">
                  <c:v>0.19040000000000001</c:v>
                </c:pt>
                <c:pt idx="200">
                  <c:v>0.1832</c:v>
                </c:pt>
                <c:pt idx="201">
                  <c:v>0.1774</c:v>
                </c:pt>
                <c:pt idx="202">
                  <c:v>0.17249999999999999</c:v>
                </c:pt>
                <c:pt idx="203">
                  <c:v>0.16830000000000001</c:v>
                </c:pt>
                <c:pt idx="204">
                  <c:v>0.1648</c:v>
                </c:pt>
                <c:pt idx="205">
                  <c:v>0.1618</c:v>
                </c:pt>
                <c:pt idx="206">
                  <c:v>0.15920000000000001</c:v>
                </c:pt>
                <c:pt idx="207">
                  <c:v>0.157</c:v>
                </c:pt>
                <c:pt idx="208">
                  <c:v>0.15509999999999999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srim19F_C!$D$20:$D$300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srim19F_C!$F$20:$F$300</c:f>
              <c:numCache>
                <c:formatCode>0.000E+00</c:formatCode>
                <c:ptCount val="281"/>
                <c:pt idx="0">
                  <c:v>0.84089999999999998</c:v>
                </c:pt>
                <c:pt idx="1">
                  <c:v>0.87670000000000003</c:v>
                </c:pt>
                <c:pt idx="2">
                  <c:v>0.90910000000000002</c:v>
                </c:pt>
                <c:pt idx="3">
                  <c:v>0.93869999999999998</c:v>
                </c:pt>
                <c:pt idx="4">
                  <c:v>0.96589999999999998</c:v>
                </c:pt>
                <c:pt idx="5">
                  <c:v>0.9909</c:v>
                </c:pt>
                <c:pt idx="6">
                  <c:v>1.014</c:v>
                </c:pt>
                <c:pt idx="7">
                  <c:v>1.036</c:v>
                </c:pt>
                <c:pt idx="8">
                  <c:v>1.056</c:v>
                </c:pt>
                <c:pt idx="9">
                  <c:v>1.093</c:v>
                </c:pt>
                <c:pt idx="10">
                  <c:v>1.1259999999999999</c:v>
                </c:pt>
                <c:pt idx="11">
                  <c:v>1.155</c:v>
                </c:pt>
                <c:pt idx="12">
                  <c:v>1.1819999999999999</c:v>
                </c:pt>
                <c:pt idx="13">
                  <c:v>1.206</c:v>
                </c:pt>
                <c:pt idx="14">
                  <c:v>1.228</c:v>
                </c:pt>
                <c:pt idx="15">
                  <c:v>1.2669999999999999</c:v>
                </c:pt>
                <c:pt idx="16">
                  <c:v>1.3009999999999999</c:v>
                </c:pt>
                <c:pt idx="17">
                  <c:v>1.33</c:v>
                </c:pt>
                <c:pt idx="18">
                  <c:v>1.355</c:v>
                </c:pt>
                <c:pt idx="19">
                  <c:v>1.377</c:v>
                </c:pt>
                <c:pt idx="20">
                  <c:v>1.397</c:v>
                </c:pt>
                <c:pt idx="21">
                  <c:v>1.415</c:v>
                </c:pt>
                <c:pt idx="22">
                  <c:v>1.43</c:v>
                </c:pt>
                <c:pt idx="23">
                  <c:v>1.444</c:v>
                </c:pt>
                <c:pt idx="24">
                  <c:v>1.4570000000000001</c:v>
                </c:pt>
                <c:pt idx="25">
                  <c:v>1.468</c:v>
                </c:pt>
                <c:pt idx="26">
                  <c:v>1.488</c:v>
                </c:pt>
                <c:pt idx="27">
                  <c:v>1.508</c:v>
                </c:pt>
                <c:pt idx="28">
                  <c:v>1.5229999999999999</c:v>
                </c:pt>
                <c:pt idx="29">
                  <c:v>1.5349999999999999</c:v>
                </c:pt>
                <c:pt idx="30">
                  <c:v>1.544</c:v>
                </c:pt>
                <c:pt idx="31">
                  <c:v>1.5509999999999999</c:v>
                </c:pt>
                <c:pt idx="32">
                  <c:v>1.556</c:v>
                </c:pt>
                <c:pt idx="33">
                  <c:v>1.5589999999999999</c:v>
                </c:pt>
                <c:pt idx="34">
                  <c:v>1.5620000000000001</c:v>
                </c:pt>
                <c:pt idx="35">
                  <c:v>1.5629999999999999</c:v>
                </c:pt>
                <c:pt idx="36">
                  <c:v>1.5609999999999999</c:v>
                </c:pt>
                <c:pt idx="37">
                  <c:v>1.5569999999999999</c:v>
                </c:pt>
                <c:pt idx="38">
                  <c:v>1.5509999999999999</c:v>
                </c:pt>
                <c:pt idx="39">
                  <c:v>1.544</c:v>
                </c:pt>
                <c:pt idx="40">
                  <c:v>1.5349999999999999</c:v>
                </c:pt>
                <c:pt idx="41">
                  <c:v>1.516</c:v>
                </c:pt>
                <c:pt idx="42">
                  <c:v>1.496</c:v>
                </c:pt>
                <c:pt idx="43">
                  <c:v>1.474</c:v>
                </c:pt>
                <c:pt idx="44">
                  <c:v>1.452</c:v>
                </c:pt>
                <c:pt idx="45">
                  <c:v>1.43</c:v>
                </c:pt>
                <c:pt idx="46">
                  <c:v>1.4079999999999999</c:v>
                </c:pt>
                <c:pt idx="47">
                  <c:v>1.3859999999999999</c:v>
                </c:pt>
                <c:pt idx="48">
                  <c:v>1.365</c:v>
                </c:pt>
                <c:pt idx="49">
                  <c:v>1.3440000000000001</c:v>
                </c:pt>
                <c:pt idx="50">
                  <c:v>1.3240000000000001</c:v>
                </c:pt>
                <c:pt idx="51">
                  <c:v>1.3049999999999999</c:v>
                </c:pt>
                <c:pt idx="52">
                  <c:v>1.2669999999999999</c:v>
                </c:pt>
                <c:pt idx="53">
                  <c:v>1.2230000000000001</c:v>
                </c:pt>
                <c:pt idx="54">
                  <c:v>1.1819999999999999</c:v>
                </c:pt>
                <c:pt idx="55">
                  <c:v>1.1439999999999999</c:v>
                </c:pt>
                <c:pt idx="56">
                  <c:v>1.109</c:v>
                </c:pt>
                <c:pt idx="57">
                  <c:v>1.0760000000000001</c:v>
                </c:pt>
                <c:pt idx="58">
                  <c:v>1.0449999999999999</c:v>
                </c:pt>
                <c:pt idx="59">
                  <c:v>1.0169999999999999</c:v>
                </c:pt>
                <c:pt idx="60">
                  <c:v>0.98980000000000001</c:v>
                </c:pt>
                <c:pt idx="61">
                  <c:v>0.94069999999999998</c:v>
                </c:pt>
                <c:pt idx="62">
                  <c:v>0.89710000000000001</c:v>
                </c:pt>
                <c:pt idx="63">
                  <c:v>0.8579</c:v>
                </c:pt>
                <c:pt idx="64">
                  <c:v>0.8226</c:v>
                </c:pt>
                <c:pt idx="65">
                  <c:v>0.79049999999999998</c:v>
                </c:pt>
                <c:pt idx="66">
                  <c:v>0.76119999999999999</c:v>
                </c:pt>
                <c:pt idx="67">
                  <c:v>0.70979999999999999</c:v>
                </c:pt>
                <c:pt idx="68">
                  <c:v>0.66579999999999995</c:v>
                </c:pt>
                <c:pt idx="69">
                  <c:v>0.62780000000000002</c:v>
                </c:pt>
                <c:pt idx="70">
                  <c:v>0.59450000000000003</c:v>
                </c:pt>
                <c:pt idx="71">
                  <c:v>0.56510000000000005</c:v>
                </c:pt>
                <c:pt idx="72">
                  <c:v>0.53879999999999995</c:v>
                </c:pt>
                <c:pt idx="73">
                  <c:v>0.51529999999999998</c:v>
                </c:pt>
                <c:pt idx="74">
                  <c:v>0.49399999999999999</c:v>
                </c:pt>
                <c:pt idx="75">
                  <c:v>0.47460000000000002</c:v>
                </c:pt>
                <c:pt idx="76">
                  <c:v>0.45689999999999997</c:v>
                </c:pt>
                <c:pt idx="77">
                  <c:v>0.44069999999999998</c:v>
                </c:pt>
                <c:pt idx="78">
                  <c:v>0.41189999999999999</c:v>
                </c:pt>
                <c:pt idx="79">
                  <c:v>0.38150000000000001</c:v>
                </c:pt>
                <c:pt idx="80">
                  <c:v>0.35570000000000002</c:v>
                </c:pt>
                <c:pt idx="81">
                  <c:v>0.33360000000000001</c:v>
                </c:pt>
                <c:pt idx="82">
                  <c:v>0.31440000000000001</c:v>
                </c:pt>
                <c:pt idx="83">
                  <c:v>0.29759999999999998</c:v>
                </c:pt>
                <c:pt idx="84">
                  <c:v>0.28270000000000001</c:v>
                </c:pt>
                <c:pt idx="85">
                  <c:v>0.26929999999999998</c:v>
                </c:pt>
                <c:pt idx="86">
                  <c:v>0.25729999999999997</c:v>
                </c:pt>
                <c:pt idx="87">
                  <c:v>0.2366</c:v>
                </c:pt>
                <c:pt idx="88">
                  <c:v>0.21929999999999999</c:v>
                </c:pt>
                <c:pt idx="89">
                  <c:v>0.20469999999999999</c:v>
                </c:pt>
                <c:pt idx="90">
                  <c:v>0.192</c:v>
                </c:pt>
                <c:pt idx="91">
                  <c:v>0.18099999999999999</c:v>
                </c:pt>
                <c:pt idx="92">
                  <c:v>0.17130000000000001</c:v>
                </c:pt>
                <c:pt idx="93">
                  <c:v>0.155</c:v>
                </c:pt>
                <c:pt idx="94">
                  <c:v>0.14169999999999999</c:v>
                </c:pt>
                <c:pt idx="95">
                  <c:v>0.1308</c:v>
                </c:pt>
                <c:pt idx="96">
                  <c:v>0.1216</c:v>
                </c:pt>
                <c:pt idx="97">
                  <c:v>0.11360000000000001</c:v>
                </c:pt>
                <c:pt idx="98">
                  <c:v>0.10680000000000001</c:v>
                </c:pt>
                <c:pt idx="99">
                  <c:v>0.1008</c:v>
                </c:pt>
                <c:pt idx="100">
                  <c:v>9.5479999999999995E-2</c:v>
                </c:pt>
                <c:pt idx="101">
                  <c:v>9.0749999999999997E-2</c:v>
                </c:pt>
                <c:pt idx="102">
                  <c:v>8.6510000000000004E-2</c:v>
                </c:pt>
                <c:pt idx="103">
                  <c:v>8.2680000000000003E-2</c:v>
                </c:pt>
                <c:pt idx="104">
                  <c:v>7.603E-2</c:v>
                </c:pt>
                <c:pt idx="105">
                  <c:v>6.9190000000000002E-2</c:v>
                </c:pt>
                <c:pt idx="106">
                  <c:v>6.3560000000000005E-2</c:v>
                </c:pt>
                <c:pt idx="107">
                  <c:v>5.885E-2</c:v>
                </c:pt>
                <c:pt idx="108">
                  <c:v>5.484E-2</c:v>
                </c:pt>
                <c:pt idx="109">
                  <c:v>5.1369999999999999E-2</c:v>
                </c:pt>
                <c:pt idx="110">
                  <c:v>4.8349999999999997E-2</c:v>
                </c:pt>
                <c:pt idx="111">
                  <c:v>4.5699999999999998E-2</c:v>
                </c:pt>
                <c:pt idx="112">
                  <c:v>4.3339999999999997E-2</c:v>
                </c:pt>
                <c:pt idx="113">
                  <c:v>3.9320000000000001E-2</c:v>
                </c:pt>
                <c:pt idx="114">
                  <c:v>3.6040000000000003E-2</c:v>
                </c:pt>
                <c:pt idx="115">
                  <c:v>3.329E-2</c:v>
                </c:pt>
                <c:pt idx="116">
                  <c:v>3.0960000000000001E-2</c:v>
                </c:pt>
                <c:pt idx="117">
                  <c:v>2.896E-2</c:v>
                </c:pt>
                <c:pt idx="118">
                  <c:v>2.7220000000000001E-2</c:v>
                </c:pt>
                <c:pt idx="119">
                  <c:v>2.4330000000000001E-2</c:v>
                </c:pt>
                <c:pt idx="120">
                  <c:v>2.2020000000000001E-2</c:v>
                </c:pt>
                <c:pt idx="121">
                  <c:v>2.0140000000000002E-2</c:v>
                </c:pt>
                <c:pt idx="122">
                  <c:v>1.8579999999999999E-2</c:v>
                </c:pt>
                <c:pt idx="123">
                  <c:v>1.7250000000000001E-2</c:v>
                </c:pt>
                <c:pt idx="124">
                  <c:v>1.6109999999999999E-2</c:v>
                </c:pt>
                <c:pt idx="125">
                  <c:v>1.512E-2</c:v>
                </c:pt>
                <c:pt idx="126">
                  <c:v>1.426E-2</c:v>
                </c:pt>
                <c:pt idx="127">
                  <c:v>1.349E-2</c:v>
                </c:pt>
                <c:pt idx="128">
                  <c:v>1.2800000000000001E-2</c:v>
                </c:pt>
                <c:pt idx="129">
                  <c:v>1.2189999999999999E-2</c:v>
                </c:pt>
                <c:pt idx="130">
                  <c:v>1.1129999999999999E-2</c:v>
                </c:pt>
                <c:pt idx="131">
                  <c:v>1.005E-2</c:v>
                </c:pt>
                <c:pt idx="132">
                  <c:v>9.1780000000000004E-3</c:v>
                </c:pt>
                <c:pt idx="133">
                  <c:v>8.4489999999999999E-3</c:v>
                </c:pt>
                <c:pt idx="134">
                  <c:v>7.8329999999999997E-3</c:v>
                </c:pt>
                <c:pt idx="135">
                  <c:v>7.306E-3</c:v>
                </c:pt>
                <c:pt idx="136">
                  <c:v>6.8490000000000001E-3</c:v>
                </c:pt>
                <c:pt idx="137">
                  <c:v>6.4479999999999997E-3</c:v>
                </c:pt>
                <c:pt idx="138">
                  <c:v>6.0939999999999996E-3</c:v>
                </c:pt>
                <c:pt idx="139">
                  <c:v>5.4970000000000001E-3</c:v>
                </c:pt>
                <c:pt idx="140">
                  <c:v>5.0109999999999998E-3</c:v>
                </c:pt>
                <c:pt idx="141">
                  <c:v>4.6080000000000001E-3</c:v>
                </c:pt>
                <c:pt idx="142">
                  <c:v>4.2690000000000002E-3</c:v>
                </c:pt>
                <c:pt idx="143">
                  <c:v>3.9779999999999998E-3</c:v>
                </c:pt>
                <c:pt idx="144">
                  <c:v>3.7260000000000001E-3</c:v>
                </c:pt>
                <c:pt idx="145">
                  <c:v>3.3110000000000001E-3</c:v>
                </c:pt>
                <c:pt idx="146">
                  <c:v>2.983E-3</c:v>
                </c:pt>
                <c:pt idx="147">
                  <c:v>2.7160000000000001E-3</c:v>
                </c:pt>
                <c:pt idx="148">
                  <c:v>2.496E-3</c:v>
                </c:pt>
                <c:pt idx="149">
                  <c:v>2.31E-3</c:v>
                </c:pt>
                <c:pt idx="150">
                  <c:v>2.1510000000000001E-3</c:v>
                </c:pt>
                <c:pt idx="151">
                  <c:v>2.013E-3</c:v>
                </c:pt>
                <c:pt idx="152">
                  <c:v>1.8929999999999999E-3</c:v>
                </c:pt>
                <c:pt idx="153">
                  <c:v>1.787E-3</c:v>
                </c:pt>
                <c:pt idx="154">
                  <c:v>1.6930000000000001E-3</c:v>
                </c:pt>
                <c:pt idx="155">
                  <c:v>1.6080000000000001E-3</c:v>
                </c:pt>
                <c:pt idx="156">
                  <c:v>1.4630000000000001E-3</c:v>
                </c:pt>
                <c:pt idx="157">
                  <c:v>1.317E-3</c:v>
                </c:pt>
                <c:pt idx="158">
                  <c:v>1.1980000000000001E-3</c:v>
                </c:pt>
                <c:pt idx="159">
                  <c:v>1.0989999999999999E-3</c:v>
                </c:pt>
                <c:pt idx="160">
                  <c:v>1.0169999999999999E-3</c:v>
                </c:pt>
                <c:pt idx="161">
                  <c:v>9.458E-4</c:v>
                </c:pt>
                <c:pt idx="162">
                  <c:v>8.8469999999999998E-4</c:v>
                </c:pt>
                <c:pt idx="163">
                  <c:v>8.3129999999999999E-4</c:v>
                </c:pt>
                <c:pt idx="164">
                  <c:v>7.8419999999999998E-4</c:v>
                </c:pt>
                <c:pt idx="165">
                  <c:v>7.0500000000000001E-4</c:v>
                </c:pt>
                <c:pt idx="166">
                  <c:v>6.4090000000000002E-4</c:v>
                </c:pt>
                <c:pt idx="167">
                  <c:v>5.8790000000000003E-4</c:v>
                </c:pt>
                <c:pt idx="168">
                  <c:v>5.4330000000000003E-4</c:v>
                </c:pt>
                <c:pt idx="169">
                  <c:v>5.0520000000000003E-4</c:v>
                </c:pt>
                <c:pt idx="170">
                  <c:v>4.7229999999999999E-4</c:v>
                </c:pt>
                <c:pt idx="171">
                  <c:v>4.1829999999999998E-4</c:v>
                </c:pt>
                <c:pt idx="172">
                  <c:v>3.7579999999999997E-4</c:v>
                </c:pt>
                <c:pt idx="173">
                  <c:v>3.414E-4</c:v>
                </c:pt>
                <c:pt idx="174">
                  <c:v>3.1300000000000002E-4</c:v>
                </c:pt>
                <c:pt idx="175">
                  <c:v>2.8909999999999998E-4</c:v>
                </c:pt>
                <c:pt idx="176">
                  <c:v>2.6870000000000003E-4</c:v>
                </c:pt>
                <c:pt idx="177">
                  <c:v>2.5109999999999998E-4</c:v>
                </c:pt>
                <c:pt idx="178">
                  <c:v>2.3580000000000001E-4</c:v>
                </c:pt>
                <c:pt idx="179">
                  <c:v>2.2230000000000001E-4</c:v>
                </c:pt>
                <c:pt idx="180">
                  <c:v>2.1029999999999999E-4</c:v>
                </c:pt>
                <c:pt idx="181">
                  <c:v>1.995E-4</c:v>
                </c:pt>
                <c:pt idx="182">
                  <c:v>1.8120000000000001E-4</c:v>
                </c:pt>
                <c:pt idx="183">
                  <c:v>1.6259999999999999E-4</c:v>
                </c:pt>
                <c:pt idx="184">
                  <c:v>1.4760000000000001E-4</c:v>
                </c:pt>
                <c:pt idx="185">
                  <c:v>1.3530000000000001E-4</c:v>
                </c:pt>
                <c:pt idx="186">
                  <c:v>1.249E-4</c:v>
                </c:pt>
                <c:pt idx="187">
                  <c:v>1.16E-4</c:v>
                </c:pt>
                <c:pt idx="188">
                  <c:v>1.0840000000000001E-4</c:v>
                </c:pt>
                <c:pt idx="189">
                  <c:v>1.0170000000000001E-4</c:v>
                </c:pt>
                <c:pt idx="190">
                  <c:v>9.5820000000000001E-5</c:v>
                </c:pt>
                <c:pt idx="191">
                  <c:v>8.5970000000000005E-5</c:v>
                </c:pt>
                <c:pt idx="192">
                  <c:v>7.8009999999999993E-5</c:v>
                </c:pt>
                <c:pt idx="193">
                  <c:v>7.1439999999999994E-5</c:v>
                </c:pt>
                <c:pt idx="194">
                  <c:v>6.5920000000000006E-5</c:v>
                </c:pt>
                <c:pt idx="195">
                  <c:v>6.122E-5</c:v>
                </c:pt>
                <c:pt idx="196">
                  <c:v>5.7170000000000003E-5</c:v>
                </c:pt>
                <c:pt idx="197">
                  <c:v>5.0529999999999999E-5</c:v>
                </c:pt>
                <c:pt idx="198">
                  <c:v>4.5309999999999998E-5</c:v>
                </c:pt>
                <c:pt idx="199">
                  <c:v>4.1100000000000003E-5</c:v>
                </c:pt>
                <c:pt idx="200">
                  <c:v>3.7620000000000002E-5</c:v>
                </c:pt>
                <c:pt idx="201">
                  <c:v>3.4700000000000003E-5</c:v>
                </c:pt>
                <c:pt idx="202">
                  <c:v>3.222E-5</c:v>
                </c:pt>
                <c:pt idx="203">
                  <c:v>3.008E-5</c:v>
                </c:pt>
                <c:pt idx="204">
                  <c:v>2.8209999999999999E-5</c:v>
                </c:pt>
                <c:pt idx="205">
                  <c:v>2.6570000000000001E-5</c:v>
                </c:pt>
                <c:pt idx="206">
                  <c:v>2.512E-5</c:v>
                </c:pt>
                <c:pt idx="207">
                  <c:v>2.3819999999999999E-5</c:v>
                </c:pt>
                <c:pt idx="208">
                  <c:v>2.2650000000000002E-5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srim19F_C!$D$20:$D$300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srim19F_C!$G$20:$G$300</c:f>
              <c:numCache>
                <c:formatCode>0.000E+00</c:formatCode>
                <c:ptCount val="281"/>
                <c:pt idx="0">
                  <c:v>0.93572999999999995</c:v>
                </c:pt>
                <c:pt idx="1">
                  <c:v>0.97730000000000006</c:v>
                </c:pt>
                <c:pt idx="2">
                  <c:v>1.0151000000000001</c:v>
                </c:pt>
                <c:pt idx="3">
                  <c:v>1.0499000000000001</c:v>
                </c:pt>
                <c:pt idx="4">
                  <c:v>1.0820000000000001</c:v>
                </c:pt>
                <c:pt idx="5">
                  <c:v>1.1117999999999999</c:v>
                </c:pt>
                <c:pt idx="6">
                  <c:v>1.1394</c:v>
                </c:pt>
                <c:pt idx="7">
                  <c:v>1.1658999999999999</c:v>
                </c:pt>
                <c:pt idx="8">
                  <c:v>1.1901000000000002</c:v>
                </c:pt>
                <c:pt idx="9">
                  <c:v>1.2351999999999999</c:v>
                </c:pt>
                <c:pt idx="10">
                  <c:v>1.2758999999999998</c:v>
                </c:pt>
                <c:pt idx="11">
                  <c:v>1.3123</c:v>
                </c:pt>
                <c:pt idx="12">
                  <c:v>1.3462000000000001</c:v>
                </c:pt>
                <c:pt idx="13">
                  <c:v>1.377</c:v>
                </c:pt>
                <c:pt idx="14">
                  <c:v>1.4054</c:v>
                </c:pt>
                <c:pt idx="15">
                  <c:v>1.4566999999999999</c:v>
                </c:pt>
                <c:pt idx="16">
                  <c:v>1.5022</c:v>
                </c:pt>
                <c:pt idx="17">
                  <c:v>1.542</c:v>
                </c:pt>
                <c:pt idx="18">
                  <c:v>1.5773999999999999</c:v>
                </c:pt>
                <c:pt idx="19">
                  <c:v>1.6093</c:v>
                </c:pt>
                <c:pt idx="20">
                  <c:v>1.6388</c:v>
                </c:pt>
                <c:pt idx="21">
                  <c:v>1.6659000000000002</c:v>
                </c:pt>
                <c:pt idx="22">
                  <c:v>1.6897</c:v>
                </c:pt>
                <c:pt idx="23">
                  <c:v>1.7121999999999999</c:v>
                </c:pt>
                <c:pt idx="24">
                  <c:v>1.7335</c:v>
                </c:pt>
                <c:pt idx="25">
                  <c:v>1.7524999999999999</c:v>
                </c:pt>
                <c:pt idx="26">
                  <c:v>1.7879</c:v>
                </c:pt>
                <c:pt idx="27">
                  <c:v>1.8261000000000001</c:v>
                </c:pt>
                <c:pt idx="28">
                  <c:v>1.8582999999999998</c:v>
                </c:pt>
                <c:pt idx="29">
                  <c:v>1.8866000000000001</c:v>
                </c:pt>
                <c:pt idx="30">
                  <c:v>1.9113</c:v>
                </c:pt>
                <c:pt idx="31">
                  <c:v>1.9333</c:v>
                </c:pt>
                <c:pt idx="32">
                  <c:v>1.9527000000000001</c:v>
                </c:pt>
                <c:pt idx="33">
                  <c:v>1.9696</c:v>
                </c:pt>
                <c:pt idx="34">
                  <c:v>1.9861</c:v>
                </c:pt>
                <c:pt idx="35">
                  <c:v>2.0127999999999999</c:v>
                </c:pt>
                <c:pt idx="36">
                  <c:v>2.0350999999999999</c:v>
                </c:pt>
                <c:pt idx="37">
                  <c:v>2.0543</c:v>
                </c:pt>
                <c:pt idx="38">
                  <c:v>2.0703999999999998</c:v>
                </c:pt>
                <c:pt idx="39">
                  <c:v>2.0846</c:v>
                </c:pt>
                <c:pt idx="40">
                  <c:v>2.0960000000000001</c:v>
                </c:pt>
                <c:pt idx="41">
                  <c:v>2.1158000000000001</c:v>
                </c:pt>
                <c:pt idx="42">
                  <c:v>2.1320999999999999</c:v>
                </c:pt>
                <c:pt idx="43">
                  <c:v>2.1444999999999999</c:v>
                </c:pt>
                <c:pt idx="44">
                  <c:v>2.1553</c:v>
                </c:pt>
                <c:pt idx="45">
                  <c:v>2.1644999999999999</c:v>
                </c:pt>
                <c:pt idx="46">
                  <c:v>2.1724999999999999</c:v>
                </c:pt>
                <c:pt idx="47">
                  <c:v>2.1793999999999998</c:v>
                </c:pt>
                <c:pt idx="48">
                  <c:v>2.1861999999999999</c:v>
                </c:pt>
                <c:pt idx="49">
                  <c:v>2.1922000000000001</c:v>
                </c:pt>
                <c:pt idx="50">
                  <c:v>2.1983000000000001</c:v>
                </c:pt>
                <c:pt idx="51">
                  <c:v>2.2046000000000001</c:v>
                </c:pt>
                <c:pt idx="52">
                  <c:v>2.2153</c:v>
                </c:pt>
                <c:pt idx="53">
                  <c:v>2.2290000000000001</c:v>
                </c:pt>
                <c:pt idx="54">
                  <c:v>2.242</c:v>
                </c:pt>
                <c:pt idx="55">
                  <c:v>2.2560000000000002</c:v>
                </c:pt>
                <c:pt idx="56">
                  <c:v>2.27</c:v>
                </c:pt>
                <c:pt idx="57">
                  <c:v>2.2850000000000001</c:v>
                </c:pt>
                <c:pt idx="58">
                  <c:v>2.2989999999999999</c:v>
                </c:pt>
                <c:pt idx="59">
                  <c:v>2.3159999999999998</c:v>
                </c:pt>
                <c:pt idx="60">
                  <c:v>2.3848000000000003</c:v>
                </c:pt>
                <c:pt idx="61">
                  <c:v>2.4807000000000001</c:v>
                </c:pt>
                <c:pt idx="62">
                  <c:v>2.5190999999999999</c:v>
                </c:pt>
                <c:pt idx="63">
                  <c:v>2.5318999999999998</c:v>
                </c:pt>
                <c:pt idx="64">
                  <c:v>2.5326</c:v>
                </c:pt>
                <c:pt idx="65">
                  <c:v>2.5295000000000001</c:v>
                </c:pt>
                <c:pt idx="66">
                  <c:v>2.5261999999999998</c:v>
                </c:pt>
                <c:pt idx="67">
                  <c:v>2.5278</c:v>
                </c:pt>
                <c:pt idx="68">
                  <c:v>2.5448</c:v>
                </c:pt>
                <c:pt idx="69">
                  <c:v>2.5768</c:v>
                </c:pt>
                <c:pt idx="70">
                  <c:v>2.6215000000000002</c:v>
                </c:pt>
                <c:pt idx="71">
                  <c:v>2.6761000000000004</c:v>
                </c:pt>
                <c:pt idx="72">
                  <c:v>2.7378</c:v>
                </c:pt>
                <c:pt idx="73">
                  <c:v>2.8043</c:v>
                </c:pt>
                <c:pt idx="74">
                  <c:v>2.8730000000000002</c:v>
                </c:pt>
                <c:pt idx="75">
                  <c:v>2.9426000000000001</c:v>
                </c:pt>
                <c:pt idx="76">
                  <c:v>3.0129000000000001</c:v>
                </c:pt>
                <c:pt idx="77">
                  <c:v>3.0817000000000001</c:v>
                </c:pt>
                <c:pt idx="78">
                  <c:v>3.2139000000000002</c:v>
                </c:pt>
                <c:pt idx="79">
                  <c:v>3.3664999999999998</c:v>
                </c:pt>
                <c:pt idx="80">
                  <c:v>3.5047000000000001</c:v>
                </c:pt>
                <c:pt idx="81">
                  <c:v>3.6306000000000003</c:v>
                </c:pt>
                <c:pt idx="82">
                  <c:v>3.7464</c:v>
                </c:pt>
                <c:pt idx="83">
                  <c:v>3.8566000000000003</c:v>
                </c:pt>
                <c:pt idx="84">
                  <c:v>3.9607000000000001</c:v>
                </c:pt>
                <c:pt idx="85">
                  <c:v>4.0613000000000001</c:v>
                </c:pt>
                <c:pt idx="86">
                  <c:v>4.1593</c:v>
                </c:pt>
                <c:pt idx="87">
                  <c:v>4.3496000000000006</c:v>
                </c:pt>
                <c:pt idx="88">
                  <c:v>4.5322999999999993</c:v>
                </c:pt>
                <c:pt idx="89">
                  <c:v>4.7107000000000001</c:v>
                </c:pt>
                <c:pt idx="90">
                  <c:v>4.883</c:v>
                </c:pt>
                <c:pt idx="91">
                  <c:v>5.0529999999999999</c:v>
                </c:pt>
                <c:pt idx="92">
                  <c:v>5.2193000000000005</c:v>
                </c:pt>
                <c:pt idx="93">
                  <c:v>5.5449999999999999</c:v>
                </c:pt>
                <c:pt idx="94">
                  <c:v>5.8607000000000005</c:v>
                </c:pt>
                <c:pt idx="95">
                  <c:v>6.1697999999999995</c:v>
                </c:pt>
                <c:pt idx="96">
                  <c:v>6.4715999999999996</c:v>
                </c:pt>
                <c:pt idx="97">
                  <c:v>6.7665999999999995</c:v>
                </c:pt>
                <c:pt idx="98">
                  <c:v>7.0527999999999995</c:v>
                </c:pt>
                <c:pt idx="99">
                  <c:v>7.3308</c:v>
                </c:pt>
                <c:pt idx="100">
                  <c:v>7.6004800000000001</c:v>
                </c:pt>
                <c:pt idx="101">
                  <c:v>7.8607499999999995</c:v>
                </c:pt>
                <c:pt idx="102">
                  <c:v>8.1115100000000009</c:v>
                </c:pt>
                <c:pt idx="103">
                  <c:v>8.3526799999999994</c:v>
                </c:pt>
                <c:pt idx="104">
                  <c:v>8.8070299999999992</c:v>
                </c:pt>
                <c:pt idx="105">
                  <c:v>9.3191900000000008</c:v>
                </c:pt>
                <c:pt idx="106">
                  <c:v>9.7725600000000004</c:v>
                </c:pt>
                <c:pt idx="107">
                  <c:v>10.168849999999999</c:v>
                </c:pt>
                <c:pt idx="108">
                  <c:v>10.514840000000001</c:v>
                </c:pt>
                <c:pt idx="109">
                  <c:v>10.82137</c:v>
                </c:pt>
                <c:pt idx="110">
                  <c:v>11.078349999999999</c:v>
                </c:pt>
                <c:pt idx="111">
                  <c:v>11.2957</c:v>
                </c:pt>
                <c:pt idx="112">
                  <c:v>11.48334</c:v>
                </c:pt>
                <c:pt idx="113">
                  <c:v>11.77932</c:v>
                </c:pt>
                <c:pt idx="114">
                  <c:v>11.976039999999999</c:v>
                </c:pt>
                <c:pt idx="115">
                  <c:v>12.09329</c:v>
                </c:pt>
                <c:pt idx="116">
                  <c:v>12.170960000000001</c:v>
                </c:pt>
                <c:pt idx="117">
                  <c:v>12.19896</c:v>
                </c:pt>
                <c:pt idx="118">
                  <c:v>12.19722</c:v>
                </c:pt>
                <c:pt idx="119">
                  <c:v>12.114330000000001</c:v>
                </c:pt>
                <c:pt idx="120">
                  <c:v>11.98202</c:v>
                </c:pt>
                <c:pt idx="121">
                  <c:v>11.82014</c:v>
                </c:pt>
                <c:pt idx="122">
                  <c:v>11.648580000000001</c:v>
                </c:pt>
                <c:pt idx="123">
                  <c:v>11.46725</c:v>
                </c:pt>
                <c:pt idx="124">
                  <c:v>11.276109999999999</c:v>
                </c:pt>
                <c:pt idx="125">
                  <c:v>11.105119999999999</c:v>
                </c:pt>
                <c:pt idx="126">
                  <c:v>10.92426</c:v>
                </c:pt>
                <c:pt idx="127">
                  <c:v>10.753489999999999</c:v>
                </c:pt>
                <c:pt idx="128">
                  <c:v>10.5928</c:v>
                </c:pt>
                <c:pt idx="129">
                  <c:v>10.44219</c:v>
                </c:pt>
                <c:pt idx="130">
                  <c:v>10.15113</c:v>
                </c:pt>
                <c:pt idx="131">
                  <c:v>9.8130500000000005</c:v>
                </c:pt>
                <c:pt idx="132">
                  <c:v>9.5091780000000004</c:v>
                </c:pt>
                <c:pt idx="133">
                  <c:v>9.2304490000000001</c:v>
                </c:pt>
                <c:pt idx="134">
                  <c:v>8.9728329999999996</c:v>
                </c:pt>
                <c:pt idx="135">
                  <c:v>8.7323059999999995</c:v>
                </c:pt>
                <c:pt idx="136">
                  <c:v>8.5068490000000008</c:v>
                </c:pt>
                <c:pt idx="137">
                  <c:v>8.2944480000000009</c:v>
                </c:pt>
                <c:pt idx="138">
                  <c:v>8.1390939999999983</c:v>
                </c:pt>
                <c:pt idx="139">
                  <c:v>7.776497</c:v>
                </c:pt>
                <c:pt idx="140">
                  <c:v>7.445011</c:v>
                </c:pt>
                <c:pt idx="141">
                  <c:v>7.1496079999999997</c:v>
                </c:pt>
                <c:pt idx="142">
                  <c:v>6.874269</c:v>
                </c:pt>
                <c:pt idx="143">
                  <c:v>6.6159780000000001</c:v>
                </c:pt>
                <c:pt idx="144">
                  <c:v>6.3737260000000004</c:v>
                </c:pt>
                <c:pt idx="145">
                  <c:v>5.931311</c:v>
                </c:pt>
                <c:pt idx="146">
                  <c:v>5.5359830000000008</c:v>
                </c:pt>
                <c:pt idx="147">
                  <c:v>5.1827160000000001</c:v>
                </c:pt>
                <c:pt idx="148">
                  <c:v>4.8654960000000003</c:v>
                </c:pt>
                <c:pt idx="149">
                  <c:v>4.5803099999999999</c:v>
                </c:pt>
                <c:pt idx="150">
                  <c:v>4.3241509999999996</c:v>
                </c:pt>
                <c:pt idx="151">
                  <c:v>4.0920129999999997</c:v>
                </c:pt>
                <c:pt idx="152">
                  <c:v>3.8818929999999998</c:v>
                </c:pt>
                <c:pt idx="153">
                  <c:v>3.6917870000000002</c:v>
                </c:pt>
                <c:pt idx="154">
                  <c:v>3.5196929999999997</c:v>
                </c:pt>
                <c:pt idx="155">
                  <c:v>3.3626080000000003</c:v>
                </c:pt>
                <c:pt idx="156">
                  <c:v>3.0884630000000004</c:v>
                </c:pt>
                <c:pt idx="157">
                  <c:v>2.8073169999999998</c:v>
                </c:pt>
                <c:pt idx="158">
                  <c:v>2.5791979999999999</c:v>
                </c:pt>
                <c:pt idx="159">
                  <c:v>2.392099</c:v>
                </c:pt>
                <c:pt idx="160">
                  <c:v>2.2370170000000003</c:v>
                </c:pt>
                <c:pt idx="161">
                  <c:v>2.1049458000000003</c:v>
                </c:pt>
                <c:pt idx="162">
                  <c:v>1.9928847000000001</c:v>
                </c:pt>
                <c:pt idx="163">
                  <c:v>1.8948312999999999</c:v>
                </c:pt>
                <c:pt idx="164">
                  <c:v>1.8077842</c:v>
                </c:pt>
                <c:pt idx="165">
                  <c:v>1.659705</c:v>
                </c:pt>
                <c:pt idx="166">
                  <c:v>1.5306409000000001</c:v>
                </c:pt>
                <c:pt idx="167">
                  <c:v>1.4115879</c:v>
                </c:pt>
                <c:pt idx="168">
                  <c:v>1.3095432999999999</c:v>
                </c:pt>
                <c:pt idx="169">
                  <c:v>1.2265052000000001</c:v>
                </c:pt>
                <c:pt idx="170">
                  <c:v>1.1554723</c:v>
                </c:pt>
                <c:pt idx="171">
                  <c:v>1.0374182999999999</c:v>
                </c:pt>
                <c:pt idx="172">
                  <c:v>0.94307580000000002</c:v>
                </c:pt>
                <c:pt idx="173">
                  <c:v>0.8667414</c:v>
                </c:pt>
                <c:pt idx="174">
                  <c:v>0.80341300000000004</c:v>
                </c:pt>
                <c:pt idx="175">
                  <c:v>0.74988910000000009</c:v>
                </c:pt>
                <c:pt idx="176">
                  <c:v>0.70406869999999999</c:v>
                </c:pt>
                <c:pt idx="177">
                  <c:v>0.66445109999999996</c:v>
                </c:pt>
                <c:pt idx="178">
                  <c:v>0.62973579999999996</c:v>
                </c:pt>
                <c:pt idx="179">
                  <c:v>0.59922229999999999</c:v>
                </c:pt>
                <c:pt idx="180">
                  <c:v>0.57201029999999997</c:v>
                </c:pt>
                <c:pt idx="181">
                  <c:v>0.54769950000000001</c:v>
                </c:pt>
                <c:pt idx="182">
                  <c:v>0.50598120000000002</c:v>
                </c:pt>
                <c:pt idx="183">
                  <c:v>0.46366260000000004</c:v>
                </c:pt>
                <c:pt idx="184">
                  <c:v>0.42954760000000003</c:v>
                </c:pt>
                <c:pt idx="185">
                  <c:v>0.40133530000000001</c:v>
                </c:pt>
                <c:pt idx="186">
                  <c:v>0.37762489999999999</c:v>
                </c:pt>
                <c:pt idx="187">
                  <c:v>0.35741600000000001</c:v>
                </c:pt>
                <c:pt idx="188">
                  <c:v>0.34000839999999999</c:v>
                </c:pt>
                <c:pt idx="189">
                  <c:v>0.32480169999999997</c:v>
                </c:pt>
                <c:pt idx="190">
                  <c:v>0.31149582000000003</c:v>
                </c:pt>
                <c:pt idx="191">
                  <c:v>0.28918597000000001</c:v>
                </c:pt>
                <c:pt idx="192">
                  <c:v>0.27117801000000002</c:v>
                </c:pt>
                <c:pt idx="193">
                  <c:v>0.25647143999999999</c:v>
                </c:pt>
                <c:pt idx="194">
                  <c:v>0.24416592000000001</c:v>
                </c:pt>
                <c:pt idx="195">
                  <c:v>0.23376121999999999</c:v>
                </c:pt>
                <c:pt idx="196">
                  <c:v>0.22485717</c:v>
                </c:pt>
                <c:pt idx="197">
                  <c:v>0.21045053</c:v>
                </c:pt>
                <c:pt idx="198">
                  <c:v>0.19924530999999998</c:v>
                </c:pt>
                <c:pt idx="199">
                  <c:v>0.1904411</c:v>
                </c:pt>
                <c:pt idx="200">
                  <c:v>0.18323761999999999</c:v>
                </c:pt>
                <c:pt idx="201">
                  <c:v>0.1774347</c:v>
                </c:pt>
                <c:pt idx="202">
                  <c:v>0.17253221999999999</c:v>
                </c:pt>
                <c:pt idx="203">
                  <c:v>0.16833007999999999</c:v>
                </c:pt>
                <c:pt idx="204">
                  <c:v>0.16482821</c:v>
                </c:pt>
                <c:pt idx="205">
                  <c:v>0.16182657</c:v>
                </c:pt>
                <c:pt idx="206">
                  <c:v>0.15922512</c:v>
                </c:pt>
                <c:pt idx="207">
                  <c:v>0.15702382000000001</c:v>
                </c:pt>
                <c:pt idx="208">
                  <c:v>0.15512265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805304"/>
        <c:axId val="501806088"/>
      </c:scatterChart>
      <c:valAx>
        <c:axId val="50180530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806088"/>
        <c:crosses val="autoZero"/>
        <c:crossBetween val="midCat"/>
        <c:majorUnit val="10"/>
      </c:valAx>
      <c:valAx>
        <c:axId val="50180608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80530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srim19F_C!$P$5</c:f>
          <c:strCache>
            <c:ptCount val="1"/>
            <c:pt idx="0">
              <c:v>srim19F_C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srim19F_C!$D$20:$D$300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srim19F_C!$J$20:$J$300</c:f>
              <c:numCache>
                <c:formatCode>0.00000</c:formatCode>
                <c:ptCount val="281"/>
                <c:pt idx="0">
                  <c:v>1.0999999999999998E-3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1.4E-3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1.6000000000000001E-3</c:v>
                </c:pt>
                <c:pt idx="8">
                  <c:v>1.7000000000000001E-3</c:v>
                </c:pt>
                <c:pt idx="9">
                  <c:v>1.8E-3</c:v>
                </c:pt>
                <c:pt idx="10">
                  <c:v>1.9E-3</c:v>
                </c:pt>
                <c:pt idx="11">
                  <c:v>2.1000000000000003E-3</c:v>
                </c:pt>
                <c:pt idx="12">
                  <c:v>2.1999999999999997E-3</c:v>
                </c:pt>
                <c:pt idx="13">
                  <c:v>2.3E-3</c:v>
                </c:pt>
                <c:pt idx="14">
                  <c:v>2.4000000000000002E-3</c:v>
                </c:pt>
                <c:pt idx="15">
                  <c:v>2.5999999999999999E-3</c:v>
                </c:pt>
                <c:pt idx="16">
                  <c:v>2.9000000000000002E-3</c:v>
                </c:pt>
                <c:pt idx="17">
                  <c:v>3.0999999999999999E-3</c:v>
                </c:pt>
                <c:pt idx="18">
                  <c:v>3.3E-3</c:v>
                </c:pt>
                <c:pt idx="19">
                  <c:v>3.5000000000000005E-3</c:v>
                </c:pt>
                <c:pt idx="20">
                  <c:v>3.6999999999999997E-3</c:v>
                </c:pt>
                <c:pt idx="21">
                  <c:v>3.8999999999999998E-3</c:v>
                </c:pt>
                <c:pt idx="22">
                  <c:v>4.1000000000000003E-3</c:v>
                </c:pt>
                <c:pt idx="23">
                  <c:v>4.3E-3</c:v>
                </c:pt>
                <c:pt idx="24">
                  <c:v>4.4999999999999997E-3</c:v>
                </c:pt>
                <c:pt idx="25">
                  <c:v>4.7000000000000002E-3</c:v>
                </c:pt>
                <c:pt idx="26">
                  <c:v>5.0000000000000001E-3</c:v>
                </c:pt>
                <c:pt idx="27">
                  <c:v>5.4999999999999997E-3</c:v>
                </c:pt>
                <c:pt idx="28">
                  <c:v>6.0000000000000001E-3</c:v>
                </c:pt>
                <c:pt idx="29">
                  <c:v>6.4000000000000003E-3</c:v>
                </c:pt>
                <c:pt idx="30">
                  <c:v>6.9000000000000008E-3</c:v>
                </c:pt>
                <c:pt idx="31">
                  <c:v>7.2999999999999992E-3</c:v>
                </c:pt>
                <c:pt idx="32">
                  <c:v>7.7000000000000002E-3</c:v>
                </c:pt>
                <c:pt idx="33">
                  <c:v>8.2000000000000007E-3</c:v>
                </c:pt>
                <c:pt idx="34">
                  <c:v>8.6E-3</c:v>
                </c:pt>
                <c:pt idx="35">
                  <c:v>9.4999999999999998E-3</c:v>
                </c:pt>
                <c:pt idx="36">
                  <c:v>1.04E-2</c:v>
                </c:pt>
                <c:pt idx="37">
                  <c:v>1.12E-2</c:v>
                </c:pt>
                <c:pt idx="38">
                  <c:v>1.21E-2</c:v>
                </c:pt>
                <c:pt idx="39">
                  <c:v>1.3000000000000001E-2</c:v>
                </c:pt>
                <c:pt idx="40">
                  <c:v>1.3800000000000002E-2</c:v>
                </c:pt>
                <c:pt idx="41">
                  <c:v>1.55E-2</c:v>
                </c:pt>
                <c:pt idx="42">
                  <c:v>1.72E-2</c:v>
                </c:pt>
                <c:pt idx="43">
                  <c:v>1.89E-2</c:v>
                </c:pt>
                <c:pt idx="44">
                  <c:v>2.06E-2</c:v>
                </c:pt>
                <c:pt idx="45">
                  <c:v>2.23E-2</c:v>
                </c:pt>
                <c:pt idx="46">
                  <c:v>2.41E-2</c:v>
                </c:pt>
                <c:pt idx="47">
                  <c:v>2.58E-2</c:v>
                </c:pt>
                <c:pt idx="48">
                  <c:v>2.7500000000000004E-2</c:v>
                </c:pt>
                <c:pt idx="49">
                  <c:v>2.9199999999999997E-2</c:v>
                </c:pt>
                <c:pt idx="50">
                  <c:v>3.09E-2</c:v>
                </c:pt>
                <c:pt idx="51">
                  <c:v>3.2600000000000004E-2</c:v>
                </c:pt>
                <c:pt idx="52">
                  <c:v>3.61E-2</c:v>
                </c:pt>
                <c:pt idx="53">
                  <c:v>4.0300000000000002E-2</c:v>
                </c:pt>
                <c:pt idx="54">
                  <c:v>4.4600000000000001E-2</c:v>
                </c:pt>
                <c:pt idx="55">
                  <c:v>4.8899999999999999E-2</c:v>
                </c:pt>
                <c:pt idx="56">
                  <c:v>5.3200000000000004E-2</c:v>
                </c:pt>
                <c:pt idx="57">
                  <c:v>5.7499999999999996E-2</c:v>
                </c:pt>
                <c:pt idx="58">
                  <c:v>6.1800000000000001E-2</c:v>
                </c:pt>
                <c:pt idx="59">
                  <c:v>6.6000000000000003E-2</c:v>
                </c:pt>
                <c:pt idx="60">
                  <c:v>7.0199999999999999E-2</c:v>
                </c:pt>
                <c:pt idx="61">
                  <c:v>7.8399999999999997E-2</c:v>
                </c:pt>
                <c:pt idx="62">
                  <c:v>8.6300000000000002E-2</c:v>
                </c:pt>
                <c:pt idx="63">
                  <c:v>9.4299999999999995E-2</c:v>
                </c:pt>
                <c:pt idx="64">
                  <c:v>0.1022</c:v>
                </c:pt>
                <c:pt idx="65">
                  <c:v>0.11020000000000001</c:v>
                </c:pt>
                <c:pt idx="66">
                  <c:v>0.1182</c:v>
                </c:pt>
                <c:pt idx="67">
                  <c:v>0.13440000000000002</c:v>
                </c:pt>
                <c:pt idx="68">
                  <c:v>0.15060000000000001</c:v>
                </c:pt>
                <c:pt idx="69">
                  <c:v>0.16670000000000001</c:v>
                </c:pt>
                <c:pt idx="70">
                  <c:v>0.1827</c:v>
                </c:pt>
                <c:pt idx="71">
                  <c:v>0.19839999999999999</c:v>
                </c:pt>
                <c:pt idx="72">
                  <c:v>0.21379999999999999</c:v>
                </c:pt>
                <c:pt idx="73">
                  <c:v>0.22890000000000002</c:v>
                </c:pt>
                <c:pt idx="74">
                  <c:v>0.24369999999999997</c:v>
                </c:pt>
                <c:pt idx="75">
                  <c:v>0.25819999999999999</c:v>
                </c:pt>
                <c:pt idx="76">
                  <c:v>0.27229999999999999</c:v>
                </c:pt>
                <c:pt idx="77">
                  <c:v>0.28620000000000001</c:v>
                </c:pt>
                <c:pt idx="78">
                  <c:v>0.31309999999999999</c:v>
                </c:pt>
                <c:pt idx="79">
                  <c:v>0.34540000000000004</c:v>
                </c:pt>
                <c:pt idx="80">
                  <c:v>0.3765</c:v>
                </c:pt>
                <c:pt idx="81">
                  <c:v>0.40650000000000003</c:v>
                </c:pt>
                <c:pt idx="82">
                  <c:v>0.43559999999999999</c:v>
                </c:pt>
                <c:pt idx="83">
                  <c:v>0.46390000000000003</c:v>
                </c:pt>
                <c:pt idx="84">
                  <c:v>0.49149999999999999</c:v>
                </c:pt>
                <c:pt idx="85">
                  <c:v>0.51849999999999996</c:v>
                </c:pt>
                <c:pt idx="86">
                  <c:v>0.54480000000000006</c:v>
                </c:pt>
                <c:pt idx="87">
                  <c:v>0.59570000000000001</c:v>
                </c:pt>
                <c:pt idx="88">
                  <c:v>0.64470000000000005</c:v>
                </c:pt>
                <c:pt idx="89">
                  <c:v>0.69179999999999997</c:v>
                </c:pt>
                <c:pt idx="90">
                  <c:v>0.73730000000000007</c:v>
                </c:pt>
                <c:pt idx="91">
                  <c:v>0.78120000000000001</c:v>
                </c:pt>
                <c:pt idx="92">
                  <c:v>0.82379999999999998</c:v>
                </c:pt>
                <c:pt idx="93">
                  <c:v>0.9052</c:v>
                </c:pt>
                <c:pt idx="94">
                  <c:v>0.98209999999999997</c:v>
                </c:pt>
                <c:pt idx="95" formatCode="0.000">
                  <c:v>1.06</c:v>
                </c:pt>
                <c:pt idx="96" formatCode="0.000">
                  <c:v>1.1200000000000001</c:v>
                </c:pt>
                <c:pt idx="97" formatCode="0.000">
                  <c:v>1.19</c:v>
                </c:pt>
                <c:pt idx="98" formatCode="0.000">
                  <c:v>1.25</c:v>
                </c:pt>
                <c:pt idx="99" formatCode="0.000">
                  <c:v>1.32</c:v>
                </c:pt>
                <c:pt idx="100" formatCode="0.000">
                  <c:v>1.38</c:v>
                </c:pt>
                <c:pt idx="101" formatCode="0.000">
                  <c:v>1.43</c:v>
                </c:pt>
                <c:pt idx="102" formatCode="0.000">
                  <c:v>1.49</c:v>
                </c:pt>
                <c:pt idx="103" formatCode="0.000">
                  <c:v>1.54</c:v>
                </c:pt>
                <c:pt idx="104" formatCode="0.000">
                  <c:v>1.64</c:v>
                </c:pt>
                <c:pt idx="105" formatCode="0.000">
                  <c:v>1.77</c:v>
                </c:pt>
                <c:pt idx="106" formatCode="0.000">
                  <c:v>1.88</c:v>
                </c:pt>
                <c:pt idx="107" formatCode="0.000">
                  <c:v>1.99</c:v>
                </c:pt>
                <c:pt idx="108" formatCode="0.000">
                  <c:v>2.1</c:v>
                </c:pt>
                <c:pt idx="109" formatCode="0.000">
                  <c:v>2.2000000000000002</c:v>
                </c:pt>
                <c:pt idx="110" formatCode="0.000">
                  <c:v>2.2999999999999998</c:v>
                </c:pt>
                <c:pt idx="111" formatCode="0.000">
                  <c:v>2.4</c:v>
                </c:pt>
                <c:pt idx="112" formatCode="0.000">
                  <c:v>2.5</c:v>
                </c:pt>
                <c:pt idx="113" formatCode="0.000">
                  <c:v>2.69</c:v>
                </c:pt>
                <c:pt idx="114" formatCode="0.000">
                  <c:v>2.88</c:v>
                </c:pt>
                <c:pt idx="115" formatCode="0.000">
                  <c:v>3.06</c:v>
                </c:pt>
                <c:pt idx="116" formatCode="0.000">
                  <c:v>3.24</c:v>
                </c:pt>
                <c:pt idx="117" formatCode="0.000">
                  <c:v>3.43</c:v>
                </c:pt>
                <c:pt idx="118" formatCode="0.000">
                  <c:v>3.61</c:v>
                </c:pt>
                <c:pt idx="119" formatCode="0.000">
                  <c:v>3.97</c:v>
                </c:pt>
                <c:pt idx="120" formatCode="0.000">
                  <c:v>4.34</c:v>
                </c:pt>
                <c:pt idx="121" formatCode="0.000">
                  <c:v>4.71</c:v>
                </c:pt>
                <c:pt idx="122" formatCode="0.000">
                  <c:v>5.09</c:v>
                </c:pt>
                <c:pt idx="123" formatCode="0.000">
                  <c:v>5.48</c:v>
                </c:pt>
                <c:pt idx="124" formatCode="0.000">
                  <c:v>5.87</c:v>
                </c:pt>
                <c:pt idx="125" formatCode="0.000">
                  <c:v>6.26</c:v>
                </c:pt>
                <c:pt idx="126" formatCode="0.000">
                  <c:v>6.67</c:v>
                </c:pt>
                <c:pt idx="127" formatCode="0.000">
                  <c:v>7.07</c:v>
                </c:pt>
                <c:pt idx="128" formatCode="0.000">
                  <c:v>7.49</c:v>
                </c:pt>
                <c:pt idx="129" formatCode="0.000">
                  <c:v>7.91</c:v>
                </c:pt>
                <c:pt idx="130" formatCode="0.000">
                  <c:v>8.77</c:v>
                </c:pt>
                <c:pt idx="131" formatCode="0.000">
                  <c:v>9.89</c:v>
                </c:pt>
                <c:pt idx="132" formatCode="0.000">
                  <c:v>11.03</c:v>
                </c:pt>
                <c:pt idx="133" formatCode="0.000">
                  <c:v>12.22</c:v>
                </c:pt>
                <c:pt idx="134" formatCode="0.000">
                  <c:v>13.44</c:v>
                </c:pt>
                <c:pt idx="135" formatCode="0.000">
                  <c:v>14.69</c:v>
                </c:pt>
                <c:pt idx="136" formatCode="0.000">
                  <c:v>15.98</c:v>
                </c:pt>
                <c:pt idx="137" formatCode="0.000">
                  <c:v>17.3</c:v>
                </c:pt>
                <c:pt idx="138" formatCode="0.000">
                  <c:v>18.649999999999999</c:v>
                </c:pt>
                <c:pt idx="139" formatCode="0.000">
                  <c:v>21.44</c:v>
                </c:pt>
                <c:pt idx="140" formatCode="0.000">
                  <c:v>24.36</c:v>
                </c:pt>
                <c:pt idx="141" formatCode="0.000">
                  <c:v>27.4</c:v>
                </c:pt>
                <c:pt idx="142" formatCode="0.000">
                  <c:v>30.57</c:v>
                </c:pt>
                <c:pt idx="143" formatCode="0.000">
                  <c:v>33.86</c:v>
                </c:pt>
                <c:pt idx="144" formatCode="0.000">
                  <c:v>37.28</c:v>
                </c:pt>
                <c:pt idx="145" formatCode="0.000">
                  <c:v>44.5</c:v>
                </c:pt>
                <c:pt idx="146" formatCode="0.000">
                  <c:v>52.25</c:v>
                </c:pt>
                <c:pt idx="147" formatCode="0.000">
                  <c:v>60.54</c:v>
                </c:pt>
                <c:pt idx="148" formatCode="0.000">
                  <c:v>69.38</c:v>
                </c:pt>
                <c:pt idx="149" formatCode="0.000">
                  <c:v>78.78</c:v>
                </c:pt>
                <c:pt idx="150" formatCode="0.000">
                  <c:v>88.76</c:v>
                </c:pt>
                <c:pt idx="151" formatCode="0.000">
                  <c:v>99.31</c:v>
                </c:pt>
                <c:pt idx="152" formatCode="0.000">
                  <c:v>110.45</c:v>
                </c:pt>
                <c:pt idx="153" formatCode="0.000">
                  <c:v>122.18</c:v>
                </c:pt>
                <c:pt idx="154" formatCode="0.000">
                  <c:v>134.5</c:v>
                </c:pt>
                <c:pt idx="155" formatCode="0.000">
                  <c:v>147.4</c:v>
                </c:pt>
                <c:pt idx="156" formatCode="0.000">
                  <c:v>174.96</c:v>
                </c:pt>
                <c:pt idx="157" formatCode="0.000">
                  <c:v>212.67</c:v>
                </c:pt>
                <c:pt idx="158" formatCode="0.000">
                  <c:v>253.92</c:v>
                </c:pt>
                <c:pt idx="159" formatCode="0.000">
                  <c:v>298.60000000000002</c:v>
                </c:pt>
                <c:pt idx="160" formatCode="0.000">
                  <c:v>346.59</c:v>
                </c:pt>
                <c:pt idx="161" formatCode="0.000">
                  <c:v>397.75</c:v>
                </c:pt>
                <c:pt idx="162" formatCode="0.000">
                  <c:v>451.94</c:v>
                </c:pt>
                <c:pt idx="163" formatCode="0.000">
                  <c:v>509.06</c:v>
                </c:pt>
                <c:pt idx="164" formatCode="0.000">
                  <c:v>569.03</c:v>
                </c:pt>
                <c:pt idx="165" formatCode="0.000">
                  <c:v>697.21</c:v>
                </c:pt>
                <c:pt idx="166" formatCode="0.000">
                  <c:v>836.53</c:v>
                </c:pt>
                <c:pt idx="167" formatCode="0.000">
                  <c:v>987.6</c:v>
                </c:pt>
                <c:pt idx="168" formatCode="0.0">
                  <c:v>1150</c:v>
                </c:pt>
                <c:pt idx="169" formatCode="0.0">
                  <c:v>1330</c:v>
                </c:pt>
                <c:pt idx="170" formatCode="0.0">
                  <c:v>1510</c:v>
                </c:pt>
                <c:pt idx="171" formatCode="0.0">
                  <c:v>1920</c:v>
                </c:pt>
                <c:pt idx="172" formatCode="0.0">
                  <c:v>2370</c:v>
                </c:pt>
                <c:pt idx="173" formatCode="0.0">
                  <c:v>2860</c:v>
                </c:pt>
                <c:pt idx="174" formatCode="0.0">
                  <c:v>3390</c:v>
                </c:pt>
                <c:pt idx="175" formatCode="0.0">
                  <c:v>3960</c:v>
                </c:pt>
                <c:pt idx="176" formatCode="0.0">
                  <c:v>4570</c:v>
                </c:pt>
                <c:pt idx="177" formatCode="0.0">
                  <c:v>5220</c:v>
                </c:pt>
                <c:pt idx="178" formatCode="0.0">
                  <c:v>5910</c:v>
                </c:pt>
                <c:pt idx="179" formatCode="0.0">
                  <c:v>6630</c:v>
                </c:pt>
                <c:pt idx="180" formatCode="0.0">
                  <c:v>7390</c:v>
                </c:pt>
                <c:pt idx="181" formatCode="0.0">
                  <c:v>8180</c:v>
                </c:pt>
                <c:pt idx="182" formatCode="0.0">
                  <c:v>9870</c:v>
                </c:pt>
                <c:pt idx="183" formatCode="0.0">
                  <c:v>12160</c:v>
                </c:pt>
                <c:pt idx="184" formatCode="0.0">
                  <c:v>14650</c:v>
                </c:pt>
                <c:pt idx="185" formatCode="0.0">
                  <c:v>17320</c:v>
                </c:pt>
                <c:pt idx="186" formatCode="0.0">
                  <c:v>20180</c:v>
                </c:pt>
                <c:pt idx="187" formatCode="0.0">
                  <c:v>23200</c:v>
                </c:pt>
                <c:pt idx="188" formatCode="0.0">
                  <c:v>26380</c:v>
                </c:pt>
                <c:pt idx="189" formatCode="0.0">
                  <c:v>29720</c:v>
                </c:pt>
                <c:pt idx="190" formatCode="0.0">
                  <c:v>33210</c:v>
                </c:pt>
                <c:pt idx="191" formatCode="0.0">
                  <c:v>40610</c:v>
                </c:pt>
                <c:pt idx="192" formatCode="0.0">
                  <c:v>48540</c:v>
                </c:pt>
                <c:pt idx="193" formatCode="0.0">
                  <c:v>56960</c:v>
                </c:pt>
                <c:pt idx="194" formatCode="0.0">
                  <c:v>65830</c:v>
                </c:pt>
                <c:pt idx="195" formatCode="0.0">
                  <c:v>75120</c:v>
                </c:pt>
                <c:pt idx="196" formatCode="0.0">
                  <c:v>84800</c:v>
                </c:pt>
                <c:pt idx="197" formatCode="0.0">
                  <c:v>105210</c:v>
                </c:pt>
                <c:pt idx="198" formatCode="0.0">
                  <c:v>126900</c:v>
                </c:pt>
                <c:pt idx="199" formatCode="0.0">
                  <c:v>149690</c:v>
                </c:pt>
                <c:pt idx="200" formatCode="0.0">
                  <c:v>173460</c:v>
                </c:pt>
                <c:pt idx="201" formatCode="0.0">
                  <c:v>198080</c:v>
                </c:pt>
                <c:pt idx="202" formatCode="0.0">
                  <c:v>223460</c:v>
                </c:pt>
                <c:pt idx="203" formatCode="0.0">
                  <c:v>249510</c:v>
                </c:pt>
                <c:pt idx="204" formatCode="0.0">
                  <c:v>276160</c:v>
                </c:pt>
                <c:pt idx="205" formatCode="0.0">
                  <c:v>303330</c:v>
                </c:pt>
                <c:pt idx="206" formatCode="0.0">
                  <c:v>330990</c:v>
                </c:pt>
                <c:pt idx="207" formatCode="0.0">
                  <c:v>359060</c:v>
                </c:pt>
                <c:pt idx="208" formatCode="0.0">
                  <c:v>387510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srim19F_C!$D$20:$D$300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srim19F_C!$M$20:$M$300</c:f>
              <c:numCache>
                <c:formatCode>0.00000</c:formatCode>
                <c:ptCount val="281"/>
                <c:pt idx="0">
                  <c:v>6.0000000000000006E-4</c:v>
                </c:pt>
                <c:pt idx="1">
                  <c:v>6.0000000000000006E-4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8.9999999999999998E-4</c:v>
                </c:pt>
                <c:pt idx="11">
                  <c:v>1E-3</c:v>
                </c:pt>
                <c:pt idx="12">
                  <c:v>1E-3</c:v>
                </c:pt>
                <c:pt idx="13">
                  <c:v>1.0999999999999998E-3</c:v>
                </c:pt>
                <c:pt idx="14">
                  <c:v>1.0999999999999998E-3</c:v>
                </c:pt>
                <c:pt idx="15">
                  <c:v>1.2000000000000001E-3</c:v>
                </c:pt>
                <c:pt idx="16">
                  <c:v>1.2999999999999999E-3</c:v>
                </c:pt>
                <c:pt idx="17">
                  <c:v>1.4E-3</c:v>
                </c:pt>
                <c:pt idx="18">
                  <c:v>1.5E-3</c:v>
                </c:pt>
                <c:pt idx="19">
                  <c:v>1.5E-3</c:v>
                </c:pt>
                <c:pt idx="20">
                  <c:v>1.6000000000000001E-3</c:v>
                </c:pt>
                <c:pt idx="21">
                  <c:v>1.7000000000000001E-3</c:v>
                </c:pt>
                <c:pt idx="22">
                  <c:v>1.8E-3</c:v>
                </c:pt>
                <c:pt idx="23">
                  <c:v>1.8E-3</c:v>
                </c:pt>
                <c:pt idx="24">
                  <c:v>1.9E-3</c:v>
                </c:pt>
                <c:pt idx="25">
                  <c:v>2E-3</c:v>
                </c:pt>
                <c:pt idx="26">
                  <c:v>2.1000000000000003E-3</c:v>
                </c:pt>
                <c:pt idx="27">
                  <c:v>2.3E-3</c:v>
                </c:pt>
                <c:pt idx="28">
                  <c:v>2.5000000000000001E-3</c:v>
                </c:pt>
                <c:pt idx="29">
                  <c:v>2.5999999999999999E-3</c:v>
                </c:pt>
                <c:pt idx="30">
                  <c:v>2.8E-3</c:v>
                </c:pt>
                <c:pt idx="31">
                  <c:v>2.9000000000000002E-3</c:v>
                </c:pt>
                <c:pt idx="32">
                  <c:v>3.0999999999999999E-3</c:v>
                </c:pt>
                <c:pt idx="33">
                  <c:v>3.2000000000000002E-3</c:v>
                </c:pt>
                <c:pt idx="34">
                  <c:v>3.4000000000000002E-3</c:v>
                </c:pt>
                <c:pt idx="35">
                  <c:v>3.6999999999999997E-3</c:v>
                </c:pt>
                <c:pt idx="36">
                  <c:v>4.0000000000000001E-3</c:v>
                </c:pt>
                <c:pt idx="37">
                  <c:v>4.2000000000000006E-3</c:v>
                </c:pt>
                <c:pt idx="38">
                  <c:v>4.4999999999999997E-3</c:v>
                </c:pt>
                <c:pt idx="39">
                  <c:v>4.8000000000000004E-3</c:v>
                </c:pt>
                <c:pt idx="40">
                  <c:v>5.0999999999999995E-3</c:v>
                </c:pt>
                <c:pt idx="41">
                  <c:v>5.5999999999999999E-3</c:v>
                </c:pt>
                <c:pt idx="42">
                  <c:v>6.0999999999999995E-3</c:v>
                </c:pt>
                <c:pt idx="43">
                  <c:v>6.6E-3</c:v>
                </c:pt>
                <c:pt idx="44">
                  <c:v>7.0999999999999995E-3</c:v>
                </c:pt>
                <c:pt idx="45">
                  <c:v>7.6E-3</c:v>
                </c:pt>
                <c:pt idx="46">
                  <c:v>8.0999999999999996E-3</c:v>
                </c:pt>
                <c:pt idx="47">
                  <c:v>8.5000000000000006E-3</c:v>
                </c:pt>
                <c:pt idx="48">
                  <c:v>8.9999999999999993E-3</c:v>
                </c:pt>
                <c:pt idx="49">
                  <c:v>9.4000000000000004E-3</c:v>
                </c:pt>
                <c:pt idx="50">
                  <c:v>9.9000000000000008E-3</c:v>
                </c:pt>
                <c:pt idx="51">
                  <c:v>1.03E-2</c:v>
                </c:pt>
                <c:pt idx="52">
                  <c:v>1.12E-2</c:v>
                </c:pt>
                <c:pt idx="53">
                  <c:v>1.2199999999999999E-2</c:v>
                </c:pt>
                <c:pt idx="54">
                  <c:v>1.32E-2</c:v>
                </c:pt>
                <c:pt idx="55">
                  <c:v>1.4199999999999999E-2</c:v>
                </c:pt>
                <c:pt idx="56">
                  <c:v>1.5099999999999999E-2</c:v>
                </c:pt>
                <c:pt idx="57">
                  <c:v>1.61E-2</c:v>
                </c:pt>
                <c:pt idx="58">
                  <c:v>1.6900000000000002E-2</c:v>
                </c:pt>
                <c:pt idx="59">
                  <c:v>1.78E-2</c:v>
                </c:pt>
                <c:pt idx="60">
                  <c:v>1.8599999999999998E-2</c:v>
                </c:pt>
                <c:pt idx="61">
                  <c:v>2.01E-2</c:v>
                </c:pt>
                <c:pt idx="62">
                  <c:v>2.1499999999999998E-2</c:v>
                </c:pt>
                <c:pt idx="63">
                  <c:v>2.2800000000000001E-2</c:v>
                </c:pt>
                <c:pt idx="64">
                  <c:v>2.4E-2</c:v>
                </c:pt>
                <c:pt idx="65">
                  <c:v>2.53E-2</c:v>
                </c:pt>
                <c:pt idx="66">
                  <c:v>2.6500000000000003E-2</c:v>
                </c:pt>
                <c:pt idx="67">
                  <c:v>2.8799999999999999E-2</c:v>
                </c:pt>
                <c:pt idx="68">
                  <c:v>3.1E-2</c:v>
                </c:pt>
                <c:pt idx="69">
                  <c:v>3.3100000000000004E-2</c:v>
                </c:pt>
                <c:pt idx="70">
                  <c:v>3.4999999999999996E-2</c:v>
                </c:pt>
                <c:pt idx="71">
                  <c:v>3.6799999999999999E-2</c:v>
                </c:pt>
                <c:pt idx="72">
                  <c:v>3.85E-2</c:v>
                </c:pt>
                <c:pt idx="73">
                  <c:v>4.0100000000000004E-2</c:v>
                </c:pt>
                <c:pt idx="74">
                  <c:v>4.1499999999999995E-2</c:v>
                </c:pt>
                <c:pt idx="75">
                  <c:v>4.2900000000000001E-2</c:v>
                </c:pt>
                <c:pt idx="76">
                  <c:v>4.4200000000000003E-2</c:v>
                </c:pt>
                <c:pt idx="77">
                  <c:v>4.5400000000000003E-2</c:v>
                </c:pt>
                <c:pt idx="78">
                  <c:v>4.7599999999999996E-2</c:v>
                </c:pt>
                <c:pt idx="79">
                  <c:v>5.0099999999999999E-2</c:v>
                </c:pt>
                <c:pt idx="80">
                  <c:v>5.2299999999999999E-2</c:v>
                </c:pt>
                <c:pt idx="81">
                  <c:v>5.4300000000000001E-2</c:v>
                </c:pt>
                <c:pt idx="82">
                  <c:v>5.6100000000000004E-2</c:v>
                </c:pt>
                <c:pt idx="83">
                  <c:v>5.7699999999999994E-2</c:v>
                </c:pt>
                <c:pt idx="84">
                  <c:v>5.9199999999999996E-2</c:v>
                </c:pt>
                <c:pt idx="85">
                  <c:v>6.0600000000000001E-2</c:v>
                </c:pt>
                <c:pt idx="86">
                  <c:v>6.1800000000000001E-2</c:v>
                </c:pt>
                <c:pt idx="87">
                  <c:v>6.4299999999999996E-2</c:v>
                </c:pt>
                <c:pt idx="88">
                  <c:v>6.6500000000000004E-2</c:v>
                </c:pt>
                <c:pt idx="89">
                  <c:v>6.8400000000000002E-2</c:v>
                </c:pt>
                <c:pt idx="90">
                  <c:v>7.0099999999999996E-2</c:v>
                </c:pt>
                <c:pt idx="91">
                  <c:v>7.1599999999999997E-2</c:v>
                </c:pt>
                <c:pt idx="92">
                  <c:v>7.2999999999999995E-2</c:v>
                </c:pt>
                <c:pt idx="93">
                  <c:v>7.5899999999999995E-2</c:v>
                </c:pt>
                <c:pt idx="94">
                  <c:v>7.8300000000000008E-2</c:v>
                </c:pt>
                <c:pt idx="95">
                  <c:v>8.0399999999999999E-2</c:v>
                </c:pt>
                <c:pt idx="96">
                  <c:v>8.2199999999999995E-2</c:v>
                </c:pt>
                <c:pt idx="97">
                  <c:v>8.3799999999999999E-2</c:v>
                </c:pt>
                <c:pt idx="98">
                  <c:v>8.5300000000000001E-2</c:v>
                </c:pt>
                <c:pt idx="99">
                  <c:v>8.6499999999999994E-2</c:v>
                </c:pt>
                <c:pt idx="100">
                  <c:v>8.77E-2</c:v>
                </c:pt>
                <c:pt idx="101">
                  <c:v>8.8700000000000001E-2</c:v>
                </c:pt>
                <c:pt idx="102">
                  <c:v>8.9700000000000002E-2</c:v>
                </c:pt>
                <c:pt idx="103">
                  <c:v>9.06E-2</c:v>
                </c:pt>
                <c:pt idx="104">
                  <c:v>9.2700000000000005E-2</c:v>
                </c:pt>
                <c:pt idx="105">
                  <c:v>9.5299999999999996E-2</c:v>
                </c:pt>
                <c:pt idx="106">
                  <c:v>9.7599999999999992E-2</c:v>
                </c:pt>
                <c:pt idx="107">
                  <c:v>9.9599999999999994E-2</c:v>
                </c:pt>
                <c:pt idx="108">
                  <c:v>0.1014</c:v>
                </c:pt>
                <c:pt idx="109">
                  <c:v>0.10300000000000001</c:v>
                </c:pt>
                <c:pt idx="110">
                  <c:v>0.1045</c:v>
                </c:pt>
                <c:pt idx="111">
                  <c:v>0.10589999999999999</c:v>
                </c:pt>
                <c:pt idx="112">
                  <c:v>0.10729999999999999</c:v>
                </c:pt>
                <c:pt idx="113">
                  <c:v>0.11140000000000001</c:v>
                </c:pt>
                <c:pt idx="114">
                  <c:v>0.1152</c:v>
                </c:pt>
                <c:pt idx="115">
                  <c:v>0.1187</c:v>
                </c:pt>
                <c:pt idx="116">
                  <c:v>0.122</c:v>
                </c:pt>
                <c:pt idx="117">
                  <c:v>0.12529999999999999</c:v>
                </c:pt>
                <c:pt idx="118">
                  <c:v>0.12840000000000001</c:v>
                </c:pt>
                <c:pt idx="119">
                  <c:v>0.13919999999999999</c:v>
                </c:pt>
                <c:pt idx="120">
                  <c:v>0.14940000000000001</c:v>
                </c:pt>
                <c:pt idx="121">
                  <c:v>0.15909999999999999</c:v>
                </c:pt>
                <c:pt idx="122">
                  <c:v>0.1686</c:v>
                </c:pt>
                <c:pt idx="123">
                  <c:v>0.1777</c:v>
                </c:pt>
                <c:pt idx="124">
                  <c:v>0.1867</c:v>
                </c:pt>
                <c:pt idx="125">
                  <c:v>0.1956</c:v>
                </c:pt>
                <c:pt idx="126">
                  <c:v>0.20430000000000001</c:v>
                </c:pt>
                <c:pt idx="127">
                  <c:v>0.21290000000000001</c:v>
                </c:pt>
                <c:pt idx="128">
                  <c:v>0.22139999999999999</c:v>
                </c:pt>
                <c:pt idx="129">
                  <c:v>0.2298</c:v>
                </c:pt>
                <c:pt idx="130">
                  <c:v>0.26119999999999999</c:v>
                </c:pt>
                <c:pt idx="131">
                  <c:v>0.30590000000000001</c:v>
                </c:pt>
                <c:pt idx="132">
                  <c:v>0.34740000000000004</c:v>
                </c:pt>
                <c:pt idx="133">
                  <c:v>0.3866</c:v>
                </c:pt>
                <c:pt idx="134">
                  <c:v>0.42430000000000001</c:v>
                </c:pt>
                <c:pt idx="135">
                  <c:v>0.46079999999999999</c:v>
                </c:pt>
                <c:pt idx="136">
                  <c:v>0.49630000000000002</c:v>
                </c:pt>
                <c:pt idx="137">
                  <c:v>0.53120000000000001</c:v>
                </c:pt>
                <c:pt idx="138">
                  <c:v>0.56540000000000001</c:v>
                </c:pt>
                <c:pt idx="139">
                  <c:v>0.69100000000000006</c:v>
                </c:pt>
                <c:pt idx="140">
                  <c:v>0.80630000000000002</c:v>
                </c:pt>
                <c:pt idx="141">
                  <c:v>0.9153</c:v>
                </c:pt>
                <c:pt idx="142" formatCode="0.000">
                  <c:v>1.02</c:v>
                </c:pt>
                <c:pt idx="143" formatCode="0.000">
                  <c:v>1.1200000000000001</c:v>
                </c:pt>
                <c:pt idx="144" formatCode="0.000">
                  <c:v>1.22</c:v>
                </c:pt>
                <c:pt idx="145" formatCode="0.000">
                  <c:v>1.6</c:v>
                </c:pt>
                <c:pt idx="146" formatCode="0.000">
                  <c:v>1.94</c:v>
                </c:pt>
                <c:pt idx="147" formatCode="0.000">
                  <c:v>2.27</c:v>
                </c:pt>
                <c:pt idx="148" formatCode="0.000">
                  <c:v>2.59</c:v>
                </c:pt>
                <c:pt idx="149" formatCode="0.000">
                  <c:v>2.92</c:v>
                </c:pt>
                <c:pt idx="150" formatCode="0.000">
                  <c:v>3.24</c:v>
                </c:pt>
                <c:pt idx="151" formatCode="0.000">
                  <c:v>3.57</c:v>
                </c:pt>
                <c:pt idx="152" formatCode="0.000">
                  <c:v>3.91</c:v>
                </c:pt>
                <c:pt idx="153" formatCode="0.000">
                  <c:v>4.25</c:v>
                </c:pt>
                <c:pt idx="154" formatCode="0.000">
                  <c:v>4.5999999999999996</c:v>
                </c:pt>
                <c:pt idx="155" formatCode="0.000">
                  <c:v>4.95</c:v>
                </c:pt>
                <c:pt idx="156" formatCode="0.000">
                  <c:v>6.31</c:v>
                </c:pt>
                <c:pt idx="157" formatCode="0.000">
                  <c:v>8.27</c:v>
                </c:pt>
                <c:pt idx="158" formatCode="0.000">
                  <c:v>10.130000000000001</c:v>
                </c:pt>
                <c:pt idx="159" formatCode="0.000">
                  <c:v>11.95</c:v>
                </c:pt>
                <c:pt idx="160" formatCode="0.000">
                  <c:v>13.75</c:v>
                </c:pt>
                <c:pt idx="161" formatCode="0.000">
                  <c:v>15.55</c:v>
                </c:pt>
                <c:pt idx="162" formatCode="0.000">
                  <c:v>17.350000000000001</c:v>
                </c:pt>
                <c:pt idx="163" formatCode="0.000">
                  <c:v>19.149999999999999</c:v>
                </c:pt>
                <c:pt idx="164" formatCode="0.000">
                  <c:v>20.95</c:v>
                </c:pt>
                <c:pt idx="165" formatCode="0.000">
                  <c:v>27.73</c:v>
                </c:pt>
                <c:pt idx="166" formatCode="0.000">
                  <c:v>34.049999999999997</c:v>
                </c:pt>
                <c:pt idx="167" formatCode="0.000">
                  <c:v>40.22</c:v>
                </c:pt>
                <c:pt idx="168" formatCode="0.000">
                  <c:v>46.41</c:v>
                </c:pt>
                <c:pt idx="169" formatCode="0.000">
                  <c:v>52.64</c:v>
                </c:pt>
                <c:pt idx="170" formatCode="0.000">
                  <c:v>58.91</c:v>
                </c:pt>
                <c:pt idx="171" formatCode="0.000">
                  <c:v>82.31</c:v>
                </c:pt>
                <c:pt idx="172" formatCode="0.000">
                  <c:v>104.04</c:v>
                </c:pt>
                <c:pt idx="173" formatCode="0.000">
                  <c:v>125.17</c:v>
                </c:pt>
                <c:pt idx="174" formatCode="0.000">
                  <c:v>146.13</c:v>
                </c:pt>
                <c:pt idx="175" formatCode="0.000">
                  <c:v>167.12</c:v>
                </c:pt>
                <c:pt idx="176" formatCode="0.000">
                  <c:v>188.24</c:v>
                </c:pt>
                <c:pt idx="177" formatCode="0.000">
                  <c:v>209.53</c:v>
                </c:pt>
                <c:pt idx="178" formatCode="0.000">
                  <c:v>231.03</c:v>
                </c:pt>
                <c:pt idx="179" formatCode="0.000">
                  <c:v>252.74</c:v>
                </c:pt>
                <c:pt idx="180" formatCode="0.000">
                  <c:v>274.67</c:v>
                </c:pt>
                <c:pt idx="181" formatCode="0.000">
                  <c:v>296.82</c:v>
                </c:pt>
                <c:pt idx="182" formatCode="0.000">
                  <c:v>381.1</c:v>
                </c:pt>
                <c:pt idx="183" formatCode="0.000">
                  <c:v>500.64</c:v>
                </c:pt>
                <c:pt idx="184" formatCode="0.000">
                  <c:v>612.22</c:v>
                </c:pt>
                <c:pt idx="185" formatCode="0.000">
                  <c:v>719.93</c:v>
                </c:pt>
                <c:pt idx="186" formatCode="0.000">
                  <c:v>825.55</c:v>
                </c:pt>
                <c:pt idx="187" formatCode="0.000">
                  <c:v>929.97</c:v>
                </c:pt>
                <c:pt idx="188" formatCode="0.0">
                  <c:v>1030</c:v>
                </c:pt>
                <c:pt idx="189" formatCode="0.0">
                  <c:v>1140</c:v>
                </c:pt>
                <c:pt idx="190" formatCode="0.0">
                  <c:v>1240</c:v>
                </c:pt>
                <c:pt idx="191" formatCode="0.0">
                  <c:v>1620</c:v>
                </c:pt>
                <c:pt idx="192" formatCode="0.0">
                  <c:v>1970</c:v>
                </c:pt>
                <c:pt idx="193" formatCode="0.0">
                  <c:v>2310</c:v>
                </c:pt>
                <c:pt idx="194" formatCode="0.0">
                  <c:v>2630</c:v>
                </c:pt>
                <c:pt idx="195" formatCode="0.0">
                  <c:v>2940</c:v>
                </c:pt>
                <c:pt idx="196" formatCode="0.0">
                  <c:v>3240</c:v>
                </c:pt>
                <c:pt idx="197" formatCode="0.0">
                  <c:v>4340</c:v>
                </c:pt>
                <c:pt idx="198" formatCode="0.0">
                  <c:v>5320</c:v>
                </c:pt>
                <c:pt idx="199" formatCode="0.0">
                  <c:v>6220</c:v>
                </c:pt>
                <c:pt idx="200" formatCode="0.0">
                  <c:v>7070</c:v>
                </c:pt>
                <c:pt idx="201" formatCode="0.0">
                  <c:v>7880</c:v>
                </c:pt>
                <c:pt idx="202" formatCode="0.0">
                  <c:v>8660</c:v>
                </c:pt>
                <c:pt idx="203" formatCode="0.0">
                  <c:v>9420</c:v>
                </c:pt>
                <c:pt idx="204" formatCode="0.0">
                  <c:v>10140</c:v>
                </c:pt>
                <c:pt idx="205" formatCode="0.0">
                  <c:v>10850</c:v>
                </c:pt>
                <c:pt idx="206" formatCode="0.0">
                  <c:v>11540</c:v>
                </c:pt>
                <c:pt idx="207" formatCode="0.0">
                  <c:v>12200</c:v>
                </c:pt>
                <c:pt idx="208" formatCode="0.0">
                  <c:v>12850</c:v>
                </c:pt>
                <c:pt idx="209" formatCode="0.0">
                  <c:v>#N/A</c:v>
                </c:pt>
                <c:pt idx="210" formatCode="0.0">
                  <c:v>#N/A</c:v>
                </c:pt>
                <c:pt idx="211" formatCode="0.0">
                  <c:v>#N/A</c:v>
                </c:pt>
                <c:pt idx="212" formatCode="0.0">
                  <c:v>#N/A</c:v>
                </c:pt>
                <c:pt idx="213" formatCode="0.0">
                  <c:v>#N/A</c:v>
                </c:pt>
                <c:pt idx="214" formatCode="0.0">
                  <c:v>#N/A</c:v>
                </c:pt>
                <c:pt idx="215" formatCode="0.0">
                  <c:v>#N/A</c:v>
                </c:pt>
                <c:pt idx="216" formatCode="0.0">
                  <c:v>#N/A</c:v>
                </c:pt>
                <c:pt idx="217" formatCode="0.0">
                  <c:v>#N/A</c:v>
                </c:pt>
                <c:pt idx="218" formatCode="0.0">
                  <c:v>#N/A</c:v>
                </c:pt>
                <c:pt idx="219" formatCode="0.0">
                  <c:v>#N/A</c:v>
                </c:pt>
                <c:pt idx="220" formatCode="0.0">
                  <c:v>#N/A</c:v>
                </c:pt>
                <c:pt idx="221" formatCode="0.0">
                  <c:v>#N/A</c:v>
                </c:pt>
                <c:pt idx="222" formatCode="0.0">
                  <c:v>#N/A</c:v>
                </c:pt>
                <c:pt idx="223" formatCode="0.0">
                  <c:v>#N/A</c:v>
                </c:pt>
                <c:pt idx="224" formatCode="0.0">
                  <c:v>#N/A</c:v>
                </c:pt>
                <c:pt idx="225" formatCode="0.0">
                  <c:v>#N/A</c:v>
                </c:pt>
                <c:pt idx="226" formatCode="0.0">
                  <c:v>#N/A</c:v>
                </c:pt>
                <c:pt idx="227" formatCode="0.0">
                  <c:v>#N/A</c:v>
                </c:pt>
                <c:pt idx="228" formatCode="0.0">
                  <c:v>#N/A</c:v>
                </c:pt>
                <c:pt idx="229" formatCode="0.0">
                  <c:v>#N/A</c:v>
                </c:pt>
                <c:pt idx="230" formatCode="0.0">
                  <c:v>#N/A</c:v>
                </c:pt>
                <c:pt idx="231" formatCode="0.0">
                  <c:v>#N/A</c:v>
                </c:pt>
                <c:pt idx="232" formatCode="0.0">
                  <c:v>#N/A</c:v>
                </c:pt>
                <c:pt idx="233" formatCode="0.0">
                  <c:v>#N/A</c:v>
                </c:pt>
                <c:pt idx="234" formatCode="0.0">
                  <c:v>#N/A</c:v>
                </c:pt>
                <c:pt idx="235" formatCode="0.0">
                  <c:v>#N/A</c:v>
                </c:pt>
                <c:pt idx="236" formatCode="0.0">
                  <c:v>#N/A</c:v>
                </c:pt>
                <c:pt idx="237" formatCode="0.0">
                  <c:v>#N/A</c:v>
                </c:pt>
                <c:pt idx="238" formatCode="0.0">
                  <c:v>#N/A</c:v>
                </c:pt>
                <c:pt idx="239" formatCode="0.0">
                  <c:v>#N/A</c:v>
                </c:pt>
                <c:pt idx="240" formatCode="0.0">
                  <c:v>#N/A</c:v>
                </c:pt>
                <c:pt idx="241" formatCode="0.0">
                  <c:v>#N/A</c:v>
                </c:pt>
                <c:pt idx="242" formatCode="0.0">
                  <c:v>#N/A</c:v>
                </c:pt>
                <c:pt idx="243" formatCode="0.0">
                  <c:v>#N/A</c:v>
                </c:pt>
                <c:pt idx="244" formatCode="0.0">
                  <c:v>#N/A</c:v>
                </c:pt>
                <c:pt idx="245" formatCode="0.0">
                  <c:v>#N/A</c:v>
                </c:pt>
                <c:pt idx="246" formatCode="0.0">
                  <c:v>#N/A</c:v>
                </c:pt>
                <c:pt idx="247" formatCode="0.0">
                  <c:v>#N/A</c:v>
                </c:pt>
                <c:pt idx="248" formatCode="0.0">
                  <c:v>#N/A</c:v>
                </c:pt>
                <c:pt idx="249" formatCode="0.0">
                  <c:v>#N/A</c:v>
                </c:pt>
                <c:pt idx="250" formatCode="0.0">
                  <c:v>#N/A</c:v>
                </c:pt>
                <c:pt idx="251" formatCode="0.0">
                  <c:v>#N/A</c:v>
                </c:pt>
                <c:pt idx="252" formatCode="0.0">
                  <c:v>#N/A</c:v>
                </c:pt>
                <c:pt idx="253" formatCode="0.0">
                  <c:v>#N/A</c:v>
                </c:pt>
                <c:pt idx="254" formatCode="0.0">
                  <c:v>#N/A</c:v>
                </c:pt>
                <c:pt idx="255" formatCode="0.0">
                  <c:v>#N/A</c:v>
                </c:pt>
                <c:pt idx="256" formatCode="0.0">
                  <c:v>#N/A</c:v>
                </c:pt>
                <c:pt idx="257" formatCode="0.0">
                  <c:v>#N/A</c:v>
                </c:pt>
                <c:pt idx="258" formatCode="0.0">
                  <c:v>#N/A</c:v>
                </c:pt>
                <c:pt idx="259" formatCode="0.0">
                  <c:v>#N/A</c:v>
                </c:pt>
                <c:pt idx="260" formatCode="0.0">
                  <c:v>#N/A</c:v>
                </c:pt>
                <c:pt idx="261" formatCode="0.0">
                  <c:v>#N/A</c:v>
                </c:pt>
                <c:pt idx="262" formatCode="0.0">
                  <c:v>#N/A</c:v>
                </c:pt>
                <c:pt idx="263" formatCode="0.0">
                  <c:v>#N/A</c:v>
                </c:pt>
                <c:pt idx="264" formatCode="0.0">
                  <c:v>#N/A</c:v>
                </c:pt>
                <c:pt idx="265" formatCode="0.0">
                  <c:v>#N/A</c:v>
                </c:pt>
                <c:pt idx="266" formatCode="0.0">
                  <c:v>#N/A</c:v>
                </c:pt>
                <c:pt idx="267" formatCode="0.0">
                  <c:v>#N/A</c:v>
                </c:pt>
                <c:pt idx="268" formatCode="0.0">
                  <c:v>#N/A</c:v>
                </c:pt>
                <c:pt idx="269" formatCode="0.0">
                  <c:v>#N/A</c:v>
                </c:pt>
                <c:pt idx="270" formatCode="0.0">
                  <c:v>#N/A</c:v>
                </c:pt>
                <c:pt idx="271" formatCode="0.0">
                  <c:v>#N/A</c:v>
                </c:pt>
                <c:pt idx="272" formatCode="0.0">
                  <c:v>#N/A</c:v>
                </c:pt>
                <c:pt idx="273" formatCode="0.0">
                  <c:v>#N/A</c:v>
                </c:pt>
                <c:pt idx="274" formatCode="0.0">
                  <c:v>#N/A</c:v>
                </c:pt>
                <c:pt idx="275" formatCode="0.0">
                  <c:v>#N/A</c:v>
                </c:pt>
                <c:pt idx="276" formatCode="0.0">
                  <c:v>#N/A</c:v>
                </c:pt>
                <c:pt idx="277" formatCode="0.0">
                  <c:v>#N/A</c:v>
                </c:pt>
                <c:pt idx="278" formatCode="0.0">
                  <c:v>#N/A</c:v>
                </c:pt>
                <c:pt idx="279" formatCode="0.0">
                  <c:v>#N/A</c:v>
                </c:pt>
                <c:pt idx="280" formatCode="0.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srim19F_C!$D$20:$D$300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srim19F_C!$P$20:$P$300</c:f>
              <c:numCache>
                <c:formatCode>0.00000</c:formatCode>
                <c:ptCount val="281"/>
                <c:pt idx="0">
                  <c:v>4.0000000000000002E-4</c:v>
                </c:pt>
                <c:pt idx="1">
                  <c:v>5.0000000000000001E-4</c:v>
                </c:pt>
                <c:pt idx="2">
                  <c:v>5.0000000000000001E-4</c:v>
                </c:pt>
                <c:pt idx="3">
                  <c:v>5.0000000000000001E-4</c:v>
                </c:pt>
                <c:pt idx="4">
                  <c:v>5.0000000000000001E-4</c:v>
                </c:pt>
                <c:pt idx="5">
                  <c:v>5.0000000000000001E-4</c:v>
                </c:pt>
                <c:pt idx="6">
                  <c:v>6.0000000000000006E-4</c:v>
                </c:pt>
                <c:pt idx="7">
                  <c:v>6.0000000000000006E-4</c:v>
                </c:pt>
                <c:pt idx="8">
                  <c:v>6.0000000000000006E-4</c:v>
                </c:pt>
                <c:pt idx="9">
                  <c:v>6.9999999999999999E-4</c:v>
                </c:pt>
                <c:pt idx="10">
                  <c:v>6.9999999999999999E-4</c:v>
                </c:pt>
                <c:pt idx="11">
                  <c:v>6.9999999999999999E-4</c:v>
                </c:pt>
                <c:pt idx="12">
                  <c:v>8.0000000000000004E-4</c:v>
                </c:pt>
                <c:pt idx="13">
                  <c:v>8.0000000000000004E-4</c:v>
                </c:pt>
                <c:pt idx="14">
                  <c:v>8.0000000000000004E-4</c:v>
                </c:pt>
                <c:pt idx="15">
                  <c:v>8.9999999999999998E-4</c:v>
                </c:pt>
                <c:pt idx="16">
                  <c:v>1E-3</c:v>
                </c:pt>
                <c:pt idx="17">
                  <c:v>1E-3</c:v>
                </c:pt>
                <c:pt idx="18">
                  <c:v>1.0999999999999998E-3</c:v>
                </c:pt>
                <c:pt idx="19">
                  <c:v>1.2000000000000001E-3</c:v>
                </c:pt>
                <c:pt idx="20">
                  <c:v>1.2000000000000001E-3</c:v>
                </c:pt>
                <c:pt idx="21">
                  <c:v>1.2999999999999999E-3</c:v>
                </c:pt>
                <c:pt idx="22">
                  <c:v>1.2999999999999999E-3</c:v>
                </c:pt>
                <c:pt idx="23">
                  <c:v>1.4E-3</c:v>
                </c:pt>
                <c:pt idx="24">
                  <c:v>1.4E-3</c:v>
                </c:pt>
                <c:pt idx="25">
                  <c:v>1.5E-3</c:v>
                </c:pt>
                <c:pt idx="26">
                  <c:v>1.6000000000000001E-3</c:v>
                </c:pt>
                <c:pt idx="27">
                  <c:v>1.7000000000000001E-3</c:v>
                </c:pt>
                <c:pt idx="28">
                  <c:v>1.8E-3</c:v>
                </c:pt>
                <c:pt idx="29">
                  <c:v>2E-3</c:v>
                </c:pt>
                <c:pt idx="30">
                  <c:v>2.1000000000000003E-3</c:v>
                </c:pt>
                <c:pt idx="31">
                  <c:v>2.1999999999999997E-3</c:v>
                </c:pt>
                <c:pt idx="32">
                  <c:v>2.3E-3</c:v>
                </c:pt>
                <c:pt idx="33">
                  <c:v>2.4000000000000002E-3</c:v>
                </c:pt>
                <c:pt idx="34">
                  <c:v>2.5000000000000001E-3</c:v>
                </c:pt>
                <c:pt idx="35">
                  <c:v>2.7000000000000001E-3</c:v>
                </c:pt>
                <c:pt idx="36">
                  <c:v>2.9000000000000002E-3</c:v>
                </c:pt>
                <c:pt idx="37">
                  <c:v>3.0999999999999999E-3</c:v>
                </c:pt>
                <c:pt idx="38">
                  <c:v>3.4000000000000002E-3</c:v>
                </c:pt>
                <c:pt idx="39">
                  <c:v>3.5999999999999999E-3</c:v>
                </c:pt>
                <c:pt idx="40">
                  <c:v>3.6999999999999997E-3</c:v>
                </c:pt>
                <c:pt idx="41">
                  <c:v>4.1000000000000003E-3</c:v>
                </c:pt>
                <c:pt idx="42">
                  <c:v>4.4999999999999997E-3</c:v>
                </c:pt>
                <c:pt idx="43">
                  <c:v>4.8999999999999998E-3</c:v>
                </c:pt>
                <c:pt idx="44">
                  <c:v>5.3E-3</c:v>
                </c:pt>
                <c:pt idx="45">
                  <c:v>5.5999999999999999E-3</c:v>
                </c:pt>
                <c:pt idx="46">
                  <c:v>6.0000000000000001E-3</c:v>
                </c:pt>
                <c:pt idx="47">
                  <c:v>6.3E-3</c:v>
                </c:pt>
                <c:pt idx="48">
                  <c:v>6.7000000000000002E-3</c:v>
                </c:pt>
                <c:pt idx="49">
                  <c:v>7.000000000000001E-3</c:v>
                </c:pt>
                <c:pt idx="50">
                  <c:v>7.3999999999999995E-3</c:v>
                </c:pt>
                <c:pt idx="51">
                  <c:v>7.7000000000000002E-3</c:v>
                </c:pt>
                <c:pt idx="52">
                  <c:v>8.4000000000000012E-3</c:v>
                </c:pt>
                <c:pt idx="53">
                  <c:v>9.1999999999999998E-3</c:v>
                </c:pt>
                <c:pt idx="54">
                  <c:v>0.01</c:v>
                </c:pt>
                <c:pt idx="55">
                  <c:v>1.0800000000000001E-2</c:v>
                </c:pt>
                <c:pt idx="56">
                  <c:v>1.1600000000000001E-2</c:v>
                </c:pt>
                <c:pt idx="57">
                  <c:v>1.24E-2</c:v>
                </c:pt>
                <c:pt idx="58">
                  <c:v>1.32E-2</c:v>
                </c:pt>
                <c:pt idx="59">
                  <c:v>1.4000000000000002E-2</c:v>
                </c:pt>
                <c:pt idx="60">
                  <c:v>1.47E-2</c:v>
                </c:pt>
                <c:pt idx="61">
                  <c:v>1.6199999999999999E-2</c:v>
                </c:pt>
                <c:pt idx="62">
                  <c:v>1.7599999999999998E-2</c:v>
                </c:pt>
                <c:pt idx="63">
                  <c:v>1.89E-2</c:v>
                </c:pt>
                <c:pt idx="64">
                  <c:v>2.0200000000000003E-2</c:v>
                </c:pt>
                <c:pt idx="65">
                  <c:v>2.1499999999999998E-2</c:v>
                </c:pt>
                <c:pt idx="66">
                  <c:v>2.2700000000000001E-2</c:v>
                </c:pt>
                <c:pt idx="67">
                  <c:v>2.5100000000000001E-2</c:v>
                </c:pt>
                <c:pt idx="68">
                  <c:v>2.7400000000000001E-2</c:v>
                </c:pt>
                <c:pt idx="69">
                  <c:v>2.9699999999999997E-2</c:v>
                </c:pt>
                <c:pt idx="70">
                  <c:v>3.1800000000000002E-2</c:v>
                </c:pt>
                <c:pt idx="71">
                  <c:v>3.39E-2</c:v>
                </c:pt>
                <c:pt idx="72">
                  <c:v>3.5900000000000001E-2</c:v>
                </c:pt>
                <c:pt idx="73">
                  <c:v>3.7900000000000003E-2</c:v>
                </c:pt>
                <c:pt idx="74">
                  <c:v>3.9699999999999999E-2</c:v>
                </c:pt>
                <c:pt idx="75">
                  <c:v>4.1499999999999995E-2</c:v>
                </c:pt>
                <c:pt idx="76">
                  <c:v>4.3200000000000002E-2</c:v>
                </c:pt>
                <c:pt idx="77">
                  <c:v>4.48E-2</c:v>
                </c:pt>
                <c:pt idx="78">
                  <c:v>4.7899999999999998E-2</c:v>
                </c:pt>
                <c:pt idx="79">
                  <c:v>5.1400000000000001E-2</c:v>
                </c:pt>
                <c:pt idx="80">
                  <c:v>5.4600000000000003E-2</c:v>
                </c:pt>
                <c:pt idx="81">
                  <c:v>5.7499999999999996E-2</c:v>
                </c:pt>
                <c:pt idx="82">
                  <c:v>6.0199999999999997E-2</c:v>
                </c:pt>
                <c:pt idx="83">
                  <c:v>6.2700000000000006E-2</c:v>
                </c:pt>
                <c:pt idx="84">
                  <c:v>6.5100000000000005E-2</c:v>
                </c:pt>
                <c:pt idx="85">
                  <c:v>6.7299999999999999E-2</c:v>
                </c:pt>
                <c:pt idx="86">
                  <c:v>6.9399999999999989E-2</c:v>
                </c:pt>
                <c:pt idx="87">
                  <c:v>7.3200000000000001E-2</c:v>
                </c:pt>
                <c:pt idx="88">
                  <c:v>7.6700000000000004E-2</c:v>
                </c:pt>
                <c:pt idx="89">
                  <c:v>7.980000000000001E-2</c:v>
                </c:pt>
                <c:pt idx="90">
                  <c:v>8.2599999999999993E-2</c:v>
                </c:pt>
                <c:pt idx="91">
                  <c:v>8.5300000000000001E-2</c:v>
                </c:pt>
                <c:pt idx="92">
                  <c:v>8.77E-2</c:v>
                </c:pt>
                <c:pt idx="93">
                  <c:v>9.2100000000000001E-2</c:v>
                </c:pt>
                <c:pt idx="94">
                  <c:v>9.5799999999999996E-2</c:v>
                </c:pt>
                <c:pt idx="95">
                  <c:v>9.9199999999999997E-2</c:v>
                </c:pt>
                <c:pt idx="96">
                  <c:v>0.1022</c:v>
                </c:pt>
                <c:pt idx="97">
                  <c:v>0.1048</c:v>
                </c:pt>
                <c:pt idx="98">
                  <c:v>0.10729999999999999</c:v>
                </c:pt>
                <c:pt idx="99">
                  <c:v>0.1095</c:v>
                </c:pt>
                <c:pt idx="100">
                  <c:v>0.1115</c:v>
                </c:pt>
                <c:pt idx="101">
                  <c:v>0.1133</c:v>
                </c:pt>
                <c:pt idx="102">
                  <c:v>0.11510000000000001</c:v>
                </c:pt>
                <c:pt idx="103">
                  <c:v>0.1166</c:v>
                </c:pt>
                <c:pt idx="104">
                  <c:v>0.11950000000000001</c:v>
                </c:pt>
                <c:pt idx="105">
                  <c:v>0.1227</c:v>
                </c:pt>
                <c:pt idx="106">
                  <c:v>0.12540000000000001</c:v>
                </c:pt>
                <c:pt idx="107">
                  <c:v>0.1278</c:v>
                </c:pt>
                <c:pt idx="108">
                  <c:v>0.13</c:v>
                </c:pt>
                <c:pt idx="109">
                  <c:v>0.13189999999999999</c:v>
                </c:pt>
                <c:pt idx="110">
                  <c:v>0.13369999999999999</c:v>
                </c:pt>
                <c:pt idx="111">
                  <c:v>0.13540000000000002</c:v>
                </c:pt>
                <c:pt idx="112">
                  <c:v>0.13700000000000001</c:v>
                </c:pt>
                <c:pt idx="113">
                  <c:v>0.13979999999999998</c:v>
                </c:pt>
                <c:pt idx="114">
                  <c:v>0.1424</c:v>
                </c:pt>
                <c:pt idx="115">
                  <c:v>0.14479999999999998</c:v>
                </c:pt>
                <c:pt idx="116">
                  <c:v>0.14699999999999999</c:v>
                </c:pt>
                <c:pt idx="117">
                  <c:v>0.14910000000000001</c:v>
                </c:pt>
                <c:pt idx="118">
                  <c:v>0.151</c:v>
                </c:pt>
                <c:pt idx="119">
                  <c:v>0.15479999999999999</c:v>
                </c:pt>
                <c:pt idx="120">
                  <c:v>0.15820000000000001</c:v>
                </c:pt>
                <c:pt idx="121">
                  <c:v>0.16160000000000002</c:v>
                </c:pt>
                <c:pt idx="122">
                  <c:v>0.1648</c:v>
                </c:pt>
                <c:pt idx="123">
                  <c:v>0.16789999999999999</c:v>
                </c:pt>
                <c:pt idx="124">
                  <c:v>0.17099999999999999</c:v>
                </c:pt>
                <c:pt idx="125">
                  <c:v>0.1741</c:v>
                </c:pt>
                <c:pt idx="126">
                  <c:v>0.17709999999999998</c:v>
                </c:pt>
                <c:pt idx="127">
                  <c:v>0.18009999999999998</c:v>
                </c:pt>
                <c:pt idx="128">
                  <c:v>0.18309999999999998</c:v>
                </c:pt>
                <c:pt idx="129">
                  <c:v>0.18609999999999999</c:v>
                </c:pt>
                <c:pt idx="130">
                  <c:v>0.19209999999999999</c:v>
                </c:pt>
                <c:pt idx="131">
                  <c:v>0.19970000000000002</c:v>
                </c:pt>
                <c:pt idx="132">
                  <c:v>0.20739999999999997</c:v>
                </c:pt>
                <c:pt idx="133">
                  <c:v>0.2152</c:v>
                </c:pt>
                <c:pt idx="134">
                  <c:v>0.22320000000000001</c:v>
                </c:pt>
                <c:pt idx="135">
                  <c:v>0.23130000000000001</c:v>
                </c:pt>
                <c:pt idx="136">
                  <c:v>0.23949999999999999</c:v>
                </c:pt>
                <c:pt idx="137">
                  <c:v>0.248</c:v>
                </c:pt>
                <c:pt idx="138">
                  <c:v>0.25650000000000001</c:v>
                </c:pt>
                <c:pt idx="139">
                  <c:v>0.27410000000000001</c:v>
                </c:pt>
                <c:pt idx="140">
                  <c:v>0.2923</c:v>
                </c:pt>
                <c:pt idx="141">
                  <c:v>0.31120000000000003</c:v>
                </c:pt>
                <c:pt idx="142">
                  <c:v>0.33069999999999999</c:v>
                </c:pt>
                <c:pt idx="143">
                  <c:v>0.3508</c:v>
                </c:pt>
                <c:pt idx="144">
                  <c:v>0.37160000000000004</c:v>
                </c:pt>
                <c:pt idx="145">
                  <c:v>0.41509999999999997</c:v>
                </c:pt>
                <c:pt idx="146">
                  <c:v>0.46139999999999998</c:v>
                </c:pt>
                <c:pt idx="147">
                  <c:v>0.51059999999999994</c:v>
                </c:pt>
                <c:pt idx="148">
                  <c:v>0.56259999999999999</c:v>
                </c:pt>
                <c:pt idx="149">
                  <c:v>0.61760000000000004</c:v>
                </c:pt>
                <c:pt idx="150">
                  <c:v>0.67569999999999997</c:v>
                </c:pt>
                <c:pt idx="151">
                  <c:v>0.7369</c:v>
                </c:pt>
                <c:pt idx="152">
                  <c:v>0.80120000000000002</c:v>
                </c:pt>
                <c:pt idx="153">
                  <c:v>0.86869999999999992</c:v>
                </c:pt>
                <c:pt idx="154">
                  <c:v>0.9395</c:v>
                </c:pt>
                <c:pt idx="155" formatCode="0.000">
                  <c:v>1.01</c:v>
                </c:pt>
                <c:pt idx="156" formatCode="0.000">
                  <c:v>1.17</c:v>
                </c:pt>
                <c:pt idx="157" formatCode="0.000">
                  <c:v>1.39</c:v>
                </c:pt>
                <c:pt idx="158" formatCode="0.000">
                  <c:v>1.62</c:v>
                </c:pt>
                <c:pt idx="159" formatCode="0.000">
                  <c:v>1.88</c:v>
                </c:pt>
                <c:pt idx="160" formatCode="0.000">
                  <c:v>2.15</c:v>
                </c:pt>
                <c:pt idx="161" formatCode="0.000">
                  <c:v>2.44</c:v>
                </c:pt>
                <c:pt idx="162" formatCode="0.000">
                  <c:v>2.74</c:v>
                </c:pt>
                <c:pt idx="163" formatCode="0.000">
                  <c:v>3.06</c:v>
                </c:pt>
                <c:pt idx="164" formatCode="0.000">
                  <c:v>3.4</c:v>
                </c:pt>
                <c:pt idx="165" formatCode="0.000">
                  <c:v>4.12</c:v>
                </c:pt>
                <c:pt idx="166" formatCode="0.000">
                  <c:v>4.8899999999999997</c:v>
                </c:pt>
                <c:pt idx="167" formatCode="0.000">
                  <c:v>5.72</c:v>
                </c:pt>
                <c:pt idx="168" formatCode="0.000">
                  <c:v>6.61</c:v>
                </c:pt>
                <c:pt idx="169" formatCode="0.000">
                  <c:v>7.57</c:v>
                </c:pt>
                <c:pt idx="170" formatCode="0.000">
                  <c:v>8.58</c:v>
                </c:pt>
                <c:pt idx="171" formatCode="0.000">
                  <c:v>10.78</c:v>
                </c:pt>
                <c:pt idx="172" formatCode="0.000">
                  <c:v>13.19</c:v>
                </c:pt>
                <c:pt idx="173" formatCode="0.000">
                  <c:v>15.83</c:v>
                </c:pt>
                <c:pt idx="174" formatCode="0.000">
                  <c:v>18.66</c:v>
                </c:pt>
                <c:pt idx="175" formatCode="0.000">
                  <c:v>21.7</c:v>
                </c:pt>
                <c:pt idx="176" formatCode="0.000">
                  <c:v>24.93</c:v>
                </c:pt>
                <c:pt idx="177" formatCode="0.000">
                  <c:v>28.35</c:v>
                </c:pt>
                <c:pt idx="178" formatCode="0.000">
                  <c:v>31.95</c:v>
                </c:pt>
                <c:pt idx="179" formatCode="0.000">
                  <c:v>35.72</c:v>
                </c:pt>
                <c:pt idx="180" formatCode="0.000">
                  <c:v>39.67</c:v>
                </c:pt>
                <c:pt idx="181" formatCode="0.000">
                  <c:v>43.79</c:v>
                </c:pt>
                <c:pt idx="182" formatCode="0.000">
                  <c:v>52.51</c:v>
                </c:pt>
                <c:pt idx="183" formatCode="0.000">
                  <c:v>64.27</c:v>
                </c:pt>
                <c:pt idx="184" formatCode="0.000">
                  <c:v>76.94</c:v>
                </c:pt>
                <c:pt idx="185" formatCode="0.000">
                  <c:v>90.45</c:v>
                </c:pt>
                <c:pt idx="186" formatCode="0.000">
                  <c:v>104.75</c:v>
                </c:pt>
                <c:pt idx="187" formatCode="0.000">
                  <c:v>119.79</c:v>
                </c:pt>
                <c:pt idx="188" formatCode="0.000">
                  <c:v>135.53</c:v>
                </c:pt>
                <c:pt idx="189" formatCode="0.000">
                  <c:v>151.91999999999999</c:v>
                </c:pt>
                <c:pt idx="190" formatCode="0.000">
                  <c:v>168.93</c:v>
                </c:pt>
                <c:pt idx="191" formatCode="0.000">
                  <c:v>204.67</c:v>
                </c:pt>
                <c:pt idx="192" formatCode="0.000">
                  <c:v>242.46</c:v>
                </c:pt>
                <c:pt idx="193" formatCode="0.000">
                  <c:v>282.08</c:v>
                </c:pt>
                <c:pt idx="194" formatCode="0.000">
                  <c:v>323.3</c:v>
                </c:pt>
                <c:pt idx="195" formatCode="0.000">
                  <c:v>365.96</c:v>
                </c:pt>
                <c:pt idx="196" formatCode="0.000">
                  <c:v>409.88</c:v>
                </c:pt>
                <c:pt idx="197" formatCode="0.000">
                  <c:v>500.98</c:v>
                </c:pt>
                <c:pt idx="198" formatCode="0.000">
                  <c:v>595.59</c:v>
                </c:pt>
                <c:pt idx="199" formatCode="0.000">
                  <c:v>692.89</c:v>
                </c:pt>
                <c:pt idx="200" formatCode="0.000">
                  <c:v>792.24</c:v>
                </c:pt>
                <c:pt idx="201" formatCode="0.000">
                  <c:v>893.1</c:v>
                </c:pt>
                <c:pt idx="202" formatCode="0.000">
                  <c:v>995.04</c:v>
                </c:pt>
                <c:pt idx="203" formatCode="0.0">
                  <c:v>1100</c:v>
                </c:pt>
                <c:pt idx="204" formatCode="0.0">
                  <c:v>1200</c:v>
                </c:pt>
                <c:pt idx="205" formatCode="0.0">
                  <c:v>1300</c:v>
                </c:pt>
                <c:pt idx="206" formatCode="0.0">
                  <c:v>1410</c:v>
                </c:pt>
                <c:pt idx="207" formatCode="0.0">
                  <c:v>1510</c:v>
                </c:pt>
                <c:pt idx="208" formatCode="0.0">
                  <c:v>1610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#N/A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  <c:pt idx="252" formatCode="0.00">
                  <c:v>#N/A</c:v>
                </c:pt>
                <c:pt idx="253" formatCode="0.00">
                  <c:v>#N/A</c:v>
                </c:pt>
                <c:pt idx="254" formatCode="0.00">
                  <c:v>#N/A</c:v>
                </c:pt>
                <c:pt idx="255" formatCode="0.00">
                  <c:v>#N/A</c:v>
                </c:pt>
                <c:pt idx="256" formatCode="0.00">
                  <c:v>#N/A</c:v>
                </c:pt>
                <c:pt idx="257" formatCode="0.00">
                  <c:v>#N/A</c:v>
                </c:pt>
                <c:pt idx="258" formatCode="0.00">
                  <c:v>#N/A</c:v>
                </c:pt>
                <c:pt idx="259" formatCode="0.00">
                  <c:v>#N/A</c:v>
                </c:pt>
                <c:pt idx="260" formatCode="0.00">
                  <c:v>#N/A</c:v>
                </c:pt>
                <c:pt idx="261" formatCode="0.00">
                  <c:v>#N/A</c:v>
                </c:pt>
                <c:pt idx="262" formatCode="0.00">
                  <c:v>#N/A</c:v>
                </c:pt>
                <c:pt idx="263" formatCode="0.00">
                  <c:v>#N/A</c:v>
                </c:pt>
                <c:pt idx="264" formatCode="0.00">
                  <c:v>#N/A</c:v>
                </c:pt>
                <c:pt idx="265" formatCode="0.00">
                  <c:v>#N/A</c:v>
                </c:pt>
                <c:pt idx="266" formatCode="0.00">
                  <c:v>#N/A</c:v>
                </c:pt>
                <c:pt idx="267" formatCode="0.00">
                  <c:v>#N/A</c:v>
                </c:pt>
                <c:pt idx="268" formatCode="0.00">
                  <c:v>#N/A</c:v>
                </c:pt>
                <c:pt idx="269" formatCode="0.00">
                  <c:v>#N/A</c:v>
                </c:pt>
                <c:pt idx="270" formatCode="0.00">
                  <c:v>#N/A</c:v>
                </c:pt>
                <c:pt idx="271" formatCode="0.00">
                  <c:v>#N/A</c:v>
                </c:pt>
                <c:pt idx="272" formatCode="0.00">
                  <c:v>#N/A</c:v>
                </c:pt>
                <c:pt idx="273" formatCode="0.00">
                  <c:v>#N/A</c:v>
                </c:pt>
                <c:pt idx="274" formatCode="0.00">
                  <c:v>#N/A</c:v>
                </c:pt>
                <c:pt idx="275" formatCode="0.00">
                  <c:v>#N/A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810400"/>
        <c:axId val="501810792"/>
      </c:scatterChart>
      <c:valAx>
        <c:axId val="50181040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810792"/>
        <c:crosses val="autoZero"/>
        <c:crossBetween val="midCat"/>
        <c:majorUnit val="10"/>
      </c:valAx>
      <c:valAx>
        <c:axId val="50181079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81040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srim19F_Diamond!$P$5</c:f>
          <c:strCache>
            <c:ptCount val="1"/>
            <c:pt idx="0">
              <c:v>srim19F_Diamond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srim19F_Diamond!$D$20:$D$300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srim19F_Diamond!$E$20:$E$300</c:f>
              <c:numCache>
                <c:formatCode>0.000E+00</c:formatCode>
                <c:ptCount val="281"/>
                <c:pt idx="0">
                  <c:v>9.4829999999999998E-2</c:v>
                </c:pt>
                <c:pt idx="1">
                  <c:v>0.10059999999999999</c:v>
                </c:pt>
                <c:pt idx="2">
                  <c:v>0.106</c:v>
                </c:pt>
                <c:pt idx="3">
                  <c:v>0.11119999999999999</c:v>
                </c:pt>
                <c:pt idx="4">
                  <c:v>0.11609999999999999</c:v>
                </c:pt>
                <c:pt idx="5">
                  <c:v>0.12089999999999999</c:v>
                </c:pt>
                <c:pt idx="6">
                  <c:v>0.12540000000000001</c:v>
                </c:pt>
                <c:pt idx="7">
                  <c:v>0.12989999999999999</c:v>
                </c:pt>
                <c:pt idx="8">
                  <c:v>0.1341</c:v>
                </c:pt>
                <c:pt idx="9">
                  <c:v>0.14219999999999999</c:v>
                </c:pt>
                <c:pt idx="10">
                  <c:v>0.14990000000000001</c:v>
                </c:pt>
                <c:pt idx="11">
                  <c:v>0.1573</c:v>
                </c:pt>
                <c:pt idx="12">
                  <c:v>0.16420000000000001</c:v>
                </c:pt>
                <c:pt idx="13">
                  <c:v>0.17100000000000001</c:v>
                </c:pt>
                <c:pt idx="14">
                  <c:v>0.1774</c:v>
                </c:pt>
                <c:pt idx="15">
                  <c:v>0.18970000000000001</c:v>
                </c:pt>
                <c:pt idx="16">
                  <c:v>0.20119999999999999</c:v>
                </c:pt>
                <c:pt idx="17">
                  <c:v>0.21199999999999999</c:v>
                </c:pt>
                <c:pt idx="18">
                  <c:v>0.22239999999999999</c:v>
                </c:pt>
                <c:pt idx="19">
                  <c:v>0.23230000000000001</c:v>
                </c:pt>
                <c:pt idx="20">
                  <c:v>0.24179999999999999</c:v>
                </c:pt>
                <c:pt idx="21">
                  <c:v>0.25090000000000001</c:v>
                </c:pt>
                <c:pt idx="22">
                  <c:v>0.25969999999999999</c:v>
                </c:pt>
                <c:pt idx="23">
                  <c:v>0.26819999999999999</c:v>
                </c:pt>
                <c:pt idx="24">
                  <c:v>0.27650000000000002</c:v>
                </c:pt>
                <c:pt idx="25">
                  <c:v>0.28449999999999998</c:v>
                </c:pt>
                <c:pt idx="26">
                  <c:v>0.2999</c:v>
                </c:pt>
                <c:pt idx="27">
                  <c:v>0.31809999999999999</c:v>
                </c:pt>
                <c:pt idx="28">
                  <c:v>0.33529999999999999</c:v>
                </c:pt>
                <c:pt idx="29">
                  <c:v>0.35160000000000002</c:v>
                </c:pt>
                <c:pt idx="30">
                  <c:v>0.36730000000000002</c:v>
                </c:pt>
                <c:pt idx="31">
                  <c:v>0.38229999999999997</c:v>
                </c:pt>
                <c:pt idx="32">
                  <c:v>0.3967</c:v>
                </c:pt>
                <c:pt idx="33">
                  <c:v>0.41060000000000002</c:v>
                </c:pt>
                <c:pt idx="34">
                  <c:v>0.42409999999999998</c:v>
                </c:pt>
                <c:pt idx="35">
                  <c:v>0.44979999999999998</c:v>
                </c:pt>
                <c:pt idx="36">
                  <c:v>0.47410000000000002</c:v>
                </c:pt>
                <c:pt idx="37">
                  <c:v>0.49730000000000002</c:v>
                </c:pt>
                <c:pt idx="38">
                  <c:v>0.51939999999999997</c:v>
                </c:pt>
                <c:pt idx="39">
                  <c:v>0.54059999999999997</c:v>
                </c:pt>
                <c:pt idx="40">
                  <c:v>0.56100000000000005</c:v>
                </c:pt>
                <c:pt idx="41">
                  <c:v>0.5998</c:v>
                </c:pt>
                <c:pt idx="42">
                  <c:v>0.6361</c:v>
                </c:pt>
                <c:pt idx="43">
                  <c:v>0.67049999999999998</c:v>
                </c:pt>
                <c:pt idx="44">
                  <c:v>0.70330000000000004</c:v>
                </c:pt>
                <c:pt idx="45">
                  <c:v>0.73450000000000004</c:v>
                </c:pt>
                <c:pt idx="46">
                  <c:v>0.76449999999999996</c:v>
                </c:pt>
                <c:pt idx="47">
                  <c:v>0.79339999999999999</c:v>
                </c:pt>
                <c:pt idx="48">
                  <c:v>0.82120000000000004</c:v>
                </c:pt>
                <c:pt idx="49">
                  <c:v>0.84819999999999995</c:v>
                </c:pt>
                <c:pt idx="50">
                  <c:v>0.87429999999999997</c:v>
                </c:pt>
                <c:pt idx="51">
                  <c:v>0.89959999999999996</c:v>
                </c:pt>
                <c:pt idx="52">
                  <c:v>0.94830000000000003</c:v>
                </c:pt>
                <c:pt idx="53">
                  <c:v>1.006</c:v>
                </c:pt>
                <c:pt idx="54">
                  <c:v>1.06</c:v>
                </c:pt>
                <c:pt idx="55">
                  <c:v>1.1120000000000001</c:v>
                </c:pt>
                <c:pt idx="56">
                  <c:v>1.161</c:v>
                </c:pt>
                <c:pt idx="57">
                  <c:v>1.2090000000000001</c:v>
                </c:pt>
                <c:pt idx="58">
                  <c:v>1.254</c:v>
                </c:pt>
                <c:pt idx="59">
                  <c:v>1.2989999999999999</c:v>
                </c:pt>
                <c:pt idx="60">
                  <c:v>1.395</c:v>
                </c:pt>
                <c:pt idx="61">
                  <c:v>1.54</c:v>
                </c:pt>
                <c:pt idx="62">
                  <c:v>1.6220000000000001</c:v>
                </c:pt>
                <c:pt idx="63">
                  <c:v>1.6739999999999999</c:v>
                </c:pt>
                <c:pt idx="64">
                  <c:v>1.71</c:v>
                </c:pt>
                <c:pt idx="65">
                  <c:v>1.7390000000000001</c:v>
                </c:pt>
                <c:pt idx="66">
                  <c:v>1.7649999999999999</c:v>
                </c:pt>
                <c:pt idx="67">
                  <c:v>1.8180000000000001</c:v>
                </c:pt>
                <c:pt idx="68">
                  <c:v>1.879</c:v>
                </c:pt>
                <c:pt idx="69">
                  <c:v>1.9490000000000001</c:v>
                </c:pt>
                <c:pt idx="70">
                  <c:v>2.0270000000000001</c:v>
                </c:pt>
                <c:pt idx="71">
                  <c:v>2.1110000000000002</c:v>
                </c:pt>
                <c:pt idx="72">
                  <c:v>2.1989999999999998</c:v>
                </c:pt>
                <c:pt idx="73">
                  <c:v>2.2890000000000001</c:v>
                </c:pt>
                <c:pt idx="74">
                  <c:v>2.379</c:v>
                </c:pt>
                <c:pt idx="75">
                  <c:v>2.468</c:v>
                </c:pt>
                <c:pt idx="76">
                  <c:v>2.556</c:v>
                </c:pt>
                <c:pt idx="77">
                  <c:v>2.641</c:v>
                </c:pt>
                <c:pt idx="78">
                  <c:v>2.802</c:v>
                </c:pt>
                <c:pt idx="79">
                  <c:v>2.9849999999999999</c:v>
                </c:pt>
                <c:pt idx="80">
                  <c:v>3.149</c:v>
                </c:pt>
                <c:pt idx="81">
                  <c:v>3.2970000000000002</c:v>
                </c:pt>
                <c:pt idx="82">
                  <c:v>3.4319999999999999</c:v>
                </c:pt>
                <c:pt idx="83">
                  <c:v>3.5590000000000002</c:v>
                </c:pt>
                <c:pt idx="84">
                  <c:v>3.6779999999999999</c:v>
                </c:pt>
                <c:pt idx="85">
                  <c:v>3.7919999999999998</c:v>
                </c:pt>
                <c:pt idx="86">
                  <c:v>3.9020000000000001</c:v>
                </c:pt>
                <c:pt idx="87">
                  <c:v>4.1130000000000004</c:v>
                </c:pt>
                <c:pt idx="88">
                  <c:v>4.3129999999999997</c:v>
                </c:pt>
                <c:pt idx="89">
                  <c:v>4.5060000000000002</c:v>
                </c:pt>
                <c:pt idx="90">
                  <c:v>4.6909999999999998</c:v>
                </c:pt>
                <c:pt idx="91">
                  <c:v>4.8719999999999999</c:v>
                </c:pt>
                <c:pt idx="92">
                  <c:v>5.048</c:v>
                </c:pt>
                <c:pt idx="93">
                  <c:v>5.39</c:v>
                </c:pt>
                <c:pt idx="94">
                  <c:v>5.7190000000000003</c:v>
                </c:pt>
                <c:pt idx="95">
                  <c:v>6.0389999999999997</c:v>
                </c:pt>
                <c:pt idx="96">
                  <c:v>6.35</c:v>
                </c:pt>
                <c:pt idx="97">
                  <c:v>6.6529999999999996</c:v>
                </c:pt>
                <c:pt idx="98">
                  <c:v>6.9459999999999997</c:v>
                </c:pt>
                <c:pt idx="99">
                  <c:v>7.23</c:v>
                </c:pt>
                <c:pt idx="100">
                  <c:v>7.5049999999999999</c:v>
                </c:pt>
                <c:pt idx="101">
                  <c:v>7.77</c:v>
                </c:pt>
                <c:pt idx="102">
                  <c:v>8.0250000000000004</c:v>
                </c:pt>
                <c:pt idx="103">
                  <c:v>8.27</c:v>
                </c:pt>
                <c:pt idx="104">
                  <c:v>8.7309999999999999</c:v>
                </c:pt>
                <c:pt idx="105">
                  <c:v>9.25</c:v>
                </c:pt>
                <c:pt idx="106">
                  <c:v>9.7089999999999996</c:v>
                </c:pt>
                <c:pt idx="107">
                  <c:v>10.11</c:v>
                </c:pt>
                <c:pt idx="108">
                  <c:v>10.46</c:v>
                </c:pt>
                <c:pt idx="109">
                  <c:v>10.77</c:v>
                </c:pt>
                <c:pt idx="110">
                  <c:v>11.03</c:v>
                </c:pt>
                <c:pt idx="111">
                  <c:v>11.25</c:v>
                </c:pt>
                <c:pt idx="112">
                  <c:v>11.44</c:v>
                </c:pt>
                <c:pt idx="113">
                  <c:v>11.74</c:v>
                </c:pt>
                <c:pt idx="114">
                  <c:v>11.94</c:v>
                </c:pt>
                <c:pt idx="115">
                  <c:v>12.06</c:v>
                </c:pt>
                <c:pt idx="116">
                  <c:v>12.14</c:v>
                </c:pt>
                <c:pt idx="117">
                  <c:v>12.17</c:v>
                </c:pt>
                <c:pt idx="118">
                  <c:v>12.17</c:v>
                </c:pt>
                <c:pt idx="119">
                  <c:v>12.09</c:v>
                </c:pt>
                <c:pt idx="120">
                  <c:v>11.96</c:v>
                </c:pt>
                <c:pt idx="121">
                  <c:v>11.8</c:v>
                </c:pt>
                <c:pt idx="122">
                  <c:v>11.63</c:v>
                </c:pt>
                <c:pt idx="123">
                  <c:v>11.45</c:v>
                </c:pt>
                <c:pt idx="124">
                  <c:v>11.26</c:v>
                </c:pt>
                <c:pt idx="125">
                  <c:v>11.09</c:v>
                </c:pt>
                <c:pt idx="126">
                  <c:v>10.91</c:v>
                </c:pt>
                <c:pt idx="127">
                  <c:v>10.74</c:v>
                </c:pt>
                <c:pt idx="128">
                  <c:v>10.58</c:v>
                </c:pt>
                <c:pt idx="129">
                  <c:v>10.43</c:v>
                </c:pt>
                <c:pt idx="130">
                  <c:v>10.14</c:v>
                </c:pt>
                <c:pt idx="131">
                  <c:v>9.8030000000000008</c:v>
                </c:pt>
                <c:pt idx="132">
                  <c:v>9.5</c:v>
                </c:pt>
                <c:pt idx="133">
                  <c:v>9.2219999999999995</c:v>
                </c:pt>
                <c:pt idx="134">
                  <c:v>8.9649999999999999</c:v>
                </c:pt>
                <c:pt idx="135">
                  <c:v>8.7249999999999996</c:v>
                </c:pt>
                <c:pt idx="136">
                  <c:v>8.5</c:v>
                </c:pt>
                <c:pt idx="137">
                  <c:v>8.2880000000000003</c:v>
                </c:pt>
                <c:pt idx="138">
                  <c:v>8.1329999999999991</c:v>
                </c:pt>
                <c:pt idx="139">
                  <c:v>7.7709999999999999</c:v>
                </c:pt>
                <c:pt idx="140">
                  <c:v>7.44</c:v>
                </c:pt>
                <c:pt idx="141">
                  <c:v>7.1449999999999996</c:v>
                </c:pt>
                <c:pt idx="142">
                  <c:v>6.87</c:v>
                </c:pt>
                <c:pt idx="143">
                  <c:v>6.6120000000000001</c:v>
                </c:pt>
                <c:pt idx="144">
                  <c:v>6.37</c:v>
                </c:pt>
                <c:pt idx="145">
                  <c:v>5.9279999999999999</c:v>
                </c:pt>
                <c:pt idx="146">
                  <c:v>5.5330000000000004</c:v>
                </c:pt>
                <c:pt idx="147">
                  <c:v>5.18</c:v>
                </c:pt>
                <c:pt idx="148">
                  <c:v>4.8630000000000004</c:v>
                </c:pt>
                <c:pt idx="149">
                  <c:v>4.5780000000000003</c:v>
                </c:pt>
                <c:pt idx="150">
                  <c:v>4.3220000000000001</c:v>
                </c:pt>
                <c:pt idx="151">
                  <c:v>4.09</c:v>
                </c:pt>
                <c:pt idx="152">
                  <c:v>3.88</c:v>
                </c:pt>
                <c:pt idx="153">
                  <c:v>3.69</c:v>
                </c:pt>
                <c:pt idx="154">
                  <c:v>3.5179999999999998</c:v>
                </c:pt>
                <c:pt idx="155">
                  <c:v>3.3610000000000002</c:v>
                </c:pt>
                <c:pt idx="156">
                  <c:v>3.0870000000000002</c:v>
                </c:pt>
                <c:pt idx="157">
                  <c:v>2.806</c:v>
                </c:pt>
                <c:pt idx="158">
                  <c:v>2.5779999999999998</c:v>
                </c:pt>
                <c:pt idx="159">
                  <c:v>2.391</c:v>
                </c:pt>
                <c:pt idx="160">
                  <c:v>2.2360000000000002</c:v>
                </c:pt>
                <c:pt idx="161">
                  <c:v>2.1040000000000001</c:v>
                </c:pt>
                <c:pt idx="162">
                  <c:v>1.992</c:v>
                </c:pt>
                <c:pt idx="163">
                  <c:v>1.8939999999999999</c:v>
                </c:pt>
                <c:pt idx="164">
                  <c:v>1.8069999999999999</c:v>
                </c:pt>
                <c:pt idx="165">
                  <c:v>1.659</c:v>
                </c:pt>
                <c:pt idx="166">
                  <c:v>1.53</c:v>
                </c:pt>
                <c:pt idx="167">
                  <c:v>1.411</c:v>
                </c:pt>
                <c:pt idx="168">
                  <c:v>1.3089999999999999</c:v>
                </c:pt>
                <c:pt idx="169">
                  <c:v>1.226</c:v>
                </c:pt>
                <c:pt idx="170">
                  <c:v>1.155</c:v>
                </c:pt>
                <c:pt idx="171">
                  <c:v>1.0369999999999999</c:v>
                </c:pt>
                <c:pt idx="172">
                  <c:v>0.94269999999999998</c:v>
                </c:pt>
                <c:pt idx="173">
                  <c:v>0.86639999999999995</c:v>
                </c:pt>
                <c:pt idx="174">
                  <c:v>0.80310000000000004</c:v>
                </c:pt>
                <c:pt idx="175">
                  <c:v>0.74960000000000004</c:v>
                </c:pt>
                <c:pt idx="176">
                  <c:v>0.70379999999999998</c:v>
                </c:pt>
                <c:pt idx="177">
                  <c:v>0.66420000000000001</c:v>
                </c:pt>
                <c:pt idx="178">
                  <c:v>0.62949999999999995</c:v>
                </c:pt>
                <c:pt idx="179">
                  <c:v>0.59899999999999998</c:v>
                </c:pt>
                <c:pt idx="180">
                  <c:v>0.57179999999999997</c:v>
                </c:pt>
                <c:pt idx="181">
                  <c:v>0.54749999999999999</c:v>
                </c:pt>
                <c:pt idx="182">
                  <c:v>0.50580000000000003</c:v>
                </c:pt>
                <c:pt idx="183">
                  <c:v>0.46350000000000002</c:v>
                </c:pt>
                <c:pt idx="184">
                  <c:v>0.4294</c:v>
                </c:pt>
                <c:pt idx="185">
                  <c:v>0.4012</c:v>
                </c:pt>
                <c:pt idx="186">
                  <c:v>0.3775</c:v>
                </c:pt>
                <c:pt idx="187">
                  <c:v>0.35730000000000001</c:v>
                </c:pt>
                <c:pt idx="188">
                  <c:v>0.33989999999999998</c:v>
                </c:pt>
                <c:pt idx="189">
                  <c:v>0.32469999999999999</c:v>
                </c:pt>
                <c:pt idx="190">
                  <c:v>0.31140000000000001</c:v>
                </c:pt>
                <c:pt idx="191">
                  <c:v>0.28910000000000002</c:v>
                </c:pt>
                <c:pt idx="192">
                  <c:v>0.27110000000000001</c:v>
                </c:pt>
                <c:pt idx="193">
                  <c:v>0.25640000000000002</c:v>
                </c:pt>
                <c:pt idx="194">
                  <c:v>0.24410000000000001</c:v>
                </c:pt>
                <c:pt idx="195">
                  <c:v>0.23369999999999999</c:v>
                </c:pt>
                <c:pt idx="196">
                  <c:v>0.2248</c:v>
                </c:pt>
                <c:pt idx="197">
                  <c:v>0.2104</c:v>
                </c:pt>
                <c:pt idx="198">
                  <c:v>0.19919999999999999</c:v>
                </c:pt>
                <c:pt idx="199">
                  <c:v>0.19040000000000001</c:v>
                </c:pt>
                <c:pt idx="200">
                  <c:v>0.1832</c:v>
                </c:pt>
                <c:pt idx="201">
                  <c:v>0.1774</c:v>
                </c:pt>
                <c:pt idx="202">
                  <c:v>0.17249999999999999</c:v>
                </c:pt>
                <c:pt idx="203">
                  <c:v>0.16830000000000001</c:v>
                </c:pt>
                <c:pt idx="204">
                  <c:v>0.1648</c:v>
                </c:pt>
                <c:pt idx="205">
                  <c:v>0.1618</c:v>
                </c:pt>
                <c:pt idx="206">
                  <c:v>0.15920000000000001</c:v>
                </c:pt>
                <c:pt idx="207">
                  <c:v>0.157</c:v>
                </c:pt>
                <c:pt idx="208">
                  <c:v>0.15509999999999999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srim19F_Diamond!$D$20:$D$300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srim19F_Diamond!$F$20:$F$300</c:f>
              <c:numCache>
                <c:formatCode>0.000E+00</c:formatCode>
                <c:ptCount val="281"/>
                <c:pt idx="0">
                  <c:v>0.84089999999999998</c:v>
                </c:pt>
                <c:pt idx="1">
                  <c:v>0.87670000000000003</c:v>
                </c:pt>
                <c:pt idx="2">
                  <c:v>0.90910000000000002</c:v>
                </c:pt>
                <c:pt idx="3">
                  <c:v>0.93869999999999998</c:v>
                </c:pt>
                <c:pt idx="4">
                  <c:v>0.96589999999999998</c:v>
                </c:pt>
                <c:pt idx="5">
                  <c:v>0.9909</c:v>
                </c:pt>
                <c:pt idx="6">
                  <c:v>1.014</c:v>
                </c:pt>
                <c:pt idx="7">
                  <c:v>1.036</c:v>
                </c:pt>
                <c:pt idx="8">
                  <c:v>1.056</c:v>
                </c:pt>
                <c:pt idx="9">
                  <c:v>1.093</c:v>
                </c:pt>
                <c:pt idx="10">
                  <c:v>1.1259999999999999</c:v>
                </c:pt>
                <c:pt idx="11">
                  <c:v>1.155</c:v>
                </c:pt>
                <c:pt idx="12">
                  <c:v>1.1819999999999999</c:v>
                </c:pt>
                <c:pt idx="13">
                  <c:v>1.206</c:v>
                </c:pt>
                <c:pt idx="14">
                  <c:v>1.228</c:v>
                </c:pt>
                <c:pt idx="15">
                  <c:v>1.2669999999999999</c:v>
                </c:pt>
                <c:pt idx="16">
                  <c:v>1.3009999999999999</c:v>
                </c:pt>
                <c:pt idx="17">
                  <c:v>1.33</c:v>
                </c:pt>
                <c:pt idx="18">
                  <c:v>1.355</c:v>
                </c:pt>
                <c:pt idx="19">
                  <c:v>1.377</c:v>
                </c:pt>
                <c:pt idx="20">
                  <c:v>1.397</c:v>
                </c:pt>
                <c:pt idx="21">
                  <c:v>1.415</c:v>
                </c:pt>
                <c:pt idx="22">
                  <c:v>1.43</c:v>
                </c:pt>
                <c:pt idx="23">
                  <c:v>1.444</c:v>
                </c:pt>
                <c:pt idx="24">
                  <c:v>1.4570000000000001</c:v>
                </c:pt>
                <c:pt idx="25">
                  <c:v>1.468</c:v>
                </c:pt>
                <c:pt idx="26">
                  <c:v>1.488</c:v>
                </c:pt>
                <c:pt idx="27">
                  <c:v>1.508</c:v>
                </c:pt>
                <c:pt idx="28">
                  <c:v>1.5229999999999999</c:v>
                </c:pt>
                <c:pt idx="29">
                  <c:v>1.5349999999999999</c:v>
                </c:pt>
                <c:pt idx="30">
                  <c:v>1.544</c:v>
                </c:pt>
                <c:pt idx="31">
                  <c:v>1.5509999999999999</c:v>
                </c:pt>
                <c:pt idx="32">
                  <c:v>1.556</c:v>
                </c:pt>
                <c:pt idx="33">
                  <c:v>1.5589999999999999</c:v>
                </c:pt>
                <c:pt idx="34">
                  <c:v>1.5620000000000001</c:v>
                </c:pt>
                <c:pt idx="35">
                  <c:v>1.5629999999999999</c:v>
                </c:pt>
                <c:pt idx="36">
                  <c:v>1.5609999999999999</c:v>
                </c:pt>
                <c:pt idx="37">
                  <c:v>1.5569999999999999</c:v>
                </c:pt>
                <c:pt idx="38">
                  <c:v>1.5509999999999999</c:v>
                </c:pt>
                <c:pt idx="39">
                  <c:v>1.544</c:v>
                </c:pt>
                <c:pt idx="40">
                  <c:v>1.5349999999999999</c:v>
                </c:pt>
                <c:pt idx="41">
                  <c:v>1.516</c:v>
                </c:pt>
                <c:pt idx="42">
                  <c:v>1.496</c:v>
                </c:pt>
                <c:pt idx="43">
                  <c:v>1.474</c:v>
                </c:pt>
                <c:pt idx="44">
                  <c:v>1.452</c:v>
                </c:pt>
                <c:pt idx="45">
                  <c:v>1.43</c:v>
                </c:pt>
                <c:pt idx="46">
                  <c:v>1.4079999999999999</c:v>
                </c:pt>
                <c:pt idx="47">
                  <c:v>1.3859999999999999</c:v>
                </c:pt>
                <c:pt idx="48">
                  <c:v>1.365</c:v>
                </c:pt>
                <c:pt idx="49">
                  <c:v>1.3440000000000001</c:v>
                </c:pt>
                <c:pt idx="50">
                  <c:v>1.3240000000000001</c:v>
                </c:pt>
                <c:pt idx="51">
                  <c:v>1.3049999999999999</c:v>
                </c:pt>
                <c:pt idx="52">
                  <c:v>1.2669999999999999</c:v>
                </c:pt>
                <c:pt idx="53">
                  <c:v>1.2230000000000001</c:v>
                </c:pt>
                <c:pt idx="54">
                  <c:v>1.1819999999999999</c:v>
                </c:pt>
                <c:pt idx="55">
                  <c:v>1.1439999999999999</c:v>
                </c:pt>
                <c:pt idx="56">
                  <c:v>1.109</c:v>
                </c:pt>
                <c:pt idx="57">
                  <c:v>1.0760000000000001</c:v>
                </c:pt>
                <c:pt idx="58">
                  <c:v>1.0449999999999999</c:v>
                </c:pt>
                <c:pt idx="59">
                  <c:v>1.0169999999999999</c:v>
                </c:pt>
                <c:pt idx="60">
                  <c:v>0.98980000000000001</c:v>
                </c:pt>
                <c:pt idx="61">
                  <c:v>0.94069999999999998</c:v>
                </c:pt>
                <c:pt idx="62">
                  <c:v>0.89710000000000001</c:v>
                </c:pt>
                <c:pt idx="63">
                  <c:v>0.8579</c:v>
                </c:pt>
                <c:pt idx="64">
                  <c:v>0.8226</c:v>
                </c:pt>
                <c:pt idx="65">
                  <c:v>0.79049999999999998</c:v>
                </c:pt>
                <c:pt idx="66">
                  <c:v>0.76119999999999999</c:v>
                </c:pt>
                <c:pt idx="67">
                  <c:v>0.70979999999999999</c:v>
                </c:pt>
                <c:pt idx="68">
                  <c:v>0.66579999999999995</c:v>
                </c:pt>
                <c:pt idx="69">
                  <c:v>0.62780000000000002</c:v>
                </c:pt>
                <c:pt idx="70">
                  <c:v>0.59450000000000003</c:v>
                </c:pt>
                <c:pt idx="71">
                  <c:v>0.56510000000000005</c:v>
                </c:pt>
                <c:pt idx="72">
                  <c:v>0.53879999999999995</c:v>
                </c:pt>
                <c:pt idx="73">
                  <c:v>0.51529999999999998</c:v>
                </c:pt>
                <c:pt idx="74">
                  <c:v>0.49399999999999999</c:v>
                </c:pt>
                <c:pt idx="75">
                  <c:v>0.47460000000000002</c:v>
                </c:pt>
                <c:pt idx="76">
                  <c:v>0.45689999999999997</c:v>
                </c:pt>
                <c:pt idx="77">
                  <c:v>0.44069999999999998</c:v>
                </c:pt>
                <c:pt idx="78">
                  <c:v>0.41189999999999999</c:v>
                </c:pt>
                <c:pt idx="79">
                  <c:v>0.38150000000000001</c:v>
                </c:pt>
                <c:pt idx="80">
                  <c:v>0.35570000000000002</c:v>
                </c:pt>
                <c:pt idx="81">
                  <c:v>0.33360000000000001</c:v>
                </c:pt>
                <c:pt idx="82">
                  <c:v>0.31440000000000001</c:v>
                </c:pt>
                <c:pt idx="83">
                  <c:v>0.29759999999999998</c:v>
                </c:pt>
                <c:pt idx="84">
                  <c:v>0.28270000000000001</c:v>
                </c:pt>
                <c:pt idx="85">
                  <c:v>0.26929999999999998</c:v>
                </c:pt>
                <c:pt idx="86">
                  <c:v>0.25729999999999997</c:v>
                </c:pt>
                <c:pt idx="87">
                  <c:v>0.2366</c:v>
                </c:pt>
                <c:pt idx="88">
                  <c:v>0.21929999999999999</c:v>
                </c:pt>
                <c:pt idx="89">
                  <c:v>0.20469999999999999</c:v>
                </c:pt>
                <c:pt idx="90">
                  <c:v>0.192</c:v>
                </c:pt>
                <c:pt idx="91">
                  <c:v>0.18099999999999999</c:v>
                </c:pt>
                <c:pt idx="92">
                  <c:v>0.17130000000000001</c:v>
                </c:pt>
                <c:pt idx="93">
                  <c:v>0.155</c:v>
                </c:pt>
                <c:pt idx="94">
                  <c:v>0.14169999999999999</c:v>
                </c:pt>
                <c:pt idx="95">
                  <c:v>0.1308</c:v>
                </c:pt>
                <c:pt idx="96">
                  <c:v>0.1216</c:v>
                </c:pt>
                <c:pt idx="97">
                  <c:v>0.11360000000000001</c:v>
                </c:pt>
                <c:pt idx="98">
                  <c:v>0.10680000000000001</c:v>
                </c:pt>
                <c:pt idx="99">
                  <c:v>0.1008</c:v>
                </c:pt>
                <c:pt idx="100">
                  <c:v>9.5479999999999995E-2</c:v>
                </c:pt>
                <c:pt idx="101">
                  <c:v>9.0749999999999997E-2</c:v>
                </c:pt>
                <c:pt idx="102">
                  <c:v>8.6510000000000004E-2</c:v>
                </c:pt>
                <c:pt idx="103">
                  <c:v>8.2680000000000003E-2</c:v>
                </c:pt>
                <c:pt idx="104">
                  <c:v>7.603E-2</c:v>
                </c:pt>
                <c:pt idx="105">
                  <c:v>6.9190000000000002E-2</c:v>
                </c:pt>
                <c:pt idx="106">
                  <c:v>6.3560000000000005E-2</c:v>
                </c:pt>
                <c:pt idx="107">
                  <c:v>5.885E-2</c:v>
                </c:pt>
                <c:pt idx="108">
                  <c:v>5.484E-2</c:v>
                </c:pt>
                <c:pt idx="109">
                  <c:v>5.1369999999999999E-2</c:v>
                </c:pt>
                <c:pt idx="110">
                  <c:v>4.8349999999999997E-2</c:v>
                </c:pt>
                <c:pt idx="111">
                  <c:v>4.5699999999999998E-2</c:v>
                </c:pt>
                <c:pt idx="112">
                  <c:v>4.3339999999999997E-2</c:v>
                </c:pt>
                <c:pt idx="113">
                  <c:v>3.9320000000000001E-2</c:v>
                </c:pt>
                <c:pt idx="114">
                  <c:v>3.6040000000000003E-2</c:v>
                </c:pt>
                <c:pt idx="115">
                  <c:v>3.329E-2</c:v>
                </c:pt>
                <c:pt idx="116">
                  <c:v>3.0960000000000001E-2</c:v>
                </c:pt>
                <c:pt idx="117">
                  <c:v>2.896E-2</c:v>
                </c:pt>
                <c:pt idx="118">
                  <c:v>2.7220000000000001E-2</c:v>
                </c:pt>
                <c:pt idx="119">
                  <c:v>2.4330000000000001E-2</c:v>
                </c:pt>
                <c:pt idx="120">
                  <c:v>2.2020000000000001E-2</c:v>
                </c:pt>
                <c:pt idx="121">
                  <c:v>2.0140000000000002E-2</c:v>
                </c:pt>
                <c:pt idx="122">
                  <c:v>1.8579999999999999E-2</c:v>
                </c:pt>
                <c:pt idx="123">
                  <c:v>1.7250000000000001E-2</c:v>
                </c:pt>
                <c:pt idx="124">
                  <c:v>1.6109999999999999E-2</c:v>
                </c:pt>
                <c:pt idx="125">
                  <c:v>1.512E-2</c:v>
                </c:pt>
                <c:pt idx="126">
                  <c:v>1.426E-2</c:v>
                </c:pt>
                <c:pt idx="127">
                  <c:v>1.349E-2</c:v>
                </c:pt>
                <c:pt idx="128">
                  <c:v>1.2800000000000001E-2</c:v>
                </c:pt>
                <c:pt idx="129">
                  <c:v>1.2189999999999999E-2</c:v>
                </c:pt>
                <c:pt idx="130">
                  <c:v>1.1129999999999999E-2</c:v>
                </c:pt>
                <c:pt idx="131">
                  <c:v>1.005E-2</c:v>
                </c:pt>
                <c:pt idx="132">
                  <c:v>9.1780000000000004E-3</c:v>
                </c:pt>
                <c:pt idx="133">
                  <c:v>8.4489999999999999E-3</c:v>
                </c:pt>
                <c:pt idx="134">
                  <c:v>7.8329999999999997E-3</c:v>
                </c:pt>
                <c:pt idx="135">
                  <c:v>7.306E-3</c:v>
                </c:pt>
                <c:pt idx="136">
                  <c:v>6.8490000000000001E-3</c:v>
                </c:pt>
                <c:pt idx="137">
                  <c:v>6.4479999999999997E-3</c:v>
                </c:pt>
                <c:pt idx="138">
                  <c:v>6.0939999999999996E-3</c:v>
                </c:pt>
                <c:pt idx="139">
                  <c:v>5.4970000000000001E-3</c:v>
                </c:pt>
                <c:pt idx="140">
                  <c:v>5.0109999999999998E-3</c:v>
                </c:pt>
                <c:pt idx="141">
                  <c:v>4.6080000000000001E-3</c:v>
                </c:pt>
                <c:pt idx="142">
                  <c:v>4.2690000000000002E-3</c:v>
                </c:pt>
                <c:pt idx="143">
                  <c:v>3.9779999999999998E-3</c:v>
                </c:pt>
                <c:pt idx="144">
                  <c:v>3.7260000000000001E-3</c:v>
                </c:pt>
                <c:pt idx="145">
                  <c:v>3.3110000000000001E-3</c:v>
                </c:pt>
                <c:pt idx="146">
                  <c:v>2.983E-3</c:v>
                </c:pt>
                <c:pt idx="147">
                  <c:v>2.7160000000000001E-3</c:v>
                </c:pt>
                <c:pt idx="148">
                  <c:v>2.496E-3</c:v>
                </c:pt>
                <c:pt idx="149">
                  <c:v>2.31E-3</c:v>
                </c:pt>
                <c:pt idx="150">
                  <c:v>2.1510000000000001E-3</c:v>
                </c:pt>
                <c:pt idx="151">
                  <c:v>2.013E-3</c:v>
                </c:pt>
                <c:pt idx="152">
                  <c:v>1.8929999999999999E-3</c:v>
                </c:pt>
                <c:pt idx="153">
                  <c:v>1.787E-3</c:v>
                </c:pt>
                <c:pt idx="154">
                  <c:v>1.6930000000000001E-3</c:v>
                </c:pt>
                <c:pt idx="155">
                  <c:v>1.6080000000000001E-3</c:v>
                </c:pt>
                <c:pt idx="156">
                  <c:v>1.4630000000000001E-3</c:v>
                </c:pt>
                <c:pt idx="157">
                  <c:v>1.317E-3</c:v>
                </c:pt>
                <c:pt idx="158">
                  <c:v>1.1980000000000001E-3</c:v>
                </c:pt>
                <c:pt idx="159">
                  <c:v>1.0989999999999999E-3</c:v>
                </c:pt>
                <c:pt idx="160">
                  <c:v>1.0169999999999999E-3</c:v>
                </c:pt>
                <c:pt idx="161">
                  <c:v>9.458E-4</c:v>
                </c:pt>
                <c:pt idx="162">
                  <c:v>8.8469999999999998E-4</c:v>
                </c:pt>
                <c:pt idx="163">
                  <c:v>8.3129999999999999E-4</c:v>
                </c:pt>
                <c:pt idx="164">
                  <c:v>7.8419999999999998E-4</c:v>
                </c:pt>
                <c:pt idx="165">
                  <c:v>7.0500000000000001E-4</c:v>
                </c:pt>
                <c:pt idx="166">
                  <c:v>6.4090000000000002E-4</c:v>
                </c:pt>
                <c:pt idx="167">
                  <c:v>5.8790000000000003E-4</c:v>
                </c:pt>
                <c:pt idx="168">
                  <c:v>5.4330000000000003E-4</c:v>
                </c:pt>
                <c:pt idx="169">
                  <c:v>5.0520000000000003E-4</c:v>
                </c:pt>
                <c:pt idx="170">
                  <c:v>4.7229999999999999E-4</c:v>
                </c:pt>
                <c:pt idx="171">
                  <c:v>4.1829999999999998E-4</c:v>
                </c:pt>
                <c:pt idx="172">
                  <c:v>3.7579999999999997E-4</c:v>
                </c:pt>
                <c:pt idx="173">
                  <c:v>3.414E-4</c:v>
                </c:pt>
                <c:pt idx="174">
                  <c:v>3.1300000000000002E-4</c:v>
                </c:pt>
                <c:pt idx="175">
                  <c:v>2.8909999999999998E-4</c:v>
                </c:pt>
                <c:pt idx="176">
                  <c:v>2.6870000000000003E-4</c:v>
                </c:pt>
                <c:pt idx="177">
                  <c:v>2.5109999999999998E-4</c:v>
                </c:pt>
                <c:pt idx="178">
                  <c:v>2.3580000000000001E-4</c:v>
                </c:pt>
                <c:pt idx="179">
                  <c:v>2.2230000000000001E-4</c:v>
                </c:pt>
                <c:pt idx="180">
                  <c:v>2.1029999999999999E-4</c:v>
                </c:pt>
                <c:pt idx="181">
                  <c:v>1.995E-4</c:v>
                </c:pt>
                <c:pt idx="182">
                  <c:v>1.8120000000000001E-4</c:v>
                </c:pt>
                <c:pt idx="183">
                  <c:v>1.6259999999999999E-4</c:v>
                </c:pt>
                <c:pt idx="184">
                  <c:v>1.4760000000000001E-4</c:v>
                </c:pt>
                <c:pt idx="185">
                  <c:v>1.3530000000000001E-4</c:v>
                </c:pt>
                <c:pt idx="186">
                  <c:v>1.249E-4</c:v>
                </c:pt>
                <c:pt idx="187">
                  <c:v>1.16E-4</c:v>
                </c:pt>
                <c:pt idx="188">
                  <c:v>1.0840000000000001E-4</c:v>
                </c:pt>
                <c:pt idx="189">
                  <c:v>1.0170000000000001E-4</c:v>
                </c:pt>
                <c:pt idx="190">
                  <c:v>9.5820000000000001E-5</c:v>
                </c:pt>
                <c:pt idx="191">
                  <c:v>8.5970000000000005E-5</c:v>
                </c:pt>
                <c:pt idx="192">
                  <c:v>7.8009999999999993E-5</c:v>
                </c:pt>
                <c:pt idx="193">
                  <c:v>7.1439999999999994E-5</c:v>
                </c:pt>
                <c:pt idx="194">
                  <c:v>6.5920000000000006E-5</c:v>
                </c:pt>
                <c:pt idx="195">
                  <c:v>6.122E-5</c:v>
                </c:pt>
                <c:pt idx="196">
                  <c:v>5.7170000000000003E-5</c:v>
                </c:pt>
                <c:pt idx="197">
                  <c:v>5.0529999999999999E-5</c:v>
                </c:pt>
                <c:pt idx="198">
                  <c:v>4.5309999999999998E-5</c:v>
                </c:pt>
                <c:pt idx="199">
                  <c:v>4.1100000000000003E-5</c:v>
                </c:pt>
                <c:pt idx="200">
                  <c:v>3.7620000000000002E-5</c:v>
                </c:pt>
                <c:pt idx="201">
                  <c:v>3.4700000000000003E-5</c:v>
                </c:pt>
                <c:pt idx="202">
                  <c:v>3.222E-5</c:v>
                </c:pt>
                <c:pt idx="203">
                  <c:v>3.008E-5</c:v>
                </c:pt>
                <c:pt idx="204">
                  <c:v>2.8209999999999999E-5</c:v>
                </c:pt>
                <c:pt idx="205">
                  <c:v>2.6570000000000001E-5</c:v>
                </c:pt>
                <c:pt idx="206">
                  <c:v>2.512E-5</c:v>
                </c:pt>
                <c:pt idx="207">
                  <c:v>2.3819999999999999E-5</c:v>
                </c:pt>
                <c:pt idx="208">
                  <c:v>2.2650000000000002E-5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srim19F_Diamond!$D$20:$D$300</c:f>
              <c:numCache>
                <c:formatCode>0.000000</c:formatCode>
                <c:ptCount val="281"/>
                <c:pt idx="0">
                  <c:v>1.0526263157894736E-5</c:v>
                </c:pt>
                <c:pt idx="1">
                  <c:v>1.1842052631578948E-5</c:v>
                </c:pt>
                <c:pt idx="2">
                  <c:v>1.3157842105263157E-5</c:v>
                </c:pt>
                <c:pt idx="3">
                  <c:v>1.4473631578947368E-5</c:v>
                </c:pt>
                <c:pt idx="4">
                  <c:v>1.578942105263158E-5</c:v>
                </c:pt>
                <c:pt idx="5">
                  <c:v>1.7105210526315791E-5</c:v>
                </c:pt>
                <c:pt idx="6">
                  <c:v>1.8421000000000002E-5</c:v>
                </c:pt>
                <c:pt idx="7">
                  <c:v>1.9736789473684213E-5</c:v>
                </c:pt>
                <c:pt idx="8">
                  <c:v>2.105257894736842E-5</c:v>
                </c:pt>
                <c:pt idx="9">
                  <c:v>2.3684157894736845E-5</c:v>
                </c:pt>
                <c:pt idx="10">
                  <c:v>2.6315736842105263E-5</c:v>
                </c:pt>
                <c:pt idx="11">
                  <c:v>2.8947315789473685E-5</c:v>
                </c:pt>
                <c:pt idx="12">
                  <c:v>3.1578894736842106E-5</c:v>
                </c:pt>
                <c:pt idx="13">
                  <c:v>3.4210473684210528E-5</c:v>
                </c:pt>
                <c:pt idx="14">
                  <c:v>3.6842052631578949E-5</c:v>
                </c:pt>
                <c:pt idx="15">
                  <c:v>4.2105210526315792E-5</c:v>
                </c:pt>
                <c:pt idx="16">
                  <c:v>4.7368368421052636E-5</c:v>
                </c:pt>
                <c:pt idx="17">
                  <c:v>5.2631526315789479E-5</c:v>
                </c:pt>
                <c:pt idx="18">
                  <c:v>5.7894736842105267E-5</c:v>
                </c:pt>
                <c:pt idx="19">
                  <c:v>6.3157894736842103E-5</c:v>
                </c:pt>
                <c:pt idx="20">
                  <c:v>6.8421052631578946E-5</c:v>
                </c:pt>
                <c:pt idx="21">
                  <c:v>7.3684210526315789E-5</c:v>
                </c:pt>
                <c:pt idx="22">
                  <c:v>7.8947368421052633E-5</c:v>
                </c:pt>
                <c:pt idx="23">
                  <c:v>8.4210526315789476E-5</c:v>
                </c:pt>
                <c:pt idx="24">
                  <c:v>8.9473684210526305E-5</c:v>
                </c:pt>
                <c:pt idx="25">
                  <c:v>9.4736842105263162E-5</c:v>
                </c:pt>
                <c:pt idx="26">
                  <c:v>1.0526315789473685E-4</c:v>
                </c:pt>
                <c:pt idx="27">
                  <c:v>1.1842105263157894E-4</c:v>
                </c:pt>
                <c:pt idx="28">
                  <c:v>1.3157894736842105E-4</c:v>
                </c:pt>
                <c:pt idx="29">
                  <c:v>1.4473684210526314E-4</c:v>
                </c:pt>
                <c:pt idx="30">
                  <c:v>1.5789473684210527E-4</c:v>
                </c:pt>
                <c:pt idx="31">
                  <c:v>1.7105263157894736E-4</c:v>
                </c:pt>
                <c:pt idx="32">
                  <c:v>1.8421052631578948E-4</c:v>
                </c:pt>
                <c:pt idx="33">
                  <c:v>1.9736842105263157E-4</c:v>
                </c:pt>
                <c:pt idx="34">
                  <c:v>2.105263157894737E-4</c:v>
                </c:pt>
                <c:pt idx="35">
                  <c:v>2.3684210526315788E-4</c:v>
                </c:pt>
                <c:pt idx="36">
                  <c:v>2.631578947368421E-4</c:v>
                </c:pt>
                <c:pt idx="37">
                  <c:v>2.8947368421052629E-4</c:v>
                </c:pt>
                <c:pt idx="38">
                  <c:v>3.1578947368421053E-4</c:v>
                </c:pt>
                <c:pt idx="39">
                  <c:v>3.4210526315789472E-4</c:v>
                </c:pt>
                <c:pt idx="40">
                  <c:v>3.6842105263157896E-4</c:v>
                </c:pt>
                <c:pt idx="41">
                  <c:v>4.2105263157894739E-4</c:v>
                </c:pt>
                <c:pt idx="42">
                  <c:v>4.7368421052631577E-4</c:v>
                </c:pt>
                <c:pt idx="43">
                  <c:v>5.263157894736842E-4</c:v>
                </c:pt>
                <c:pt idx="44">
                  <c:v>5.7894736842105258E-4</c:v>
                </c:pt>
                <c:pt idx="45">
                  <c:v>6.3157894736842106E-4</c:v>
                </c:pt>
                <c:pt idx="46">
                  <c:v>6.8421052631578944E-4</c:v>
                </c:pt>
                <c:pt idx="47">
                  <c:v>7.3684210526315792E-4</c:v>
                </c:pt>
                <c:pt idx="48">
                  <c:v>7.894736842105263E-4</c:v>
                </c:pt>
                <c:pt idx="49">
                  <c:v>8.4210526315789478E-4</c:v>
                </c:pt>
                <c:pt idx="50">
                  <c:v>8.9473684210526327E-4</c:v>
                </c:pt>
                <c:pt idx="51">
                  <c:v>9.4736842105263154E-4</c:v>
                </c:pt>
                <c:pt idx="52">
                  <c:v>1.0526315789473684E-3</c:v>
                </c:pt>
                <c:pt idx="53">
                  <c:v>1.1842105263157893E-3</c:v>
                </c:pt>
                <c:pt idx="54">
                  <c:v>1.3157894736842105E-3</c:v>
                </c:pt>
                <c:pt idx="55">
                  <c:v>1.4473684210526317E-3</c:v>
                </c:pt>
                <c:pt idx="56">
                  <c:v>1.5789473684210526E-3</c:v>
                </c:pt>
                <c:pt idx="57">
                  <c:v>1.7105263157894738E-3</c:v>
                </c:pt>
                <c:pt idx="58">
                  <c:v>1.8421052631578949E-3</c:v>
                </c:pt>
                <c:pt idx="59">
                  <c:v>1.9736842105263159E-3</c:v>
                </c:pt>
                <c:pt idx="60">
                  <c:v>2.1052631578947368E-3</c:v>
                </c:pt>
                <c:pt idx="61">
                  <c:v>2.3684210526315787E-3</c:v>
                </c:pt>
                <c:pt idx="62">
                  <c:v>2.631578947368421E-3</c:v>
                </c:pt>
                <c:pt idx="63">
                  <c:v>2.8947368421052633E-3</c:v>
                </c:pt>
                <c:pt idx="64">
                  <c:v>3.1578947368421052E-3</c:v>
                </c:pt>
                <c:pt idx="65">
                  <c:v>3.4210526315789475E-3</c:v>
                </c:pt>
                <c:pt idx="66">
                  <c:v>3.6842105263157898E-3</c:v>
                </c:pt>
                <c:pt idx="67">
                  <c:v>4.2105263157894736E-3</c:v>
                </c:pt>
                <c:pt idx="68">
                  <c:v>4.7368421052631574E-3</c:v>
                </c:pt>
                <c:pt idx="69">
                  <c:v>5.263157894736842E-3</c:v>
                </c:pt>
                <c:pt idx="70">
                  <c:v>5.7894736842105266E-3</c:v>
                </c:pt>
                <c:pt idx="71">
                  <c:v>6.3157894736842104E-3</c:v>
                </c:pt>
                <c:pt idx="72">
                  <c:v>6.842105263157895E-3</c:v>
                </c:pt>
                <c:pt idx="73">
                  <c:v>7.3684210526315796E-3</c:v>
                </c:pt>
                <c:pt idx="74">
                  <c:v>7.8947368421052634E-3</c:v>
                </c:pt>
                <c:pt idx="75">
                  <c:v>8.4210526315789472E-3</c:v>
                </c:pt>
                <c:pt idx="76">
                  <c:v>8.9473684210526327E-3</c:v>
                </c:pt>
                <c:pt idx="77">
                  <c:v>9.4736842105263147E-3</c:v>
                </c:pt>
                <c:pt idx="78">
                  <c:v>1.0526315789473684E-2</c:v>
                </c:pt>
                <c:pt idx="79">
                  <c:v>1.1842105263157895E-2</c:v>
                </c:pt>
                <c:pt idx="80">
                  <c:v>1.3157894736842105E-2</c:v>
                </c:pt>
                <c:pt idx="81">
                  <c:v>1.4473684210526317E-2</c:v>
                </c:pt>
                <c:pt idx="82">
                  <c:v>1.5789473684210527E-2</c:v>
                </c:pt>
                <c:pt idx="83">
                  <c:v>1.7105263157894738E-2</c:v>
                </c:pt>
                <c:pt idx="84">
                  <c:v>1.8421052631578946E-2</c:v>
                </c:pt>
                <c:pt idx="85">
                  <c:v>1.9736842105263157E-2</c:v>
                </c:pt>
                <c:pt idx="86">
                  <c:v>2.1052631578947368E-2</c:v>
                </c:pt>
                <c:pt idx="87">
                  <c:v>2.368421052631579E-2</c:v>
                </c:pt>
                <c:pt idx="88">
                  <c:v>2.6315789473684209E-2</c:v>
                </c:pt>
                <c:pt idx="89">
                  <c:v>2.8947368421052635E-2</c:v>
                </c:pt>
                <c:pt idx="90">
                  <c:v>3.1578947368421054E-2</c:v>
                </c:pt>
                <c:pt idx="91">
                  <c:v>3.4210526315789476E-2</c:v>
                </c:pt>
                <c:pt idx="92">
                  <c:v>3.6842105263157891E-2</c:v>
                </c:pt>
                <c:pt idx="93">
                  <c:v>4.2105263157894736E-2</c:v>
                </c:pt>
                <c:pt idx="94">
                  <c:v>4.736842105263158E-2</c:v>
                </c:pt>
                <c:pt idx="95">
                  <c:v>5.2631578947368418E-2</c:v>
                </c:pt>
                <c:pt idx="96">
                  <c:v>5.789473684210527E-2</c:v>
                </c:pt>
                <c:pt idx="97">
                  <c:v>6.3157894736842107E-2</c:v>
                </c:pt>
                <c:pt idx="98">
                  <c:v>6.8421052631578952E-2</c:v>
                </c:pt>
                <c:pt idx="99">
                  <c:v>7.3684210526315783E-2</c:v>
                </c:pt>
                <c:pt idx="100">
                  <c:v>7.8947368421052627E-2</c:v>
                </c:pt>
                <c:pt idx="101">
                  <c:v>8.4210526315789472E-2</c:v>
                </c:pt>
                <c:pt idx="102">
                  <c:v>8.9473684210526316E-2</c:v>
                </c:pt>
                <c:pt idx="103">
                  <c:v>9.4736842105263161E-2</c:v>
                </c:pt>
                <c:pt idx="104">
                  <c:v>0.10526315789473684</c:v>
                </c:pt>
                <c:pt idx="105">
                  <c:v>0.11842105263157894</c:v>
                </c:pt>
                <c:pt idx="106">
                  <c:v>0.13157894736842105</c:v>
                </c:pt>
                <c:pt idx="107">
                  <c:v>0.14473684210526316</c:v>
                </c:pt>
                <c:pt idx="108">
                  <c:v>0.15789473684210525</c:v>
                </c:pt>
                <c:pt idx="109">
                  <c:v>0.17105263157894737</c:v>
                </c:pt>
                <c:pt idx="110">
                  <c:v>0.18421052631578946</c:v>
                </c:pt>
                <c:pt idx="111">
                  <c:v>0.19736842105263158</c:v>
                </c:pt>
                <c:pt idx="112">
                  <c:v>0.21052631578947367</c:v>
                </c:pt>
                <c:pt idx="113">
                  <c:v>0.23684210526315788</c:v>
                </c:pt>
                <c:pt idx="114">
                  <c:v>0.26315789473684209</c:v>
                </c:pt>
                <c:pt idx="115">
                  <c:v>0.28947368421052633</c:v>
                </c:pt>
                <c:pt idx="116">
                  <c:v>0.31578947368421051</c:v>
                </c:pt>
                <c:pt idx="117">
                  <c:v>0.34210526315789475</c:v>
                </c:pt>
                <c:pt idx="118">
                  <c:v>0.36842105263157893</c:v>
                </c:pt>
                <c:pt idx="119">
                  <c:v>0.42105263157894735</c:v>
                </c:pt>
                <c:pt idx="120">
                  <c:v>0.47368421052631576</c:v>
                </c:pt>
                <c:pt idx="121">
                  <c:v>0.52631578947368418</c:v>
                </c:pt>
                <c:pt idx="122">
                  <c:v>0.57894736842105265</c:v>
                </c:pt>
                <c:pt idx="123">
                  <c:v>0.63157894736842102</c:v>
                </c:pt>
                <c:pt idx="124">
                  <c:v>0.68421052631578949</c:v>
                </c:pt>
                <c:pt idx="125">
                  <c:v>0.73684210526315785</c:v>
                </c:pt>
                <c:pt idx="126">
                  <c:v>0.78947368421052633</c:v>
                </c:pt>
                <c:pt idx="127">
                  <c:v>0.84210526315789469</c:v>
                </c:pt>
                <c:pt idx="128">
                  <c:v>0.89473684210526316</c:v>
                </c:pt>
                <c:pt idx="129">
                  <c:v>0.94736842105263153</c:v>
                </c:pt>
                <c:pt idx="130" formatCode="0.00000">
                  <c:v>1.0526315789473684</c:v>
                </c:pt>
                <c:pt idx="131" formatCode="0.00000">
                  <c:v>1.1842105263157894</c:v>
                </c:pt>
                <c:pt idx="132" formatCode="0.00000">
                  <c:v>1.3157894736842106</c:v>
                </c:pt>
                <c:pt idx="133" formatCode="0.00000">
                  <c:v>1.4473684210526316</c:v>
                </c:pt>
                <c:pt idx="134" formatCode="0.00000">
                  <c:v>1.5789473684210527</c:v>
                </c:pt>
                <c:pt idx="135" formatCode="0.00000">
                  <c:v>1.7105263157894737</c:v>
                </c:pt>
                <c:pt idx="136" formatCode="0.00000">
                  <c:v>1.8421052631578947</c:v>
                </c:pt>
                <c:pt idx="137" formatCode="0.00000">
                  <c:v>1.9736842105263157</c:v>
                </c:pt>
                <c:pt idx="138" formatCode="0.00000">
                  <c:v>2.1052631578947367</c:v>
                </c:pt>
                <c:pt idx="139" formatCode="0.00000">
                  <c:v>2.3684210526315788</c:v>
                </c:pt>
                <c:pt idx="140" formatCode="0.00000">
                  <c:v>2.6315789473684212</c:v>
                </c:pt>
                <c:pt idx="141" formatCode="0.00000">
                  <c:v>2.8947368421052633</c:v>
                </c:pt>
                <c:pt idx="142" formatCode="0.00000">
                  <c:v>3.1578947368421053</c:v>
                </c:pt>
                <c:pt idx="143" formatCode="0.00000">
                  <c:v>3.4210526315789473</c:v>
                </c:pt>
                <c:pt idx="144" formatCode="0.00000">
                  <c:v>3.6842105263157894</c:v>
                </c:pt>
                <c:pt idx="145" formatCode="0.00000">
                  <c:v>4.2105263157894735</c:v>
                </c:pt>
                <c:pt idx="146" formatCode="0.00000">
                  <c:v>4.7368421052631575</c:v>
                </c:pt>
                <c:pt idx="147" formatCode="0.00000">
                  <c:v>5.2631578947368425</c:v>
                </c:pt>
                <c:pt idx="148" formatCode="0.00000">
                  <c:v>5.7894736842105265</c:v>
                </c:pt>
                <c:pt idx="149" formatCode="0.00000">
                  <c:v>6.3157894736842106</c:v>
                </c:pt>
                <c:pt idx="150" formatCode="0.00000">
                  <c:v>6.8421052631578947</c:v>
                </c:pt>
                <c:pt idx="151" formatCode="0.00000">
                  <c:v>7.3684210526315788</c:v>
                </c:pt>
                <c:pt idx="152" formatCode="0.00000">
                  <c:v>7.8947368421052628</c:v>
                </c:pt>
                <c:pt idx="153" formatCode="0.00000">
                  <c:v>8.4210526315789469</c:v>
                </c:pt>
                <c:pt idx="154" formatCode="0.00000">
                  <c:v>8.9473684210526319</c:v>
                </c:pt>
                <c:pt idx="155" formatCode="0.00000">
                  <c:v>9.473684210526315</c:v>
                </c:pt>
                <c:pt idx="156" formatCode="0.00000">
                  <c:v>10.526315789473685</c:v>
                </c:pt>
                <c:pt idx="157" formatCode="0.00000">
                  <c:v>11.842105263157896</c:v>
                </c:pt>
                <c:pt idx="158" formatCode="0.00000">
                  <c:v>13.157894736842104</c:v>
                </c:pt>
                <c:pt idx="159" formatCode="0.00000">
                  <c:v>14.473684210526315</c:v>
                </c:pt>
                <c:pt idx="160" formatCode="0.00000">
                  <c:v>15.789473684210526</c:v>
                </c:pt>
                <c:pt idx="161" formatCode="0.00000">
                  <c:v>17.105263157894736</c:v>
                </c:pt>
                <c:pt idx="162" formatCode="0.00000">
                  <c:v>18.421052631578949</c:v>
                </c:pt>
                <c:pt idx="163" formatCode="0.00000">
                  <c:v>19.736842105263158</c:v>
                </c:pt>
                <c:pt idx="164" formatCode="0.00000">
                  <c:v>21.05263157894737</c:v>
                </c:pt>
                <c:pt idx="165" formatCode="0.00000">
                  <c:v>23.684210526315791</c:v>
                </c:pt>
                <c:pt idx="166" formatCode="0.00000">
                  <c:v>26.315789473684209</c:v>
                </c:pt>
                <c:pt idx="167" formatCode="0.00000">
                  <c:v>28.94736842105263</c:v>
                </c:pt>
                <c:pt idx="168" formatCode="0.00000">
                  <c:v>31.578947368421051</c:v>
                </c:pt>
                <c:pt idx="169" formatCode="0.00000">
                  <c:v>34.210526315789473</c:v>
                </c:pt>
                <c:pt idx="170" formatCode="0.00000">
                  <c:v>36.842105263157897</c:v>
                </c:pt>
                <c:pt idx="171" formatCode="0.00000">
                  <c:v>42.10526315789474</c:v>
                </c:pt>
                <c:pt idx="172" formatCode="0.00000">
                  <c:v>47.368421052631582</c:v>
                </c:pt>
                <c:pt idx="173" formatCode="0.00000">
                  <c:v>52.631578947368418</c:v>
                </c:pt>
                <c:pt idx="174" formatCode="0.00000">
                  <c:v>57.89473684210526</c:v>
                </c:pt>
                <c:pt idx="175" formatCode="0.00000">
                  <c:v>63.157894736842103</c:v>
                </c:pt>
                <c:pt idx="176" formatCode="0.00000">
                  <c:v>68.421052631578945</c:v>
                </c:pt>
                <c:pt idx="177" formatCode="0.00000">
                  <c:v>73.684210526315795</c:v>
                </c:pt>
                <c:pt idx="178" formatCode="0.00000">
                  <c:v>78.94736842105263</c:v>
                </c:pt>
                <c:pt idx="179" formatCode="0.00000">
                  <c:v>84.21052631578948</c:v>
                </c:pt>
                <c:pt idx="180" formatCode="0.00000">
                  <c:v>89.473684210526315</c:v>
                </c:pt>
                <c:pt idx="181" formatCode="0.00000">
                  <c:v>94.736842105263165</c:v>
                </c:pt>
                <c:pt idx="182" formatCode="0.0000">
                  <c:v>105.26315789473684</c:v>
                </c:pt>
                <c:pt idx="183" formatCode="0.0000">
                  <c:v>118.42105263157895</c:v>
                </c:pt>
                <c:pt idx="184" formatCode="0.0000">
                  <c:v>131.57894736842104</c:v>
                </c:pt>
                <c:pt idx="185" formatCode="0.0000">
                  <c:v>144.73684210526315</c:v>
                </c:pt>
                <c:pt idx="186" formatCode="0.0000">
                  <c:v>157.89473684210526</c:v>
                </c:pt>
                <c:pt idx="187" formatCode="0.0000">
                  <c:v>171.05263157894737</c:v>
                </c:pt>
                <c:pt idx="188" formatCode="0.0000">
                  <c:v>184.21052631578948</c:v>
                </c:pt>
                <c:pt idx="189" formatCode="0.0000">
                  <c:v>197.36842105263159</c:v>
                </c:pt>
                <c:pt idx="190" formatCode="0.0000">
                  <c:v>210.52631578947367</c:v>
                </c:pt>
                <c:pt idx="191" formatCode="0.0000">
                  <c:v>236.84210526315789</c:v>
                </c:pt>
                <c:pt idx="192" formatCode="0.0000">
                  <c:v>263.15789473684208</c:v>
                </c:pt>
                <c:pt idx="193" formatCode="0.0000">
                  <c:v>289.4736842105263</c:v>
                </c:pt>
                <c:pt idx="194" formatCode="0.0000">
                  <c:v>315.78947368421052</c:v>
                </c:pt>
                <c:pt idx="195" formatCode="0.0000">
                  <c:v>342.10526315789474</c:v>
                </c:pt>
                <c:pt idx="196" formatCode="0.0000">
                  <c:v>368.42105263157896</c:v>
                </c:pt>
                <c:pt idx="197" formatCode="0.0000">
                  <c:v>421.05263157894734</c:v>
                </c:pt>
                <c:pt idx="198" formatCode="0.0000">
                  <c:v>473.68421052631578</c:v>
                </c:pt>
                <c:pt idx="199" formatCode="0.0000">
                  <c:v>526.31578947368416</c:v>
                </c:pt>
                <c:pt idx="200" formatCode="0.0000">
                  <c:v>578.9473684210526</c:v>
                </c:pt>
                <c:pt idx="201" formatCode="0.0000">
                  <c:v>631.57894736842104</c:v>
                </c:pt>
                <c:pt idx="202" formatCode="0.0000">
                  <c:v>684.21052631578948</c:v>
                </c:pt>
                <c:pt idx="203" formatCode="0.0000">
                  <c:v>736.84210526315792</c:v>
                </c:pt>
                <c:pt idx="204" formatCode="0.0000">
                  <c:v>789.47368421052636</c:v>
                </c:pt>
                <c:pt idx="205" formatCode="0.0000">
                  <c:v>842.10526315789468</c:v>
                </c:pt>
                <c:pt idx="206" formatCode="0.0000">
                  <c:v>894.73684210526312</c:v>
                </c:pt>
                <c:pt idx="207" formatCode="0.0000">
                  <c:v>947.36842105263156</c:v>
                </c:pt>
                <c:pt idx="208" formatCode="0.000">
                  <c:v>1000</c:v>
                </c:pt>
                <c:pt idx="209" formatCode="0.000">
                  <c:v>#N/A</c:v>
                </c:pt>
                <c:pt idx="210" formatCode="0.000">
                  <c:v>#N/A</c:v>
                </c:pt>
                <c:pt idx="211" formatCode="0.000">
                  <c:v>#N/A</c:v>
                </c:pt>
                <c:pt idx="212" formatCode="0.000">
                  <c:v>#N/A</c:v>
                </c:pt>
                <c:pt idx="213" formatCode="0.000">
                  <c:v>#N/A</c:v>
                </c:pt>
                <c:pt idx="214" formatCode="0.000">
                  <c:v>#N/A</c:v>
                </c:pt>
                <c:pt idx="215" formatCode="0.000">
                  <c:v>#N/A</c:v>
                </c:pt>
                <c:pt idx="216" formatCode="0.000">
                  <c:v>#N/A</c:v>
                </c:pt>
                <c:pt idx="217" formatCode="0.000">
                  <c:v>#N/A</c:v>
                </c:pt>
                <c:pt idx="218" formatCode="0.000">
                  <c:v>#N/A</c:v>
                </c:pt>
                <c:pt idx="219" formatCode="0.000">
                  <c:v>#N/A</c:v>
                </c:pt>
                <c:pt idx="220" formatCode="0.000">
                  <c:v>#N/A</c:v>
                </c:pt>
                <c:pt idx="221" formatCode="0.000">
                  <c:v>#N/A</c:v>
                </c:pt>
                <c:pt idx="222" formatCode="0.000">
                  <c:v>#N/A</c:v>
                </c:pt>
                <c:pt idx="223" formatCode="0.000">
                  <c:v>#N/A</c:v>
                </c:pt>
                <c:pt idx="224" formatCode="0.000">
                  <c:v>#N/A</c:v>
                </c:pt>
                <c:pt idx="225" formatCode="0.000">
                  <c:v>#N/A</c:v>
                </c:pt>
                <c:pt idx="226" formatCode="0.000">
                  <c:v>#N/A</c:v>
                </c:pt>
                <c:pt idx="227" formatCode="0.000">
                  <c:v>#N/A</c:v>
                </c:pt>
                <c:pt idx="228" formatCode="0.000">
                  <c:v>#N/A</c:v>
                </c:pt>
                <c:pt idx="229" formatCode="0.000">
                  <c:v>#N/A</c:v>
                </c:pt>
                <c:pt idx="230" formatCode="0.000">
                  <c:v>#N/A</c:v>
                </c:pt>
                <c:pt idx="231" formatCode="0.000">
                  <c:v>#N/A</c:v>
                </c:pt>
                <c:pt idx="232" formatCode="0.000">
                  <c:v>#N/A</c:v>
                </c:pt>
                <c:pt idx="233" formatCode="0.000">
                  <c:v>#N/A</c:v>
                </c:pt>
                <c:pt idx="234" formatCode="0.000">
                  <c:v>#N/A</c:v>
                </c:pt>
                <c:pt idx="235" formatCode="0.000">
                  <c:v>#N/A</c:v>
                </c:pt>
                <c:pt idx="236" formatCode="0.000">
                  <c:v>#N/A</c:v>
                </c:pt>
                <c:pt idx="237" formatCode="0.000">
                  <c:v>#N/A</c:v>
                </c:pt>
                <c:pt idx="238" formatCode="0.000">
                  <c:v>#N/A</c:v>
                </c:pt>
                <c:pt idx="239" formatCode="0.000">
                  <c:v>#N/A</c:v>
                </c:pt>
                <c:pt idx="240" formatCode="0.000">
                  <c:v>#N/A</c:v>
                </c:pt>
                <c:pt idx="241" formatCode="0.000">
                  <c:v>#N/A</c:v>
                </c:pt>
                <c:pt idx="242" formatCode="0.000">
                  <c:v>#N/A</c:v>
                </c:pt>
                <c:pt idx="243" formatCode="0.000">
                  <c:v>#N/A</c:v>
                </c:pt>
                <c:pt idx="244" formatCode="0.000">
                  <c:v>#N/A</c:v>
                </c:pt>
                <c:pt idx="245" formatCode="0.000">
                  <c:v>#N/A</c:v>
                </c:pt>
                <c:pt idx="246" formatCode="0.000">
                  <c:v>#N/A</c:v>
                </c:pt>
                <c:pt idx="247" formatCode="0.000">
                  <c:v>#N/A</c:v>
                </c:pt>
                <c:pt idx="248" formatCode="0.000">
                  <c:v>#N/A</c:v>
                </c:pt>
                <c:pt idx="249" formatCode="0.000">
                  <c:v>#N/A</c:v>
                </c:pt>
                <c:pt idx="250" formatCode="0.000">
                  <c:v>#N/A</c:v>
                </c:pt>
                <c:pt idx="251" formatCode="0.000">
                  <c:v>#N/A</c:v>
                </c:pt>
                <c:pt idx="252" formatCode="0.000">
                  <c:v>#N/A</c:v>
                </c:pt>
                <c:pt idx="253" formatCode="0.000">
                  <c:v>#N/A</c:v>
                </c:pt>
                <c:pt idx="254" formatCode="0.000">
                  <c:v>#N/A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#N/A</c:v>
                </c:pt>
                <c:pt idx="259" formatCode="0.000">
                  <c:v>#N/A</c:v>
                </c:pt>
                <c:pt idx="260" formatCode="0.000">
                  <c:v>#N/A</c:v>
                </c:pt>
                <c:pt idx="261" formatCode="0.000">
                  <c:v>#N/A</c:v>
                </c:pt>
                <c:pt idx="262" formatCode="0.000">
                  <c:v>#N/A</c:v>
                </c:pt>
                <c:pt idx="263" formatCode="0.000">
                  <c:v>#N/A</c:v>
                </c:pt>
                <c:pt idx="264" formatCode="0.000">
                  <c:v>#N/A</c:v>
                </c:pt>
                <c:pt idx="265" formatCode="0.000">
                  <c:v>#N/A</c:v>
                </c:pt>
                <c:pt idx="266" formatCode="0.000">
                  <c:v>#N/A</c:v>
                </c:pt>
                <c:pt idx="267" formatCode="0.000">
                  <c:v>#N/A</c:v>
                </c:pt>
                <c:pt idx="268" formatCode="0.000">
                  <c:v>#N/A</c:v>
                </c:pt>
                <c:pt idx="269" formatCode="0.000">
                  <c:v>#N/A</c:v>
                </c:pt>
                <c:pt idx="270" formatCode="0.000">
                  <c:v>#N/A</c:v>
                </c:pt>
                <c:pt idx="271" formatCode="0.000">
                  <c:v>#N/A</c:v>
                </c:pt>
                <c:pt idx="272" formatCode="0.000">
                  <c:v>#N/A</c:v>
                </c:pt>
                <c:pt idx="273" formatCode="0.000">
                  <c:v>#N/A</c:v>
                </c:pt>
                <c:pt idx="274" formatCode="0.000">
                  <c:v>#N/A</c:v>
                </c:pt>
                <c:pt idx="275" formatCode="0.000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</c:numCache>
            </c:numRef>
          </c:xVal>
          <c:yVal>
            <c:numRef>
              <c:f>srim19F_Diamond!$G$20:$G$300</c:f>
              <c:numCache>
                <c:formatCode>0.000E+00</c:formatCode>
                <c:ptCount val="281"/>
                <c:pt idx="0">
                  <c:v>0.93572999999999995</c:v>
                </c:pt>
                <c:pt idx="1">
                  <c:v>0.97730000000000006</c:v>
                </c:pt>
                <c:pt idx="2">
                  <c:v>1.0151000000000001</c:v>
                </c:pt>
                <c:pt idx="3">
                  <c:v>1.0499000000000001</c:v>
                </c:pt>
                <c:pt idx="4">
                  <c:v>1.0820000000000001</c:v>
                </c:pt>
                <c:pt idx="5">
                  <c:v>1.1117999999999999</c:v>
                </c:pt>
                <c:pt idx="6">
                  <c:v>1.1394</c:v>
                </c:pt>
                <c:pt idx="7">
                  <c:v>1.1658999999999999</c:v>
                </c:pt>
                <c:pt idx="8">
                  <c:v>1.1901000000000002</c:v>
                </c:pt>
                <c:pt idx="9">
                  <c:v>1.2351999999999999</c:v>
                </c:pt>
                <c:pt idx="10">
                  <c:v>1.2758999999999998</c:v>
                </c:pt>
                <c:pt idx="11">
                  <c:v>1.3123</c:v>
                </c:pt>
                <c:pt idx="12">
                  <c:v>1.3462000000000001</c:v>
                </c:pt>
                <c:pt idx="13">
                  <c:v>1.377</c:v>
                </c:pt>
                <c:pt idx="14">
                  <c:v>1.4054</c:v>
                </c:pt>
                <c:pt idx="15">
                  <c:v>1.4566999999999999</c:v>
                </c:pt>
                <c:pt idx="16">
                  <c:v>1.5022</c:v>
                </c:pt>
                <c:pt idx="17">
                  <c:v>1.542</c:v>
                </c:pt>
                <c:pt idx="18">
                  <c:v>1.5773999999999999</c:v>
                </c:pt>
                <c:pt idx="19">
                  <c:v>1.6093</c:v>
                </c:pt>
                <c:pt idx="20">
                  <c:v>1.6388</c:v>
                </c:pt>
                <c:pt idx="21">
                  <c:v>1.6659000000000002</c:v>
                </c:pt>
                <c:pt idx="22">
                  <c:v>1.6897</c:v>
                </c:pt>
                <c:pt idx="23">
                  <c:v>1.7121999999999999</c:v>
                </c:pt>
                <c:pt idx="24">
                  <c:v>1.7335</c:v>
                </c:pt>
                <c:pt idx="25">
                  <c:v>1.7524999999999999</c:v>
                </c:pt>
                <c:pt idx="26">
                  <c:v>1.7879</c:v>
                </c:pt>
                <c:pt idx="27">
                  <c:v>1.8261000000000001</c:v>
                </c:pt>
                <c:pt idx="28">
                  <c:v>1.8582999999999998</c:v>
                </c:pt>
                <c:pt idx="29">
                  <c:v>1.8866000000000001</c:v>
                </c:pt>
                <c:pt idx="30">
                  <c:v>1.9113</c:v>
                </c:pt>
                <c:pt idx="31">
                  <c:v>1.9333</c:v>
                </c:pt>
                <c:pt idx="32">
                  <c:v>1.9527000000000001</c:v>
                </c:pt>
                <c:pt idx="33">
                  <c:v>1.9696</c:v>
                </c:pt>
                <c:pt idx="34">
                  <c:v>1.9861</c:v>
                </c:pt>
                <c:pt idx="35">
                  <c:v>2.0127999999999999</c:v>
                </c:pt>
                <c:pt idx="36">
                  <c:v>2.0350999999999999</c:v>
                </c:pt>
                <c:pt idx="37">
                  <c:v>2.0543</c:v>
                </c:pt>
                <c:pt idx="38">
                  <c:v>2.0703999999999998</c:v>
                </c:pt>
                <c:pt idx="39">
                  <c:v>2.0846</c:v>
                </c:pt>
                <c:pt idx="40">
                  <c:v>2.0960000000000001</c:v>
                </c:pt>
                <c:pt idx="41">
                  <c:v>2.1158000000000001</c:v>
                </c:pt>
                <c:pt idx="42">
                  <c:v>2.1320999999999999</c:v>
                </c:pt>
                <c:pt idx="43">
                  <c:v>2.1444999999999999</c:v>
                </c:pt>
                <c:pt idx="44">
                  <c:v>2.1553</c:v>
                </c:pt>
                <c:pt idx="45">
                  <c:v>2.1644999999999999</c:v>
                </c:pt>
                <c:pt idx="46">
                  <c:v>2.1724999999999999</c:v>
                </c:pt>
                <c:pt idx="47">
                  <c:v>2.1793999999999998</c:v>
                </c:pt>
                <c:pt idx="48">
                  <c:v>2.1861999999999999</c:v>
                </c:pt>
                <c:pt idx="49">
                  <c:v>2.1922000000000001</c:v>
                </c:pt>
                <c:pt idx="50">
                  <c:v>2.1983000000000001</c:v>
                </c:pt>
                <c:pt idx="51">
                  <c:v>2.2046000000000001</c:v>
                </c:pt>
                <c:pt idx="52">
                  <c:v>2.2153</c:v>
                </c:pt>
                <c:pt idx="53">
                  <c:v>2.2290000000000001</c:v>
                </c:pt>
                <c:pt idx="54">
                  <c:v>2.242</c:v>
                </c:pt>
                <c:pt idx="55">
                  <c:v>2.2560000000000002</c:v>
                </c:pt>
                <c:pt idx="56">
                  <c:v>2.27</c:v>
                </c:pt>
                <c:pt idx="57">
                  <c:v>2.2850000000000001</c:v>
                </c:pt>
                <c:pt idx="58">
                  <c:v>2.2989999999999999</c:v>
                </c:pt>
                <c:pt idx="59">
                  <c:v>2.3159999999999998</c:v>
                </c:pt>
                <c:pt idx="60">
                  <c:v>2.3848000000000003</c:v>
                </c:pt>
                <c:pt idx="61">
                  <c:v>2.4807000000000001</c:v>
                </c:pt>
                <c:pt idx="62">
                  <c:v>2.5190999999999999</c:v>
                </c:pt>
                <c:pt idx="63">
                  <c:v>2.5318999999999998</c:v>
                </c:pt>
                <c:pt idx="64">
                  <c:v>2.5326</c:v>
                </c:pt>
                <c:pt idx="65">
                  <c:v>2.5295000000000001</c:v>
                </c:pt>
                <c:pt idx="66">
                  <c:v>2.5261999999999998</c:v>
                </c:pt>
                <c:pt idx="67">
                  <c:v>2.5278</c:v>
                </c:pt>
                <c:pt idx="68">
                  <c:v>2.5448</c:v>
                </c:pt>
                <c:pt idx="69">
                  <c:v>2.5768</c:v>
                </c:pt>
                <c:pt idx="70">
                  <c:v>2.6215000000000002</c:v>
                </c:pt>
                <c:pt idx="71">
                  <c:v>2.6761000000000004</c:v>
                </c:pt>
                <c:pt idx="72">
                  <c:v>2.7378</c:v>
                </c:pt>
                <c:pt idx="73">
                  <c:v>2.8043</c:v>
                </c:pt>
                <c:pt idx="74">
                  <c:v>2.8730000000000002</c:v>
                </c:pt>
                <c:pt idx="75">
                  <c:v>2.9426000000000001</c:v>
                </c:pt>
                <c:pt idx="76">
                  <c:v>3.0129000000000001</c:v>
                </c:pt>
                <c:pt idx="77">
                  <c:v>3.0817000000000001</c:v>
                </c:pt>
                <c:pt idx="78">
                  <c:v>3.2139000000000002</c:v>
                </c:pt>
                <c:pt idx="79">
                  <c:v>3.3664999999999998</c:v>
                </c:pt>
                <c:pt idx="80">
                  <c:v>3.5047000000000001</c:v>
                </c:pt>
                <c:pt idx="81">
                  <c:v>3.6306000000000003</c:v>
                </c:pt>
                <c:pt idx="82">
                  <c:v>3.7464</c:v>
                </c:pt>
                <c:pt idx="83">
                  <c:v>3.8566000000000003</c:v>
                </c:pt>
                <c:pt idx="84">
                  <c:v>3.9607000000000001</c:v>
                </c:pt>
                <c:pt idx="85">
                  <c:v>4.0613000000000001</c:v>
                </c:pt>
                <c:pt idx="86">
                  <c:v>4.1593</c:v>
                </c:pt>
                <c:pt idx="87">
                  <c:v>4.3496000000000006</c:v>
                </c:pt>
                <c:pt idx="88">
                  <c:v>4.5322999999999993</c:v>
                </c:pt>
                <c:pt idx="89">
                  <c:v>4.7107000000000001</c:v>
                </c:pt>
                <c:pt idx="90">
                  <c:v>4.883</c:v>
                </c:pt>
                <c:pt idx="91">
                  <c:v>5.0529999999999999</c:v>
                </c:pt>
                <c:pt idx="92">
                  <c:v>5.2193000000000005</c:v>
                </c:pt>
                <c:pt idx="93">
                  <c:v>5.5449999999999999</c:v>
                </c:pt>
                <c:pt idx="94">
                  <c:v>5.8607000000000005</c:v>
                </c:pt>
                <c:pt idx="95">
                  <c:v>6.1697999999999995</c:v>
                </c:pt>
                <c:pt idx="96">
                  <c:v>6.4715999999999996</c:v>
                </c:pt>
                <c:pt idx="97">
                  <c:v>6.7665999999999995</c:v>
                </c:pt>
                <c:pt idx="98">
                  <c:v>7.0527999999999995</c:v>
                </c:pt>
                <c:pt idx="99">
                  <c:v>7.3308</c:v>
                </c:pt>
                <c:pt idx="100">
                  <c:v>7.6004800000000001</c:v>
                </c:pt>
                <c:pt idx="101">
                  <c:v>7.8607499999999995</c:v>
                </c:pt>
                <c:pt idx="102">
                  <c:v>8.1115100000000009</c:v>
                </c:pt>
                <c:pt idx="103">
                  <c:v>8.3526799999999994</c:v>
                </c:pt>
                <c:pt idx="104">
                  <c:v>8.8070299999999992</c:v>
                </c:pt>
                <c:pt idx="105">
                  <c:v>9.3191900000000008</c:v>
                </c:pt>
                <c:pt idx="106">
                  <c:v>9.7725600000000004</c:v>
                </c:pt>
                <c:pt idx="107">
                  <c:v>10.168849999999999</c:v>
                </c:pt>
                <c:pt idx="108">
                  <c:v>10.514840000000001</c:v>
                </c:pt>
                <c:pt idx="109">
                  <c:v>10.82137</c:v>
                </c:pt>
                <c:pt idx="110">
                  <c:v>11.078349999999999</c:v>
                </c:pt>
                <c:pt idx="111">
                  <c:v>11.2957</c:v>
                </c:pt>
                <c:pt idx="112">
                  <c:v>11.48334</c:v>
                </c:pt>
                <c:pt idx="113">
                  <c:v>11.77932</c:v>
                </c:pt>
                <c:pt idx="114">
                  <c:v>11.976039999999999</c:v>
                </c:pt>
                <c:pt idx="115">
                  <c:v>12.09329</c:v>
                </c:pt>
                <c:pt idx="116">
                  <c:v>12.170960000000001</c:v>
                </c:pt>
                <c:pt idx="117">
                  <c:v>12.19896</c:v>
                </c:pt>
                <c:pt idx="118">
                  <c:v>12.19722</c:v>
                </c:pt>
                <c:pt idx="119">
                  <c:v>12.114330000000001</c:v>
                </c:pt>
                <c:pt idx="120">
                  <c:v>11.98202</c:v>
                </c:pt>
                <c:pt idx="121">
                  <c:v>11.82014</c:v>
                </c:pt>
                <c:pt idx="122">
                  <c:v>11.648580000000001</c:v>
                </c:pt>
                <c:pt idx="123">
                  <c:v>11.46725</c:v>
                </c:pt>
                <c:pt idx="124">
                  <c:v>11.276109999999999</c:v>
                </c:pt>
                <c:pt idx="125">
                  <c:v>11.105119999999999</c:v>
                </c:pt>
                <c:pt idx="126">
                  <c:v>10.92426</c:v>
                </c:pt>
                <c:pt idx="127">
                  <c:v>10.753489999999999</c:v>
                </c:pt>
                <c:pt idx="128">
                  <c:v>10.5928</c:v>
                </c:pt>
                <c:pt idx="129">
                  <c:v>10.44219</c:v>
                </c:pt>
                <c:pt idx="130">
                  <c:v>10.15113</c:v>
                </c:pt>
                <c:pt idx="131">
                  <c:v>9.8130500000000005</c:v>
                </c:pt>
                <c:pt idx="132">
                  <c:v>9.5091780000000004</c:v>
                </c:pt>
                <c:pt idx="133">
                  <c:v>9.2304490000000001</c:v>
                </c:pt>
                <c:pt idx="134">
                  <c:v>8.9728329999999996</c:v>
                </c:pt>
                <c:pt idx="135">
                  <c:v>8.7323059999999995</c:v>
                </c:pt>
                <c:pt idx="136">
                  <c:v>8.5068490000000008</c:v>
                </c:pt>
                <c:pt idx="137">
                  <c:v>8.2944480000000009</c:v>
                </c:pt>
                <c:pt idx="138">
                  <c:v>8.1390939999999983</c:v>
                </c:pt>
                <c:pt idx="139">
                  <c:v>7.776497</c:v>
                </c:pt>
                <c:pt idx="140">
                  <c:v>7.445011</c:v>
                </c:pt>
                <c:pt idx="141">
                  <c:v>7.1496079999999997</c:v>
                </c:pt>
                <c:pt idx="142">
                  <c:v>6.874269</c:v>
                </c:pt>
                <c:pt idx="143">
                  <c:v>6.6159780000000001</c:v>
                </c:pt>
                <c:pt idx="144">
                  <c:v>6.3737260000000004</c:v>
                </c:pt>
                <c:pt idx="145">
                  <c:v>5.931311</c:v>
                </c:pt>
                <c:pt idx="146">
                  <c:v>5.5359830000000008</c:v>
                </c:pt>
                <c:pt idx="147">
                  <c:v>5.1827160000000001</c:v>
                </c:pt>
                <c:pt idx="148">
                  <c:v>4.8654960000000003</c:v>
                </c:pt>
                <c:pt idx="149">
                  <c:v>4.5803099999999999</c:v>
                </c:pt>
                <c:pt idx="150">
                  <c:v>4.3241509999999996</c:v>
                </c:pt>
                <c:pt idx="151">
                  <c:v>4.0920129999999997</c:v>
                </c:pt>
                <c:pt idx="152">
                  <c:v>3.8818929999999998</c:v>
                </c:pt>
                <c:pt idx="153">
                  <c:v>3.6917870000000002</c:v>
                </c:pt>
                <c:pt idx="154">
                  <c:v>3.5196929999999997</c:v>
                </c:pt>
                <c:pt idx="155">
                  <c:v>3.3626080000000003</c:v>
                </c:pt>
                <c:pt idx="156">
                  <c:v>3.0884630000000004</c:v>
                </c:pt>
                <c:pt idx="157">
                  <c:v>2.8073169999999998</c:v>
                </c:pt>
                <c:pt idx="158">
                  <c:v>2.5791979999999999</c:v>
                </c:pt>
                <c:pt idx="159">
                  <c:v>2.392099</c:v>
                </c:pt>
                <c:pt idx="160">
                  <c:v>2.2370170000000003</c:v>
                </c:pt>
                <c:pt idx="161">
                  <c:v>2.1049458000000003</c:v>
                </c:pt>
                <c:pt idx="162">
                  <c:v>1.9928847000000001</c:v>
                </c:pt>
                <c:pt idx="163">
                  <c:v>1.8948312999999999</c:v>
                </c:pt>
                <c:pt idx="164">
                  <c:v>1.8077842</c:v>
                </c:pt>
                <c:pt idx="165">
                  <c:v>1.659705</c:v>
                </c:pt>
                <c:pt idx="166">
                  <c:v>1.5306409000000001</c:v>
                </c:pt>
                <c:pt idx="167">
                  <c:v>1.4115879</c:v>
                </c:pt>
                <c:pt idx="168">
                  <c:v>1.3095432999999999</c:v>
                </c:pt>
                <c:pt idx="169">
                  <c:v>1.2265052000000001</c:v>
                </c:pt>
                <c:pt idx="170">
                  <c:v>1.1554723</c:v>
                </c:pt>
                <c:pt idx="171">
                  <c:v>1.0374182999999999</c:v>
                </c:pt>
                <c:pt idx="172">
                  <c:v>0.94307580000000002</c:v>
                </c:pt>
                <c:pt idx="173">
                  <c:v>0.8667414</c:v>
                </c:pt>
                <c:pt idx="174">
                  <c:v>0.80341300000000004</c:v>
                </c:pt>
                <c:pt idx="175">
                  <c:v>0.74988910000000009</c:v>
                </c:pt>
                <c:pt idx="176">
                  <c:v>0.70406869999999999</c:v>
                </c:pt>
                <c:pt idx="177">
                  <c:v>0.66445109999999996</c:v>
                </c:pt>
                <c:pt idx="178">
                  <c:v>0.62973579999999996</c:v>
                </c:pt>
                <c:pt idx="179">
                  <c:v>0.59922229999999999</c:v>
                </c:pt>
                <c:pt idx="180">
                  <c:v>0.57201029999999997</c:v>
                </c:pt>
                <c:pt idx="181">
                  <c:v>0.54769950000000001</c:v>
                </c:pt>
                <c:pt idx="182">
                  <c:v>0.50598120000000002</c:v>
                </c:pt>
                <c:pt idx="183">
                  <c:v>0.46366260000000004</c:v>
                </c:pt>
                <c:pt idx="184">
                  <c:v>0.42954760000000003</c:v>
                </c:pt>
                <c:pt idx="185">
                  <c:v>0.40133530000000001</c:v>
                </c:pt>
                <c:pt idx="186">
                  <c:v>0.37762489999999999</c:v>
                </c:pt>
                <c:pt idx="187">
                  <c:v>0.35741600000000001</c:v>
                </c:pt>
                <c:pt idx="188">
                  <c:v>0.34000839999999999</c:v>
                </c:pt>
                <c:pt idx="189">
                  <c:v>0.32480169999999997</c:v>
                </c:pt>
                <c:pt idx="190">
                  <c:v>0.31149582000000003</c:v>
                </c:pt>
                <c:pt idx="191">
                  <c:v>0.28918597000000001</c:v>
                </c:pt>
                <c:pt idx="192">
                  <c:v>0.27117801000000002</c:v>
                </c:pt>
                <c:pt idx="193">
                  <c:v>0.25647143999999999</c:v>
                </c:pt>
                <c:pt idx="194">
                  <c:v>0.24416592000000001</c:v>
                </c:pt>
                <c:pt idx="195">
                  <c:v>0.23376121999999999</c:v>
                </c:pt>
                <c:pt idx="196">
                  <c:v>0.22485717</c:v>
                </c:pt>
                <c:pt idx="197">
                  <c:v>0.21045053</c:v>
                </c:pt>
                <c:pt idx="198">
                  <c:v>0.19924530999999998</c:v>
                </c:pt>
                <c:pt idx="199">
                  <c:v>0.1904411</c:v>
                </c:pt>
                <c:pt idx="200">
                  <c:v>0.18323761999999999</c:v>
                </c:pt>
                <c:pt idx="201">
                  <c:v>0.1774347</c:v>
                </c:pt>
                <c:pt idx="202">
                  <c:v>0.17253221999999999</c:v>
                </c:pt>
                <c:pt idx="203">
                  <c:v>0.16833007999999999</c:v>
                </c:pt>
                <c:pt idx="204">
                  <c:v>0.16482821</c:v>
                </c:pt>
                <c:pt idx="205">
                  <c:v>0.16182657</c:v>
                </c:pt>
                <c:pt idx="206">
                  <c:v>0.15922512</c:v>
                </c:pt>
                <c:pt idx="207">
                  <c:v>0.15702382000000001</c:v>
                </c:pt>
                <c:pt idx="208">
                  <c:v>0.15512265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811576"/>
        <c:axId val="501812360"/>
      </c:scatterChart>
      <c:valAx>
        <c:axId val="5018115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812360"/>
        <c:crosses val="autoZero"/>
        <c:crossBetween val="midCat"/>
        <c:majorUnit val="10"/>
      </c:valAx>
      <c:valAx>
        <c:axId val="50181236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8115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23</xdr:col>
      <xdr:colOff>271462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23</xdr:col>
      <xdr:colOff>271462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23</xdr:col>
      <xdr:colOff>271462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23</xdr:col>
      <xdr:colOff>271462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23</xdr:col>
      <xdr:colOff>271462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23</xdr:col>
      <xdr:colOff>271462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23</xdr:col>
      <xdr:colOff>271462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23</xdr:col>
      <xdr:colOff>271462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23</xdr:col>
      <xdr:colOff>271462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23</xdr:col>
      <xdr:colOff>271462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23</xdr:col>
      <xdr:colOff>271462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23</xdr:col>
      <xdr:colOff>271462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23</xdr:col>
      <xdr:colOff>271462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23</xdr:col>
      <xdr:colOff>271462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23</xdr:col>
      <xdr:colOff>271462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23</xdr:col>
      <xdr:colOff>271462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23</xdr:col>
      <xdr:colOff>271462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23</xdr:col>
      <xdr:colOff>271462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23</xdr:col>
      <xdr:colOff>271462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23</xdr:col>
      <xdr:colOff>271462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form1"/>
  <dimension ref="A1:Y300"/>
  <sheetViews>
    <sheetView tabSelected="1" zoomScale="70" zoomScaleNormal="70" workbookViewId="0">
      <selection activeCell="T11" sqref="T11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7" width="8.875" style="1" customWidth="1"/>
    <col min="8" max="8" width="6.625" style="1" customWidth="1"/>
    <col min="9" max="9" width="5.125" style="1" customWidth="1"/>
    <col min="10" max="11" width="8.875" style="1" customWidth="1"/>
    <col min="12" max="12" width="3.75" style="1" customWidth="1"/>
    <col min="13" max="13" width="8.875" style="1" customWidth="1"/>
    <col min="14" max="14" width="6.625" style="1" customWidth="1"/>
    <col min="15" max="15" width="3.875" style="1" customWidth="1"/>
    <col min="16" max="16" width="8.875" style="1" customWidth="1"/>
    <col min="17" max="17" width="3.125" style="1" customWidth="1"/>
    <col min="18" max="18" width="10.625" style="10" customWidth="1"/>
    <col min="19" max="19" width="10.625" style="91" customWidth="1"/>
    <col min="20" max="29" width="10.625" style="1" customWidth="1"/>
    <col min="30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5"/>
      <c r="S1" s="6"/>
      <c r="T1" s="7"/>
      <c r="U1" s="7"/>
      <c r="V1" s="7"/>
      <c r="W1" s="7"/>
      <c r="X1" s="7"/>
      <c r="Y1" s="7"/>
    </row>
    <row r="2" spans="1:25" ht="18.75">
      <c r="A2" s="1">
        <v>2</v>
      </c>
      <c r="B2" s="8" t="s">
        <v>0</v>
      </c>
      <c r="F2" s="9"/>
      <c r="G2" s="9"/>
      <c r="L2" s="10" t="s">
        <v>1</v>
      </c>
      <c r="M2" s="11" t="s">
        <v>2</v>
      </c>
      <c r="N2" s="12" t="s">
        <v>3</v>
      </c>
      <c r="R2" s="10" t="s">
        <v>4</v>
      </c>
      <c r="S2" s="13" t="s">
        <v>5</v>
      </c>
      <c r="T2" s="12" t="s">
        <v>6</v>
      </c>
      <c r="U2" s="5"/>
      <c r="V2" s="14"/>
      <c r="W2" s="7"/>
      <c r="X2" s="7"/>
      <c r="Y2" s="7"/>
    </row>
    <row r="3" spans="1:25">
      <c r="A3" s="4">
        <v>3</v>
      </c>
      <c r="B3" s="15" t="s">
        <v>7</v>
      </c>
      <c r="C3" s="16" t="s">
        <v>8</v>
      </c>
      <c r="E3" s="15" t="s">
        <v>9</v>
      </c>
      <c r="F3" s="17"/>
      <c r="G3" s="18" t="s">
        <v>10</v>
      </c>
      <c r="H3" s="18"/>
      <c r="I3" s="18"/>
      <c r="K3" s="19"/>
      <c r="L3" s="10" t="s">
        <v>11</v>
      </c>
      <c r="M3" s="20" t="s">
        <v>12</v>
      </c>
      <c r="N3" s="12" t="s">
        <v>13</v>
      </c>
      <c r="O3" s="12"/>
      <c r="R3" s="7"/>
      <c r="S3" s="7"/>
      <c r="T3" s="7"/>
      <c r="U3" s="5"/>
      <c r="V3" s="21"/>
      <c r="W3" s="22"/>
      <c r="X3" s="7"/>
      <c r="Y3" s="7"/>
    </row>
    <row r="4" spans="1:25">
      <c r="A4" s="4">
        <v>4</v>
      </c>
      <c r="B4" s="15" t="s">
        <v>14</v>
      </c>
      <c r="C4" s="23">
        <v>9</v>
      </c>
      <c r="D4" s="24"/>
      <c r="F4" s="18" t="s">
        <v>15</v>
      </c>
      <c r="G4" s="18" t="s">
        <v>15</v>
      </c>
      <c r="H4" s="18" t="s">
        <v>16</v>
      </c>
      <c r="I4" s="18" t="s">
        <v>17</v>
      </c>
      <c r="J4" s="12"/>
      <c r="K4" s="25" t="s">
        <v>18</v>
      </c>
      <c r="L4" s="12"/>
      <c r="M4" s="12"/>
      <c r="N4" s="12"/>
      <c r="O4" s="12"/>
      <c r="R4" s="5"/>
      <c r="S4" s="26"/>
      <c r="T4" s="7"/>
      <c r="U4" s="7"/>
      <c r="V4" s="27"/>
      <c r="W4" s="7"/>
      <c r="X4" s="7"/>
      <c r="Y4" s="7"/>
    </row>
    <row r="5" spans="1:25">
      <c r="A5" s="1">
        <v>5</v>
      </c>
      <c r="B5" s="15" t="s">
        <v>19</v>
      </c>
      <c r="C5" s="23">
        <v>19</v>
      </c>
      <c r="D5" s="24" t="s">
        <v>20</v>
      </c>
      <c r="F5" s="18" t="s">
        <v>21</v>
      </c>
      <c r="G5" s="18" t="s">
        <v>22</v>
      </c>
      <c r="H5" s="18" t="s">
        <v>23</v>
      </c>
      <c r="I5" s="18" t="s">
        <v>23</v>
      </c>
      <c r="J5" s="28" t="s">
        <v>24</v>
      </c>
      <c r="K5" s="10" t="s">
        <v>25</v>
      </c>
      <c r="L5" s="18"/>
      <c r="M5" s="18"/>
      <c r="N5" s="12"/>
      <c r="O5" s="19" t="s">
        <v>26</v>
      </c>
      <c r="P5" s="29" t="str">
        <f ca="1">RIGHT(CELL("filename",A1),LEN(CELL("filename",A1))-FIND("]",CELL("filename",A1)))</f>
        <v>srim19F_Si</v>
      </c>
      <c r="R5" s="5"/>
      <c r="S5" s="26"/>
      <c r="T5" s="30"/>
      <c r="U5" s="6"/>
      <c r="V5" s="31"/>
      <c r="W5" s="7"/>
      <c r="X5" s="7"/>
      <c r="Y5" s="7"/>
    </row>
    <row r="6" spans="1:25">
      <c r="A6" s="4">
        <v>6</v>
      </c>
      <c r="B6" s="15" t="s">
        <v>27</v>
      </c>
      <c r="C6" s="32" t="s">
        <v>29</v>
      </c>
      <c r="D6" s="24" t="s">
        <v>28</v>
      </c>
      <c r="F6" s="33" t="s">
        <v>29</v>
      </c>
      <c r="G6" s="34">
        <v>14</v>
      </c>
      <c r="H6" s="34">
        <v>100</v>
      </c>
      <c r="I6" s="35">
        <v>100</v>
      </c>
      <c r="J6" s="4">
        <v>1</v>
      </c>
      <c r="K6" s="36">
        <v>23.210999999999999</v>
      </c>
      <c r="L6" s="25" t="s">
        <v>30</v>
      </c>
      <c r="M6" s="12"/>
      <c r="N6" s="12"/>
      <c r="O6" s="19" t="s">
        <v>31</v>
      </c>
      <c r="P6" s="37" t="s">
        <v>390</v>
      </c>
      <c r="Q6" s="7"/>
      <c r="R6" s="5"/>
      <c r="S6" s="26"/>
      <c r="T6" s="38"/>
      <c r="U6" s="6"/>
      <c r="V6" s="31"/>
      <c r="W6" s="7"/>
      <c r="X6" s="7"/>
      <c r="Y6" s="7"/>
    </row>
    <row r="7" spans="1:25">
      <c r="A7" s="1">
        <v>7</v>
      </c>
      <c r="B7" s="39"/>
      <c r="C7" s="32" t="s">
        <v>391</v>
      </c>
      <c r="F7" s="40"/>
      <c r="G7" s="41"/>
      <c r="H7" s="41"/>
      <c r="I7" s="42"/>
      <c r="J7" s="4">
        <v>2</v>
      </c>
      <c r="K7" s="43">
        <v>232.11</v>
      </c>
      <c r="L7" s="25" t="s">
        <v>32</v>
      </c>
      <c r="M7" s="12"/>
      <c r="N7" s="12"/>
      <c r="R7" s="5"/>
      <c r="S7" s="26"/>
      <c r="T7" s="7"/>
      <c r="U7" s="6"/>
      <c r="V7" s="31"/>
      <c r="W7" s="7"/>
      <c r="X7" s="44"/>
      <c r="Y7" s="7"/>
    </row>
    <row r="8" spans="1:25">
      <c r="A8" s="1">
        <v>8</v>
      </c>
      <c r="B8" s="15" t="s">
        <v>33</v>
      </c>
      <c r="C8" s="45">
        <v>2.3212000000000002</v>
      </c>
      <c r="D8" s="46" t="s">
        <v>34</v>
      </c>
      <c r="F8" s="40"/>
      <c r="G8" s="41"/>
      <c r="H8" s="41"/>
      <c r="I8" s="42"/>
      <c r="J8" s="4">
        <v>3</v>
      </c>
      <c r="K8" s="43">
        <v>232.11</v>
      </c>
      <c r="L8" s="25" t="s">
        <v>35</v>
      </c>
      <c r="M8" s="12"/>
      <c r="N8" s="12"/>
      <c r="O8" s="12"/>
      <c r="R8" s="5"/>
      <c r="S8" s="26"/>
      <c r="T8" s="7"/>
      <c r="U8" s="6"/>
      <c r="V8" s="47"/>
      <c r="W8" s="7"/>
      <c r="X8" s="48"/>
      <c r="Y8" s="49"/>
    </row>
    <row r="9" spans="1:25">
      <c r="A9" s="1">
        <v>9</v>
      </c>
      <c r="B9" s="39"/>
      <c r="C9" s="45">
        <v>4.9770000000000002E+22</v>
      </c>
      <c r="D9" s="24" t="s">
        <v>36</v>
      </c>
      <c r="F9" s="40"/>
      <c r="G9" s="41"/>
      <c r="H9" s="41"/>
      <c r="I9" s="42"/>
      <c r="J9" s="4">
        <v>4</v>
      </c>
      <c r="K9" s="43">
        <v>1</v>
      </c>
      <c r="L9" s="25" t="s">
        <v>37</v>
      </c>
      <c r="M9" s="12"/>
      <c r="N9" s="12"/>
      <c r="O9" s="12"/>
      <c r="R9" s="5"/>
      <c r="S9" s="50"/>
      <c r="T9" s="51"/>
      <c r="U9" s="6"/>
      <c r="V9" s="47"/>
      <c r="W9" s="7"/>
      <c r="X9" s="48"/>
      <c r="Y9" s="49"/>
    </row>
    <row r="10" spans="1:25">
      <c r="A10" s="1">
        <v>10</v>
      </c>
      <c r="B10" s="15" t="s">
        <v>38</v>
      </c>
      <c r="C10" s="52">
        <v>0</v>
      </c>
      <c r="D10" s="24"/>
      <c r="F10" s="40"/>
      <c r="G10" s="41"/>
      <c r="H10" s="41"/>
      <c r="I10" s="42"/>
      <c r="J10" s="4">
        <v>5</v>
      </c>
      <c r="K10" s="43">
        <v>1</v>
      </c>
      <c r="L10" s="25" t="s">
        <v>39</v>
      </c>
      <c r="M10" s="12"/>
      <c r="N10" s="12"/>
      <c r="O10" s="12"/>
      <c r="R10" s="5"/>
      <c r="S10" s="50"/>
      <c r="T10" s="38"/>
      <c r="U10" s="6"/>
      <c r="V10" s="47"/>
      <c r="W10" s="7"/>
      <c r="X10" s="48"/>
      <c r="Y10" s="49"/>
    </row>
    <row r="11" spans="1:25">
      <c r="A11" s="1">
        <v>11</v>
      </c>
      <c r="C11" s="53" t="s">
        <v>40</v>
      </c>
      <c r="D11" s="9" t="s">
        <v>41</v>
      </c>
      <c r="F11" s="40"/>
      <c r="G11" s="41"/>
      <c r="H11" s="41"/>
      <c r="I11" s="42"/>
      <c r="J11" s="4">
        <v>6</v>
      </c>
      <c r="K11" s="43">
        <v>1000</v>
      </c>
      <c r="L11" s="25" t="s">
        <v>42</v>
      </c>
      <c r="M11" s="12"/>
      <c r="N11" s="12"/>
      <c r="O11" s="12"/>
      <c r="R11" s="5"/>
      <c r="S11" s="54"/>
      <c r="T11" s="7"/>
      <c r="U11" s="7"/>
      <c r="V11" s="44"/>
      <c r="W11" s="44"/>
      <c r="X11" s="44"/>
      <c r="Y11" s="7"/>
    </row>
    <row r="12" spans="1:25">
      <c r="A12" s="1">
        <v>12</v>
      </c>
      <c r="B12" s="10" t="s">
        <v>43</v>
      </c>
      <c r="C12" s="55">
        <v>20</v>
      </c>
      <c r="D12" s="56">
        <f>$C$5/100</f>
        <v>0.19</v>
      </c>
      <c r="E12" s="24" t="s">
        <v>44</v>
      </c>
      <c r="F12" s="40"/>
      <c r="G12" s="41"/>
      <c r="H12" s="41"/>
      <c r="I12" s="42"/>
      <c r="J12" s="4">
        <v>7</v>
      </c>
      <c r="K12" s="43">
        <v>46.637</v>
      </c>
      <c r="L12" s="25" t="s">
        <v>45</v>
      </c>
      <c r="M12" s="12"/>
      <c r="R12" s="5"/>
      <c r="S12" s="54"/>
      <c r="T12" s="7"/>
      <c r="U12" s="7"/>
      <c r="V12" s="31"/>
      <c r="W12" s="31"/>
      <c r="X12" s="31"/>
      <c r="Y12" s="7"/>
    </row>
    <row r="13" spans="1:25">
      <c r="A13" s="1">
        <v>13</v>
      </c>
      <c r="B13" s="10" t="s">
        <v>46</v>
      </c>
      <c r="C13" s="57">
        <v>228</v>
      </c>
      <c r="D13" s="56">
        <f>$C$5*1000000</f>
        <v>19000000</v>
      </c>
      <c r="E13" s="24" t="s">
        <v>47</v>
      </c>
      <c r="F13" s="58"/>
      <c r="G13" s="59"/>
      <c r="H13" s="59"/>
      <c r="I13" s="60"/>
      <c r="J13" s="4">
        <v>8</v>
      </c>
      <c r="K13" s="61">
        <v>0.34511999999999998</v>
      </c>
      <c r="L13" s="25" t="s">
        <v>48</v>
      </c>
      <c r="R13" s="5" t="s">
        <v>49</v>
      </c>
      <c r="S13" s="54"/>
      <c r="T13" s="7"/>
      <c r="U13" s="5"/>
      <c r="V13" s="31"/>
      <c r="W13" s="31"/>
      <c r="X13" s="47"/>
      <c r="Y13" s="7"/>
    </row>
    <row r="14" spans="1:25" ht="13.5">
      <c r="A14" s="1">
        <v>14</v>
      </c>
      <c r="B14" s="10" t="s">
        <v>50</v>
      </c>
      <c r="C14" s="62"/>
      <c r="D14" s="24" t="s">
        <v>51</v>
      </c>
      <c r="E14" s="7"/>
      <c r="F14" s="7"/>
      <c r="G14" s="7"/>
      <c r="H14" s="63">
        <f>SUM(H6:H13)</f>
        <v>100</v>
      </c>
      <c r="I14" s="64">
        <f>SUM(I6:I13)</f>
        <v>100</v>
      </c>
      <c r="J14" s="4">
        <v>0</v>
      </c>
      <c r="K14" s="65" t="s">
        <v>52</v>
      </c>
      <c r="L14" s="66"/>
      <c r="N14" s="53"/>
      <c r="O14" s="53"/>
      <c r="P14" s="53"/>
      <c r="R14" s="5"/>
      <c r="S14" s="54"/>
      <c r="T14" s="7"/>
      <c r="U14" s="5"/>
      <c r="V14" s="67"/>
      <c r="W14" s="67"/>
      <c r="X14" s="68"/>
      <c r="Y14" s="7"/>
    </row>
    <row r="15" spans="1:25" ht="13.5">
      <c r="A15" s="1">
        <v>15</v>
      </c>
      <c r="B15" s="10" t="s">
        <v>53</v>
      </c>
      <c r="C15" s="69"/>
      <c r="D15" s="70" t="s">
        <v>54</v>
      </c>
      <c r="E15" s="71"/>
      <c r="F15" s="71"/>
      <c r="G15" s="71"/>
      <c r="H15" s="38"/>
      <c r="I15" s="38"/>
      <c r="J15" s="72"/>
      <c r="K15" s="73"/>
      <c r="L15" s="74"/>
      <c r="M15" s="72"/>
      <c r="N15" s="24"/>
      <c r="O15" s="24"/>
      <c r="P15" s="72"/>
      <c r="R15" s="5"/>
      <c r="S15" s="54"/>
      <c r="T15" s="7"/>
      <c r="U15" s="7"/>
      <c r="V15" s="75"/>
      <c r="W15" s="75"/>
      <c r="X15" s="48"/>
      <c r="Y15" s="7"/>
    </row>
    <row r="16" spans="1:25">
      <c r="A16" s="1">
        <v>16</v>
      </c>
      <c r="B16" s="24"/>
      <c r="C16" s="76"/>
      <c r="D16" s="77"/>
      <c r="F16" s="78" t="s">
        <v>55</v>
      </c>
      <c r="G16" s="71"/>
      <c r="H16" s="79"/>
      <c r="I16" s="38"/>
      <c r="J16" s="80"/>
      <c r="K16" s="73"/>
      <c r="L16" s="74"/>
      <c r="M16" s="24"/>
      <c r="N16" s="24"/>
      <c r="O16" s="24"/>
      <c r="P16" s="24"/>
      <c r="R16" s="5"/>
      <c r="S16" s="54"/>
      <c r="T16" s="7"/>
      <c r="U16" s="7"/>
      <c r="V16" s="75"/>
      <c r="W16" s="75"/>
      <c r="X16" s="48"/>
      <c r="Y16" s="7"/>
    </row>
    <row r="17" spans="1:25">
      <c r="A17" s="1">
        <v>17</v>
      </c>
      <c r="B17" s="81" t="s">
        <v>56</v>
      </c>
      <c r="C17" s="82"/>
      <c r="D17" s="83"/>
      <c r="E17" s="81" t="s">
        <v>57</v>
      </c>
      <c r="F17" s="84" t="s">
        <v>58</v>
      </c>
      <c r="G17" s="85" t="s">
        <v>59</v>
      </c>
      <c r="H17" s="81" t="s">
        <v>60</v>
      </c>
      <c r="I17" s="82"/>
      <c r="J17" s="83"/>
      <c r="K17" s="81" t="s">
        <v>61</v>
      </c>
      <c r="L17" s="86"/>
      <c r="M17" s="87"/>
      <c r="N17" s="81" t="s">
        <v>62</v>
      </c>
      <c r="O17" s="82"/>
      <c r="P17" s="83"/>
      <c r="R17" s="5"/>
      <c r="S17" s="54"/>
      <c r="T17" s="7"/>
      <c r="U17" s="7"/>
      <c r="V17" s="7"/>
      <c r="W17" s="7"/>
      <c r="X17" s="7"/>
      <c r="Y17" s="7"/>
    </row>
    <row r="18" spans="1:25">
      <c r="A18" s="1">
        <v>18</v>
      </c>
      <c r="B18" s="88" t="s">
        <v>63</v>
      </c>
      <c r="C18" s="7"/>
      <c r="D18" s="89" t="s">
        <v>64</v>
      </c>
      <c r="E18" s="116" t="s">
        <v>65</v>
      </c>
      <c r="F18" s="117"/>
      <c r="G18" s="118"/>
      <c r="H18" s="88" t="s">
        <v>66</v>
      </c>
      <c r="I18" s="7"/>
      <c r="J18" s="89" t="s">
        <v>67</v>
      </c>
      <c r="K18" s="88" t="s">
        <v>68</v>
      </c>
      <c r="L18" s="90"/>
      <c r="M18" s="89" t="s">
        <v>67</v>
      </c>
      <c r="N18" s="88" t="s">
        <v>68</v>
      </c>
      <c r="O18" s="7"/>
      <c r="P18" s="89" t="s">
        <v>67</v>
      </c>
    </row>
    <row r="19" spans="1:25">
      <c r="A19" s="1">
        <v>19</v>
      </c>
      <c r="B19" s="92"/>
      <c r="C19" s="93"/>
      <c r="D19" s="94"/>
      <c r="E19" s="92"/>
      <c r="F19" s="93"/>
      <c r="G19" s="94"/>
      <c r="H19" s="92"/>
      <c r="I19" s="93"/>
      <c r="J19" s="94"/>
      <c r="K19" s="92"/>
      <c r="L19" s="93"/>
      <c r="M19" s="94"/>
      <c r="N19" s="92"/>
      <c r="O19" s="93"/>
      <c r="P19" s="94"/>
    </row>
    <row r="20" spans="1:25">
      <c r="A20" s="4">
        <v>20</v>
      </c>
      <c r="B20" s="95">
        <v>199.999</v>
      </c>
      <c r="C20" s="96" t="s">
        <v>69</v>
      </c>
      <c r="D20" s="97">
        <f t="shared" ref="D20:D37" si="0">B20/1000000/$C$5</f>
        <v>1.0526263157894736E-5</v>
      </c>
      <c r="E20" s="98">
        <v>4.9579999999999999E-2</v>
      </c>
      <c r="F20" s="99">
        <v>0.4123</v>
      </c>
      <c r="G20" s="100">
        <f t="shared" ref="G20:G83" si="1">E20+F20</f>
        <v>0.46188000000000001</v>
      </c>
      <c r="H20" s="95">
        <v>16</v>
      </c>
      <c r="I20" s="96" t="s">
        <v>70</v>
      </c>
      <c r="J20" s="101">
        <f t="shared" ref="J20:J51" si="2">H20/1000/10</f>
        <v>1.6000000000000001E-3</v>
      </c>
      <c r="K20" s="95">
        <v>12</v>
      </c>
      <c r="L20" s="96" t="s">
        <v>70</v>
      </c>
      <c r="M20" s="101">
        <f t="shared" ref="M20:M51" si="3">K20/1000/10</f>
        <v>1.2000000000000001E-3</v>
      </c>
      <c r="N20" s="95">
        <v>9</v>
      </c>
      <c r="O20" s="96" t="s">
        <v>70</v>
      </c>
      <c r="P20" s="101">
        <f t="shared" ref="P20:P51" si="4">N20/1000/10</f>
        <v>8.9999999999999998E-4</v>
      </c>
    </row>
    <row r="21" spans="1:25">
      <c r="A21" s="1">
        <f>A20+1</f>
        <v>21</v>
      </c>
      <c r="B21" s="102">
        <v>224.999</v>
      </c>
      <c r="C21" s="103" t="s">
        <v>69</v>
      </c>
      <c r="D21" s="97">
        <f t="shared" si="0"/>
        <v>1.1842052631578948E-5</v>
      </c>
      <c r="E21" s="104">
        <v>5.2589999999999998E-2</v>
      </c>
      <c r="F21" s="105">
        <v>0.432</v>
      </c>
      <c r="G21" s="100">
        <f t="shared" si="1"/>
        <v>0.48458999999999997</v>
      </c>
      <c r="H21" s="102">
        <v>17</v>
      </c>
      <c r="I21" s="103" t="s">
        <v>70</v>
      </c>
      <c r="J21" s="101">
        <f t="shared" si="2"/>
        <v>1.7000000000000001E-3</v>
      </c>
      <c r="K21" s="102">
        <v>13</v>
      </c>
      <c r="L21" s="103" t="s">
        <v>70</v>
      </c>
      <c r="M21" s="101">
        <f t="shared" si="3"/>
        <v>1.2999999999999999E-3</v>
      </c>
      <c r="N21" s="102">
        <v>10</v>
      </c>
      <c r="O21" s="103" t="s">
        <v>70</v>
      </c>
      <c r="P21" s="101">
        <f t="shared" si="4"/>
        <v>1E-3</v>
      </c>
    </row>
    <row r="22" spans="1:25">
      <c r="A22" s="1">
        <f t="shared" ref="A22:A85" si="5">A21+1</f>
        <v>22</v>
      </c>
      <c r="B22" s="102">
        <v>249.999</v>
      </c>
      <c r="C22" s="103" t="s">
        <v>69</v>
      </c>
      <c r="D22" s="97">
        <f t="shared" si="0"/>
        <v>1.3157842105263157E-5</v>
      </c>
      <c r="E22" s="104">
        <v>5.543E-2</v>
      </c>
      <c r="F22" s="105">
        <v>0.45</v>
      </c>
      <c r="G22" s="100">
        <f t="shared" si="1"/>
        <v>0.50543000000000005</v>
      </c>
      <c r="H22" s="102">
        <v>18</v>
      </c>
      <c r="I22" s="103" t="s">
        <v>70</v>
      </c>
      <c r="J22" s="101">
        <f t="shared" si="2"/>
        <v>1.8E-3</v>
      </c>
      <c r="K22" s="102">
        <v>14</v>
      </c>
      <c r="L22" s="103" t="s">
        <v>70</v>
      </c>
      <c r="M22" s="101">
        <f t="shared" si="3"/>
        <v>1.4E-3</v>
      </c>
      <c r="N22" s="102">
        <v>10</v>
      </c>
      <c r="O22" s="103" t="s">
        <v>70</v>
      </c>
      <c r="P22" s="101">
        <f t="shared" si="4"/>
        <v>1E-3</v>
      </c>
    </row>
    <row r="23" spans="1:25">
      <c r="A23" s="1">
        <f t="shared" si="5"/>
        <v>23</v>
      </c>
      <c r="B23" s="102">
        <v>274.99900000000002</v>
      </c>
      <c r="C23" s="103" t="s">
        <v>69</v>
      </c>
      <c r="D23" s="97">
        <f t="shared" si="0"/>
        <v>1.4473631578947368E-5</v>
      </c>
      <c r="E23" s="104">
        <v>5.8139999999999997E-2</v>
      </c>
      <c r="F23" s="105">
        <v>0.46660000000000001</v>
      </c>
      <c r="G23" s="100">
        <f t="shared" si="1"/>
        <v>0.52473999999999998</v>
      </c>
      <c r="H23" s="102">
        <v>19</v>
      </c>
      <c r="I23" s="103" t="s">
        <v>70</v>
      </c>
      <c r="J23" s="101">
        <f t="shared" si="2"/>
        <v>1.9E-3</v>
      </c>
      <c r="K23" s="102">
        <v>14</v>
      </c>
      <c r="L23" s="103" t="s">
        <v>70</v>
      </c>
      <c r="M23" s="101">
        <f t="shared" si="3"/>
        <v>1.4E-3</v>
      </c>
      <c r="N23" s="102">
        <v>11</v>
      </c>
      <c r="O23" s="103" t="s">
        <v>70</v>
      </c>
      <c r="P23" s="101">
        <f t="shared" si="4"/>
        <v>1.0999999999999998E-3</v>
      </c>
    </row>
    <row r="24" spans="1:25">
      <c r="A24" s="1">
        <f t="shared" si="5"/>
        <v>24</v>
      </c>
      <c r="B24" s="102">
        <v>299.99900000000002</v>
      </c>
      <c r="C24" s="103" t="s">
        <v>69</v>
      </c>
      <c r="D24" s="97">
        <f t="shared" si="0"/>
        <v>1.578942105263158E-5</v>
      </c>
      <c r="E24" s="104">
        <v>6.0720000000000003E-2</v>
      </c>
      <c r="F24" s="105">
        <v>0.48199999999999998</v>
      </c>
      <c r="G24" s="100">
        <f t="shared" si="1"/>
        <v>0.54271999999999998</v>
      </c>
      <c r="H24" s="102">
        <v>20</v>
      </c>
      <c r="I24" s="103" t="s">
        <v>70</v>
      </c>
      <c r="J24" s="101">
        <f t="shared" si="2"/>
        <v>2E-3</v>
      </c>
      <c r="K24" s="102">
        <v>15</v>
      </c>
      <c r="L24" s="103" t="s">
        <v>70</v>
      </c>
      <c r="M24" s="101">
        <f t="shared" si="3"/>
        <v>1.5E-3</v>
      </c>
      <c r="N24" s="102">
        <v>11</v>
      </c>
      <c r="O24" s="103" t="s">
        <v>70</v>
      </c>
      <c r="P24" s="101">
        <f t="shared" si="4"/>
        <v>1.0999999999999998E-3</v>
      </c>
    </row>
    <row r="25" spans="1:25">
      <c r="A25" s="1">
        <f t="shared" si="5"/>
        <v>25</v>
      </c>
      <c r="B25" s="102">
        <v>324.99900000000002</v>
      </c>
      <c r="C25" s="103" t="s">
        <v>69</v>
      </c>
      <c r="D25" s="97">
        <f t="shared" si="0"/>
        <v>1.7105210526315791E-5</v>
      </c>
      <c r="E25" s="104">
        <v>6.3200000000000006E-2</v>
      </c>
      <c r="F25" s="105">
        <v>0.49619999999999997</v>
      </c>
      <c r="G25" s="100">
        <f t="shared" si="1"/>
        <v>0.55940000000000001</v>
      </c>
      <c r="H25" s="102">
        <v>21</v>
      </c>
      <c r="I25" s="103" t="s">
        <v>70</v>
      </c>
      <c r="J25" s="101">
        <f t="shared" si="2"/>
        <v>2.1000000000000003E-3</v>
      </c>
      <c r="K25" s="102">
        <v>16</v>
      </c>
      <c r="L25" s="103" t="s">
        <v>70</v>
      </c>
      <c r="M25" s="101">
        <f t="shared" si="3"/>
        <v>1.6000000000000001E-3</v>
      </c>
      <c r="N25" s="102">
        <v>12</v>
      </c>
      <c r="O25" s="103" t="s">
        <v>70</v>
      </c>
      <c r="P25" s="101">
        <f t="shared" si="4"/>
        <v>1.2000000000000001E-3</v>
      </c>
    </row>
    <row r="26" spans="1:25">
      <c r="A26" s="1">
        <f t="shared" si="5"/>
        <v>26</v>
      </c>
      <c r="B26" s="102">
        <v>349.99900000000002</v>
      </c>
      <c r="C26" s="103" t="s">
        <v>69</v>
      </c>
      <c r="D26" s="97">
        <f t="shared" si="0"/>
        <v>1.8421000000000002E-5</v>
      </c>
      <c r="E26" s="104">
        <v>6.5589999999999996E-2</v>
      </c>
      <c r="F26" s="105">
        <v>0.50960000000000005</v>
      </c>
      <c r="G26" s="100">
        <f t="shared" si="1"/>
        <v>0.57519000000000009</v>
      </c>
      <c r="H26" s="102">
        <v>21</v>
      </c>
      <c r="I26" s="103" t="s">
        <v>70</v>
      </c>
      <c r="J26" s="101">
        <f t="shared" si="2"/>
        <v>2.1000000000000003E-3</v>
      </c>
      <c r="K26" s="102">
        <v>16</v>
      </c>
      <c r="L26" s="103" t="s">
        <v>70</v>
      </c>
      <c r="M26" s="101">
        <f t="shared" si="3"/>
        <v>1.6000000000000001E-3</v>
      </c>
      <c r="N26" s="102">
        <v>12</v>
      </c>
      <c r="O26" s="103" t="s">
        <v>70</v>
      </c>
      <c r="P26" s="101">
        <f t="shared" si="4"/>
        <v>1.2000000000000001E-3</v>
      </c>
    </row>
    <row r="27" spans="1:25">
      <c r="A27" s="1">
        <f t="shared" si="5"/>
        <v>27</v>
      </c>
      <c r="B27" s="102">
        <v>374.99900000000002</v>
      </c>
      <c r="C27" s="103" t="s">
        <v>69</v>
      </c>
      <c r="D27" s="97">
        <f t="shared" si="0"/>
        <v>1.9736789473684213E-5</v>
      </c>
      <c r="E27" s="104">
        <v>6.7890000000000006E-2</v>
      </c>
      <c r="F27" s="105">
        <v>0.52210000000000001</v>
      </c>
      <c r="G27" s="100">
        <f t="shared" si="1"/>
        <v>0.58999000000000001</v>
      </c>
      <c r="H27" s="102">
        <v>22</v>
      </c>
      <c r="I27" s="103" t="s">
        <v>70</v>
      </c>
      <c r="J27" s="101">
        <f t="shared" si="2"/>
        <v>2.1999999999999997E-3</v>
      </c>
      <c r="K27" s="102">
        <v>17</v>
      </c>
      <c r="L27" s="103" t="s">
        <v>70</v>
      </c>
      <c r="M27" s="101">
        <f t="shared" si="3"/>
        <v>1.7000000000000001E-3</v>
      </c>
      <c r="N27" s="102">
        <v>13</v>
      </c>
      <c r="O27" s="103" t="s">
        <v>70</v>
      </c>
      <c r="P27" s="101">
        <f t="shared" si="4"/>
        <v>1.2999999999999999E-3</v>
      </c>
    </row>
    <row r="28" spans="1:25">
      <c r="A28" s="1">
        <f t="shared" si="5"/>
        <v>28</v>
      </c>
      <c r="B28" s="102">
        <v>399.99900000000002</v>
      </c>
      <c r="C28" s="103" t="s">
        <v>69</v>
      </c>
      <c r="D28" s="97">
        <f t="shared" si="0"/>
        <v>2.105257894736842E-5</v>
      </c>
      <c r="E28" s="104">
        <v>7.0120000000000002E-2</v>
      </c>
      <c r="F28" s="105">
        <v>0.53400000000000003</v>
      </c>
      <c r="G28" s="100">
        <f t="shared" si="1"/>
        <v>0.60411999999999999</v>
      </c>
      <c r="H28" s="102">
        <v>23</v>
      </c>
      <c r="I28" s="103" t="s">
        <v>70</v>
      </c>
      <c r="J28" s="101">
        <f t="shared" si="2"/>
        <v>2.3E-3</v>
      </c>
      <c r="K28" s="102">
        <v>18</v>
      </c>
      <c r="L28" s="103" t="s">
        <v>70</v>
      </c>
      <c r="M28" s="101">
        <f t="shared" si="3"/>
        <v>1.8E-3</v>
      </c>
      <c r="N28" s="102">
        <v>13</v>
      </c>
      <c r="O28" s="103" t="s">
        <v>70</v>
      </c>
      <c r="P28" s="101">
        <f t="shared" si="4"/>
        <v>1.2999999999999999E-3</v>
      </c>
    </row>
    <row r="29" spans="1:25">
      <c r="A29" s="1">
        <f t="shared" si="5"/>
        <v>29</v>
      </c>
      <c r="B29" s="102">
        <v>449.99900000000002</v>
      </c>
      <c r="C29" s="103" t="s">
        <v>69</v>
      </c>
      <c r="D29" s="97">
        <f t="shared" si="0"/>
        <v>2.3684157894736845E-5</v>
      </c>
      <c r="E29" s="104">
        <v>7.4370000000000006E-2</v>
      </c>
      <c r="F29" s="105">
        <v>0.55569999999999997</v>
      </c>
      <c r="G29" s="100">
        <f t="shared" si="1"/>
        <v>0.63007000000000002</v>
      </c>
      <c r="H29" s="102">
        <v>25</v>
      </c>
      <c r="I29" s="103" t="s">
        <v>70</v>
      </c>
      <c r="J29" s="101">
        <f t="shared" si="2"/>
        <v>2.5000000000000001E-3</v>
      </c>
      <c r="K29" s="102">
        <v>19</v>
      </c>
      <c r="L29" s="103" t="s">
        <v>70</v>
      </c>
      <c r="M29" s="101">
        <f t="shared" si="3"/>
        <v>1.9E-3</v>
      </c>
      <c r="N29" s="102">
        <v>14</v>
      </c>
      <c r="O29" s="103" t="s">
        <v>70</v>
      </c>
      <c r="P29" s="101">
        <f t="shared" si="4"/>
        <v>1.4E-3</v>
      </c>
    </row>
    <row r="30" spans="1:25">
      <c r="A30" s="1">
        <f t="shared" si="5"/>
        <v>30</v>
      </c>
      <c r="B30" s="102">
        <v>499.99900000000002</v>
      </c>
      <c r="C30" s="103" t="s">
        <v>69</v>
      </c>
      <c r="D30" s="97">
        <f t="shared" si="0"/>
        <v>2.6315736842105263E-5</v>
      </c>
      <c r="E30" s="104">
        <v>7.8390000000000001E-2</v>
      </c>
      <c r="F30" s="105">
        <v>0.57530000000000003</v>
      </c>
      <c r="G30" s="100">
        <f t="shared" si="1"/>
        <v>0.65368999999999999</v>
      </c>
      <c r="H30" s="102">
        <v>27</v>
      </c>
      <c r="I30" s="103" t="s">
        <v>70</v>
      </c>
      <c r="J30" s="101">
        <f t="shared" si="2"/>
        <v>2.7000000000000001E-3</v>
      </c>
      <c r="K30" s="102">
        <v>20</v>
      </c>
      <c r="L30" s="103" t="s">
        <v>70</v>
      </c>
      <c r="M30" s="101">
        <f t="shared" si="3"/>
        <v>2E-3</v>
      </c>
      <c r="N30" s="102">
        <v>14</v>
      </c>
      <c r="O30" s="103" t="s">
        <v>70</v>
      </c>
      <c r="P30" s="101">
        <f t="shared" si="4"/>
        <v>1.4E-3</v>
      </c>
    </row>
    <row r="31" spans="1:25">
      <c r="A31" s="1">
        <f t="shared" si="5"/>
        <v>31</v>
      </c>
      <c r="B31" s="102">
        <v>549.99900000000002</v>
      </c>
      <c r="C31" s="103" t="s">
        <v>69</v>
      </c>
      <c r="D31" s="97">
        <f t="shared" si="0"/>
        <v>2.8947315789473685E-5</v>
      </c>
      <c r="E31" s="104">
        <v>8.2220000000000001E-2</v>
      </c>
      <c r="F31" s="105">
        <v>0.59309999999999996</v>
      </c>
      <c r="G31" s="100">
        <f t="shared" si="1"/>
        <v>0.67531999999999992</v>
      </c>
      <c r="H31" s="102">
        <v>28</v>
      </c>
      <c r="I31" s="103" t="s">
        <v>70</v>
      </c>
      <c r="J31" s="101">
        <f t="shared" si="2"/>
        <v>2.8E-3</v>
      </c>
      <c r="K31" s="102">
        <v>21</v>
      </c>
      <c r="L31" s="103" t="s">
        <v>70</v>
      </c>
      <c r="M31" s="101">
        <f t="shared" si="3"/>
        <v>2.1000000000000003E-3</v>
      </c>
      <c r="N31" s="102">
        <v>15</v>
      </c>
      <c r="O31" s="103" t="s">
        <v>70</v>
      </c>
      <c r="P31" s="101">
        <f t="shared" si="4"/>
        <v>1.5E-3</v>
      </c>
    </row>
    <row r="32" spans="1:25">
      <c r="A32" s="1">
        <f t="shared" si="5"/>
        <v>32</v>
      </c>
      <c r="B32" s="102">
        <v>599.99900000000002</v>
      </c>
      <c r="C32" s="103" t="s">
        <v>69</v>
      </c>
      <c r="D32" s="97">
        <f t="shared" si="0"/>
        <v>3.1578894736842106E-5</v>
      </c>
      <c r="E32" s="104">
        <v>8.5879999999999998E-2</v>
      </c>
      <c r="F32" s="105">
        <v>0.60940000000000005</v>
      </c>
      <c r="G32" s="100">
        <f t="shared" si="1"/>
        <v>0.69528000000000001</v>
      </c>
      <c r="H32" s="102">
        <v>30</v>
      </c>
      <c r="I32" s="103" t="s">
        <v>70</v>
      </c>
      <c r="J32" s="101">
        <f t="shared" si="2"/>
        <v>3.0000000000000001E-3</v>
      </c>
      <c r="K32" s="102">
        <v>22</v>
      </c>
      <c r="L32" s="103" t="s">
        <v>70</v>
      </c>
      <c r="M32" s="101">
        <f t="shared" si="3"/>
        <v>2.1999999999999997E-3</v>
      </c>
      <c r="N32" s="102">
        <v>16</v>
      </c>
      <c r="O32" s="103" t="s">
        <v>70</v>
      </c>
      <c r="P32" s="101">
        <f t="shared" si="4"/>
        <v>1.6000000000000001E-3</v>
      </c>
    </row>
    <row r="33" spans="1:16">
      <c r="A33" s="1">
        <f t="shared" si="5"/>
        <v>33</v>
      </c>
      <c r="B33" s="102">
        <v>649.99900000000002</v>
      </c>
      <c r="C33" s="103" t="s">
        <v>69</v>
      </c>
      <c r="D33" s="97">
        <f t="shared" si="0"/>
        <v>3.4210473684210528E-5</v>
      </c>
      <c r="E33" s="104">
        <v>8.9380000000000001E-2</v>
      </c>
      <c r="F33" s="105">
        <v>0.62439999999999996</v>
      </c>
      <c r="G33" s="100">
        <f t="shared" si="1"/>
        <v>0.71377999999999997</v>
      </c>
      <c r="H33" s="102">
        <v>31</v>
      </c>
      <c r="I33" s="103" t="s">
        <v>70</v>
      </c>
      <c r="J33" s="101">
        <f t="shared" si="2"/>
        <v>3.0999999999999999E-3</v>
      </c>
      <c r="K33" s="102">
        <v>23</v>
      </c>
      <c r="L33" s="103" t="s">
        <v>70</v>
      </c>
      <c r="M33" s="101">
        <f t="shared" si="3"/>
        <v>2.3E-3</v>
      </c>
      <c r="N33" s="102">
        <v>17</v>
      </c>
      <c r="O33" s="103" t="s">
        <v>70</v>
      </c>
      <c r="P33" s="101">
        <f t="shared" si="4"/>
        <v>1.7000000000000001E-3</v>
      </c>
    </row>
    <row r="34" spans="1:16">
      <c r="A34" s="1">
        <f t="shared" si="5"/>
        <v>34</v>
      </c>
      <c r="B34" s="102">
        <v>699.99900000000002</v>
      </c>
      <c r="C34" s="103" t="s">
        <v>69</v>
      </c>
      <c r="D34" s="97">
        <f t="shared" si="0"/>
        <v>3.6842052631578949E-5</v>
      </c>
      <c r="E34" s="104">
        <v>9.2759999999999995E-2</v>
      </c>
      <c r="F34" s="105">
        <v>0.63819999999999999</v>
      </c>
      <c r="G34" s="100">
        <f t="shared" si="1"/>
        <v>0.73095999999999994</v>
      </c>
      <c r="H34" s="102">
        <v>33</v>
      </c>
      <c r="I34" s="103" t="s">
        <v>70</v>
      </c>
      <c r="J34" s="101">
        <f t="shared" si="2"/>
        <v>3.3E-3</v>
      </c>
      <c r="K34" s="102">
        <v>24</v>
      </c>
      <c r="L34" s="103" t="s">
        <v>70</v>
      </c>
      <c r="M34" s="101">
        <f t="shared" si="3"/>
        <v>2.4000000000000002E-3</v>
      </c>
      <c r="N34" s="102">
        <v>17</v>
      </c>
      <c r="O34" s="103" t="s">
        <v>70</v>
      </c>
      <c r="P34" s="101">
        <f t="shared" si="4"/>
        <v>1.7000000000000001E-3</v>
      </c>
    </row>
    <row r="35" spans="1:16">
      <c r="A35" s="1">
        <f t="shared" si="5"/>
        <v>35</v>
      </c>
      <c r="B35" s="102">
        <v>799.99900000000002</v>
      </c>
      <c r="C35" s="103" t="s">
        <v>69</v>
      </c>
      <c r="D35" s="97">
        <f t="shared" si="0"/>
        <v>4.2105210526315792E-5</v>
      </c>
      <c r="E35" s="104">
        <v>9.9159999999999998E-2</v>
      </c>
      <c r="F35" s="105">
        <v>0.66310000000000002</v>
      </c>
      <c r="G35" s="100">
        <f t="shared" si="1"/>
        <v>0.76226000000000005</v>
      </c>
      <c r="H35" s="102">
        <v>36</v>
      </c>
      <c r="I35" s="103" t="s">
        <v>70</v>
      </c>
      <c r="J35" s="101">
        <f t="shared" si="2"/>
        <v>3.5999999999999999E-3</v>
      </c>
      <c r="K35" s="102">
        <v>26</v>
      </c>
      <c r="L35" s="103" t="s">
        <v>70</v>
      </c>
      <c r="M35" s="101">
        <f t="shared" si="3"/>
        <v>2.5999999999999999E-3</v>
      </c>
      <c r="N35" s="102">
        <v>19</v>
      </c>
      <c r="O35" s="103" t="s">
        <v>70</v>
      </c>
      <c r="P35" s="101">
        <f t="shared" si="4"/>
        <v>1.9E-3</v>
      </c>
    </row>
    <row r="36" spans="1:16">
      <c r="A36" s="1">
        <f t="shared" si="5"/>
        <v>36</v>
      </c>
      <c r="B36" s="102">
        <v>899.99900000000002</v>
      </c>
      <c r="C36" s="103" t="s">
        <v>69</v>
      </c>
      <c r="D36" s="97">
        <f t="shared" si="0"/>
        <v>4.7368368421052636E-5</v>
      </c>
      <c r="E36" s="104">
        <v>0.1052</v>
      </c>
      <c r="F36" s="105">
        <v>0.68479999999999996</v>
      </c>
      <c r="G36" s="100">
        <f t="shared" si="1"/>
        <v>0.78999999999999992</v>
      </c>
      <c r="H36" s="102">
        <v>39</v>
      </c>
      <c r="I36" s="103" t="s">
        <v>70</v>
      </c>
      <c r="J36" s="101">
        <f t="shared" si="2"/>
        <v>3.8999999999999998E-3</v>
      </c>
      <c r="K36" s="102">
        <v>28</v>
      </c>
      <c r="L36" s="103" t="s">
        <v>70</v>
      </c>
      <c r="M36" s="101">
        <f t="shared" si="3"/>
        <v>2.8E-3</v>
      </c>
      <c r="N36" s="102">
        <v>20</v>
      </c>
      <c r="O36" s="103" t="s">
        <v>70</v>
      </c>
      <c r="P36" s="101">
        <f t="shared" si="4"/>
        <v>2E-3</v>
      </c>
    </row>
    <row r="37" spans="1:16">
      <c r="A37" s="1">
        <f t="shared" si="5"/>
        <v>37</v>
      </c>
      <c r="B37" s="102">
        <v>999.99900000000002</v>
      </c>
      <c r="C37" s="103" t="s">
        <v>69</v>
      </c>
      <c r="D37" s="97">
        <f t="shared" si="0"/>
        <v>5.2631526315789479E-5</v>
      </c>
      <c r="E37" s="104">
        <v>0.1109</v>
      </c>
      <c r="F37" s="105">
        <v>0.70409999999999995</v>
      </c>
      <c r="G37" s="100">
        <f t="shared" si="1"/>
        <v>0.81499999999999995</v>
      </c>
      <c r="H37" s="102">
        <v>42</v>
      </c>
      <c r="I37" s="103" t="s">
        <v>70</v>
      </c>
      <c r="J37" s="101">
        <f t="shared" si="2"/>
        <v>4.2000000000000006E-3</v>
      </c>
      <c r="K37" s="102">
        <v>30</v>
      </c>
      <c r="L37" s="103" t="s">
        <v>70</v>
      </c>
      <c r="M37" s="101">
        <f t="shared" si="3"/>
        <v>3.0000000000000001E-3</v>
      </c>
      <c r="N37" s="102">
        <v>21</v>
      </c>
      <c r="O37" s="103" t="s">
        <v>70</v>
      </c>
      <c r="P37" s="101">
        <f t="shared" si="4"/>
        <v>2.1000000000000003E-3</v>
      </c>
    </row>
    <row r="38" spans="1:16">
      <c r="A38" s="1">
        <f t="shared" si="5"/>
        <v>38</v>
      </c>
      <c r="B38" s="102">
        <v>1.1000000000000001</v>
      </c>
      <c r="C38" s="106" t="s">
        <v>71</v>
      </c>
      <c r="D38" s="97">
        <f t="shared" ref="D38:D69" si="6">B38/1000/$C$5</f>
        <v>5.7894736842105267E-5</v>
      </c>
      <c r="E38" s="104">
        <v>0.1163</v>
      </c>
      <c r="F38" s="105">
        <v>0.72130000000000005</v>
      </c>
      <c r="G38" s="100">
        <f t="shared" si="1"/>
        <v>0.83760000000000001</v>
      </c>
      <c r="H38" s="102">
        <v>44</v>
      </c>
      <c r="I38" s="103" t="s">
        <v>70</v>
      </c>
      <c r="J38" s="101">
        <f t="shared" si="2"/>
        <v>4.3999999999999994E-3</v>
      </c>
      <c r="K38" s="102">
        <v>31</v>
      </c>
      <c r="L38" s="103" t="s">
        <v>70</v>
      </c>
      <c r="M38" s="101">
        <f t="shared" si="3"/>
        <v>3.0999999999999999E-3</v>
      </c>
      <c r="N38" s="102">
        <v>23</v>
      </c>
      <c r="O38" s="103" t="s">
        <v>70</v>
      </c>
      <c r="P38" s="101">
        <f t="shared" si="4"/>
        <v>2.3E-3</v>
      </c>
    </row>
    <row r="39" spans="1:16">
      <c r="A39" s="1">
        <f t="shared" si="5"/>
        <v>39</v>
      </c>
      <c r="B39" s="102">
        <v>1.2</v>
      </c>
      <c r="C39" s="103" t="s">
        <v>71</v>
      </c>
      <c r="D39" s="97">
        <f t="shared" si="6"/>
        <v>6.3157894736842103E-5</v>
      </c>
      <c r="E39" s="104">
        <v>0.12139999999999999</v>
      </c>
      <c r="F39" s="105">
        <v>0.73670000000000002</v>
      </c>
      <c r="G39" s="100">
        <f t="shared" si="1"/>
        <v>0.85809999999999997</v>
      </c>
      <c r="H39" s="102">
        <v>47</v>
      </c>
      <c r="I39" s="103" t="s">
        <v>70</v>
      </c>
      <c r="J39" s="101">
        <f t="shared" si="2"/>
        <v>4.7000000000000002E-3</v>
      </c>
      <c r="K39" s="102">
        <v>33</v>
      </c>
      <c r="L39" s="103" t="s">
        <v>70</v>
      </c>
      <c r="M39" s="101">
        <f t="shared" si="3"/>
        <v>3.3E-3</v>
      </c>
      <c r="N39" s="102">
        <v>24</v>
      </c>
      <c r="O39" s="103" t="s">
        <v>70</v>
      </c>
      <c r="P39" s="101">
        <f t="shared" si="4"/>
        <v>2.4000000000000002E-3</v>
      </c>
    </row>
    <row r="40" spans="1:16">
      <c r="A40" s="1">
        <f t="shared" si="5"/>
        <v>40</v>
      </c>
      <c r="B40" s="102">
        <v>1.3</v>
      </c>
      <c r="C40" s="103" t="s">
        <v>71</v>
      </c>
      <c r="D40" s="97">
        <f t="shared" si="6"/>
        <v>6.8421052631578946E-5</v>
      </c>
      <c r="E40" s="104">
        <v>0.12640000000000001</v>
      </c>
      <c r="F40" s="105">
        <v>0.75070000000000003</v>
      </c>
      <c r="G40" s="100">
        <f t="shared" si="1"/>
        <v>0.87709999999999999</v>
      </c>
      <c r="H40" s="102">
        <v>50</v>
      </c>
      <c r="I40" s="103" t="s">
        <v>70</v>
      </c>
      <c r="J40" s="101">
        <f t="shared" si="2"/>
        <v>5.0000000000000001E-3</v>
      </c>
      <c r="K40" s="102">
        <v>34</v>
      </c>
      <c r="L40" s="103" t="s">
        <v>70</v>
      </c>
      <c r="M40" s="101">
        <f t="shared" si="3"/>
        <v>3.4000000000000002E-3</v>
      </c>
      <c r="N40" s="102">
        <v>25</v>
      </c>
      <c r="O40" s="103" t="s">
        <v>70</v>
      </c>
      <c r="P40" s="101">
        <f t="shared" si="4"/>
        <v>2.5000000000000001E-3</v>
      </c>
    </row>
    <row r="41" spans="1:16">
      <c r="A41" s="1">
        <f t="shared" si="5"/>
        <v>41</v>
      </c>
      <c r="B41" s="102">
        <v>1.4</v>
      </c>
      <c r="C41" s="103" t="s">
        <v>71</v>
      </c>
      <c r="D41" s="97">
        <f t="shared" si="6"/>
        <v>7.3684210526315789E-5</v>
      </c>
      <c r="E41" s="104">
        <v>0.13120000000000001</v>
      </c>
      <c r="F41" s="105">
        <v>0.76339999999999997</v>
      </c>
      <c r="G41" s="100">
        <f t="shared" si="1"/>
        <v>0.89459999999999995</v>
      </c>
      <c r="H41" s="102">
        <v>52</v>
      </c>
      <c r="I41" s="103" t="s">
        <v>70</v>
      </c>
      <c r="J41" s="101">
        <f t="shared" si="2"/>
        <v>5.1999999999999998E-3</v>
      </c>
      <c r="K41" s="102">
        <v>36</v>
      </c>
      <c r="L41" s="103" t="s">
        <v>70</v>
      </c>
      <c r="M41" s="101">
        <f t="shared" si="3"/>
        <v>3.5999999999999999E-3</v>
      </c>
      <c r="N41" s="102">
        <v>26</v>
      </c>
      <c r="O41" s="103" t="s">
        <v>70</v>
      </c>
      <c r="P41" s="101">
        <f t="shared" si="4"/>
        <v>2.5999999999999999E-3</v>
      </c>
    </row>
    <row r="42" spans="1:16">
      <c r="A42" s="1">
        <f t="shared" si="5"/>
        <v>42</v>
      </c>
      <c r="B42" s="102">
        <v>1.5</v>
      </c>
      <c r="C42" s="103" t="s">
        <v>71</v>
      </c>
      <c r="D42" s="97">
        <f t="shared" si="6"/>
        <v>7.8947368421052633E-5</v>
      </c>
      <c r="E42" s="104">
        <v>0.1358</v>
      </c>
      <c r="F42" s="105">
        <v>0.77500000000000002</v>
      </c>
      <c r="G42" s="100">
        <f t="shared" si="1"/>
        <v>0.91080000000000005</v>
      </c>
      <c r="H42" s="102">
        <v>55</v>
      </c>
      <c r="I42" s="103" t="s">
        <v>70</v>
      </c>
      <c r="J42" s="101">
        <f t="shared" si="2"/>
        <v>5.4999999999999997E-3</v>
      </c>
      <c r="K42" s="102">
        <v>38</v>
      </c>
      <c r="L42" s="103" t="s">
        <v>70</v>
      </c>
      <c r="M42" s="101">
        <f t="shared" si="3"/>
        <v>3.8E-3</v>
      </c>
      <c r="N42" s="102">
        <v>27</v>
      </c>
      <c r="O42" s="103" t="s">
        <v>70</v>
      </c>
      <c r="P42" s="101">
        <f t="shared" si="4"/>
        <v>2.7000000000000001E-3</v>
      </c>
    </row>
    <row r="43" spans="1:16">
      <c r="A43" s="1">
        <f t="shared" si="5"/>
        <v>43</v>
      </c>
      <c r="B43" s="102">
        <v>1.6</v>
      </c>
      <c r="C43" s="103" t="s">
        <v>71</v>
      </c>
      <c r="D43" s="97">
        <f t="shared" si="6"/>
        <v>8.4210526315789476E-5</v>
      </c>
      <c r="E43" s="104">
        <v>0.14019999999999999</v>
      </c>
      <c r="F43" s="105">
        <v>0.78559999999999997</v>
      </c>
      <c r="G43" s="100">
        <f t="shared" si="1"/>
        <v>0.92579999999999996</v>
      </c>
      <c r="H43" s="102">
        <v>58</v>
      </c>
      <c r="I43" s="103" t="s">
        <v>70</v>
      </c>
      <c r="J43" s="101">
        <f t="shared" si="2"/>
        <v>5.8000000000000005E-3</v>
      </c>
      <c r="K43" s="102">
        <v>39</v>
      </c>
      <c r="L43" s="103" t="s">
        <v>70</v>
      </c>
      <c r="M43" s="101">
        <f t="shared" si="3"/>
        <v>3.8999999999999998E-3</v>
      </c>
      <c r="N43" s="102">
        <v>28</v>
      </c>
      <c r="O43" s="103" t="s">
        <v>70</v>
      </c>
      <c r="P43" s="101">
        <f t="shared" si="4"/>
        <v>2.8E-3</v>
      </c>
    </row>
    <row r="44" spans="1:16">
      <c r="A44" s="1">
        <f t="shared" si="5"/>
        <v>44</v>
      </c>
      <c r="B44" s="102">
        <v>1.7</v>
      </c>
      <c r="C44" s="103" t="s">
        <v>71</v>
      </c>
      <c r="D44" s="97">
        <f t="shared" si="6"/>
        <v>8.9473684210526305E-5</v>
      </c>
      <c r="E44" s="104">
        <v>0.14460000000000001</v>
      </c>
      <c r="F44" s="105">
        <v>0.7954</v>
      </c>
      <c r="G44" s="100">
        <f t="shared" si="1"/>
        <v>0.94</v>
      </c>
      <c r="H44" s="102">
        <v>60</v>
      </c>
      <c r="I44" s="103" t="s">
        <v>70</v>
      </c>
      <c r="J44" s="101">
        <f t="shared" si="2"/>
        <v>6.0000000000000001E-3</v>
      </c>
      <c r="K44" s="102">
        <v>41</v>
      </c>
      <c r="L44" s="103" t="s">
        <v>70</v>
      </c>
      <c r="M44" s="101">
        <f t="shared" si="3"/>
        <v>4.1000000000000003E-3</v>
      </c>
      <c r="N44" s="102">
        <v>29</v>
      </c>
      <c r="O44" s="103" t="s">
        <v>70</v>
      </c>
      <c r="P44" s="101">
        <f t="shared" si="4"/>
        <v>2.9000000000000002E-3</v>
      </c>
    </row>
    <row r="45" spans="1:16">
      <c r="A45" s="1">
        <f t="shared" si="5"/>
        <v>45</v>
      </c>
      <c r="B45" s="102">
        <v>1.8</v>
      </c>
      <c r="C45" s="103" t="s">
        <v>71</v>
      </c>
      <c r="D45" s="97">
        <f t="shared" si="6"/>
        <v>9.4736842105263162E-5</v>
      </c>
      <c r="E45" s="104">
        <v>0.1487</v>
      </c>
      <c r="F45" s="105">
        <v>0.80449999999999999</v>
      </c>
      <c r="G45" s="100">
        <f t="shared" si="1"/>
        <v>0.95320000000000005</v>
      </c>
      <c r="H45" s="102">
        <v>63</v>
      </c>
      <c r="I45" s="103" t="s">
        <v>70</v>
      </c>
      <c r="J45" s="101">
        <f t="shared" si="2"/>
        <v>6.3E-3</v>
      </c>
      <c r="K45" s="102">
        <v>42</v>
      </c>
      <c r="L45" s="103" t="s">
        <v>70</v>
      </c>
      <c r="M45" s="101">
        <f t="shared" si="3"/>
        <v>4.2000000000000006E-3</v>
      </c>
      <c r="N45" s="102">
        <v>30</v>
      </c>
      <c r="O45" s="103" t="s">
        <v>70</v>
      </c>
      <c r="P45" s="101">
        <f t="shared" si="4"/>
        <v>3.0000000000000001E-3</v>
      </c>
    </row>
    <row r="46" spans="1:16">
      <c r="A46" s="1">
        <f t="shared" si="5"/>
        <v>46</v>
      </c>
      <c r="B46" s="102">
        <v>2</v>
      </c>
      <c r="C46" s="103" t="s">
        <v>71</v>
      </c>
      <c r="D46" s="97">
        <f t="shared" si="6"/>
        <v>1.0526315789473685E-4</v>
      </c>
      <c r="E46" s="104">
        <v>0.15679999999999999</v>
      </c>
      <c r="F46" s="105">
        <v>0.8206</v>
      </c>
      <c r="G46" s="100">
        <f t="shared" si="1"/>
        <v>0.97740000000000005</v>
      </c>
      <c r="H46" s="102">
        <v>68</v>
      </c>
      <c r="I46" s="103" t="s">
        <v>70</v>
      </c>
      <c r="J46" s="101">
        <f t="shared" si="2"/>
        <v>6.8000000000000005E-3</v>
      </c>
      <c r="K46" s="102">
        <v>45</v>
      </c>
      <c r="L46" s="103" t="s">
        <v>70</v>
      </c>
      <c r="M46" s="101">
        <f t="shared" si="3"/>
        <v>4.4999999999999997E-3</v>
      </c>
      <c r="N46" s="102">
        <v>33</v>
      </c>
      <c r="O46" s="103" t="s">
        <v>70</v>
      </c>
      <c r="P46" s="101">
        <f t="shared" si="4"/>
        <v>3.3E-3</v>
      </c>
    </row>
    <row r="47" spans="1:16">
      <c r="A47" s="1">
        <f t="shared" si="5"/>
        <v>47</v>
      </c>
      <c r="B47" s="102">
        <v>2.25</v>
      </c>
      <c r="C47" s="103" t="s">
        <v>71</v>
      </c>
      <c r="D47" s="97">
        <f t="shared" si="6"/>
        <v>1.1842105263157894E-4</v>
      </c>
      <c r="E47" s="104">
        <v>0.1663</v>
      </c>
      <c r="F47" s="105">
        <v>0.83779999999999999</v>
      </c>
      <c r="G47" s="100">
        <f t="shared" si="1"/>
        <v>1.0041</v>
      </c>
      <c r="H47" s="102">
        <v>74</v>
      </c>
      <c r="I47" s="103" t="s">
        <v>70</v>
      </c>
      <c r="J47" s="101">
        <f t="shared" si="2"/>
        <v>7.3999999999999995E-3</v>
      </c>
      <c r="K47" s="102">
        <v>48</v>
      </c>
      <c r="L47" s="103" t="s">
        <v>70</v>
      </c>
      <c r="M47" s="101">
        <f t="shared" si="3"/>
        <v>4.8000000000000004E-3</v>
      </c>
      <c r="N47" s="102">
        <v>35</v>
      </c>
      <c r="O47" s="103" t="s">
        <v>70</v>
      </c>
      <c r="P47" s="101">
        <f t="shared" si="4"/>
        <v>3.5000000000000005E-3</v>
      </c>
    </row>
    <row r="48" spans="1:16">
      <c r="A48" s="1">
        <f t="shared" si="5"/>
        <v>48</v>
      </c>
      <c r="B48" s="102">
        <v>2.5</v>
      </c>
      <c r="C48" s="103" t="s">
        <v>71</v>
      </c>
      <c r="D48" s="97">
        <f t="shared" si="6"/>
        <v>1.3157894736842105E-4</v>
      </c>
      <c r="E48" s="104">
        <v>0.17530000000000001</v>
      </c>
      <c r="F48" s="105">
        <v>0.85219999999999996</v>
      </c>
      <c r="G48" s="100">
        <f t="shared" si="1"/>
        <v>1.0274999999999999</v>
      </c>
      <c r="H48" s="102">
        <v>80</v>
      </c>
      <c r="I48" s="103" t="s">
        <v>70</v>
      </c>
      <c r="J48" s="101">
        <f t="shared" si="2"/>
        <v>8.0000000000000002E-3</v>
      </c>
      <c r="K48" s="102">
        <v>52</v>
      </c>
      <c r="L48" s="103" t="s">
        <v>70</v>
      </c>
      <c r="M48" s="101">
        <f t="shared" si="3"/>
        <v>5.1999999999999998E-3</v>
      </c>
      <c r="N48" s="102">
        <v>38</v>
      </c>
      <c r="O48" s="103" t="s">
        <v>70</v>
      </c>
      <c r="P48" s="101">
        <f t="shared" si="4"/>
        <v>3.8E-3</v>
      </c>
    </row>
    <row r="49" spans="1:16">
      <c r="A49" s="1">
        <f t="shared" si="5"/>
        <v>49</v>
      </c>
      <c r="B49" s="102">
        <v>2.75</v>
      </c>
      <c r="C49" s="103" t="s">
        <v>71</v>
      </c>
      <c r="D49" s="97">
        <f t="shared" si="6"/>
        <v>1.4473684210526314E-4</v>
      </c>
      <c r="E49" s="104">
        <v>0.18390000000000001</v>
      </c>
      <c r="F49" s="105">
        <v>0.86450000000000005</v>
      </c>
      <c r="G49" s="100">
        <f t="shared" si="1"/>
        <v>1.0484</v>
      </c>
      <c r="H49" s="102">
        <v>86</v>
      </c>
      <c r="I49" s="103" t="s">
        <v>70</v>
      </c>
      <c r="J49" s="101">
        <f t="shared" si="2"/>
        <v>8.6E-3</v>
      </c>
      <c r="K49" s="102">
        <v>55</v>
      </c>
      <c r="L49" s="103" t="s">
        <v>70</v>
      </c>
      <c r="M49" s="101">
        <f t="shared" si="3"/>
        <v>5.4999999999999997E-3</v>
      </c>
      <c r="N49" s="102">
        <v>40</v>
      </c>
      <c r="O49" s="103" t="s">
        <v>70</v>
      </c>
      <c r="P49" s="101">
        <f t="shared" si="4"/>
        <v>4.0000000000000001E-3</v>
      </c>
    </row>
    <row r="50" spans="1:16">
      <c r="A50" s="1">
        <f t="shared" si="5"/>
        <v>50</v>
      </c>
      <c r="B50" s="102">
        <v>3</v>
      </c>
      <c r="C50" s="103" t="s">
        <v>71</v>
      </c>
      <c r="D50" s="97">
        <f t="shared" si="6"/>
        <v>1.5789473684210527E-4</v>
      </c>
      <c r="E50" s="104">
        <v>0.192</v>
      </c>
      <c r="F50" s="105">
        <v>0.875</v>
      </c>
      <c r="G50" s="100">
        <f t="shared" si="1"/>
        <v>1.0669999999999999</v>
      </c>
      <c r="H50" s="102">
        <v>92</v>
      </c>
      <c r="I50" s="103" t="s">
        <v>70</v>
      </c>
      <c r="J50" s="101">
        <f t="shared" si="2"/>
        <v>9.1999999999999998E-3</v>
      </c>
      <c r="K50" s="102">
        <v>58</v>
      </c>
      <c r="L50" s="103" t="s">
        <v>70</v>
      </c>
      <c r="M50" s="101">
        <f t="shared" si="3"/>
        <v>5.8000000000000005E-3</v>
      </c>
      <c r="N50" s="102">
        <v>42</v>
      </c>
      <c r="O50" s="103" t="s">
        <v>70</v>
      </c>
      <c r="P50" s="101">
        <f t="shared" si="4"/>
        <v>4.2000000000000006E-3</v>
      </c>
    </row>
    <row r="51" spans="1:16">
      <c r="A51" s="1">
        <f t="shared" si="5"/>
        <v>51</v>
      </c>
      <c r="B51" s="102">
        <v>3.25</v>
      </c>
      <c r="C51" s="103" t="s">
        <v>71</v>
      </c>
      <c r="D51" s="97">
        <f t="shared" si="6"/>
        <v>1.7105263157894736E-4</v>
      </c>
      <c r="E51" s="104">
        <v>0.19989999999999999</v>
      </c>
      <c r="F51" s="105">
        <v>0.88390000000000002</v>
      </c>
      <c r="G51" s="100">
        <f t="shared" si="1"/>
        <v>1.0838000000000001</v>
      </c>
      <c r="H51" s="102">
        <v>98</v>
      </c>
      <c r="I51" s="103" t="s">
        <v>70</v>
      </c>
      <c r="J51" s="101">
        <f t="shared" si="2"/>
        <v>9.7999999999999997E-3</v>
      </c>
      <c r="K51" s="102">
        <v>62</v>
      </c>
      <c r="L51" s="103" t="s">
        <v>70</v>
      </c>
      <c r="M51" s="101">
        <f t="shared" si="3"/>
        <v>6.1999999999999998E-3</v>
      </c>
      <c r="N51" s="102">
        <v>45</v>
      </c>
      <c r="O51" s="103" t="s">
        <v>70</v>
      </c>
      <c r="P51" s="101">
        <f t="shared" si="4"/>
        <v>4.4999999999999997E-3</v>
      </c>
    </row>
    <row r="52" spans="1:16">
      <c r="A52" s="1">
        <f t="shared" si="5"/>
        <v>52</v>
      </c>
      <c r="B52" s="102">
        <v>3.5</v>
      </c>
      <c r="C52" s="103" t="s">
        <v>71</v>
      </c>
      <c r="D52" s="97">
        <f t="shared" si="6"/>
        <v>1.8421052631578948E-4</v>
      </c>
      <c r="E52" s="104">
        <v>0.2074</v>
      </c>
      <c r="F52" s="105">
        <v>0.89170000000000005</v>
      </c>
      <c r="G52" s="100">
        <f t="shared" si="1"/>
        <v>1.0991</v>
      </c>
      <c r="H52" s="102">
        <v>103</v>
      </c>
      <c r="I52" s="103" t="s">
        <v>70</v>
      </c>
      <c r="J52" s="101">
        <f t="shared" ref="J52:J83" si="7">H52/1000/10</f>
        <v>1.03E-2</v>
      </c>
      <c r="K52" s="102">
        <v>65</v>
      </c>
      <c r="L52" s="103" t="s">
        <v>70</v>
      </c>
      <c r="M52" s="101">
        <f t="shared" ref="M52:M83" si="8">K52/1000/10</f>
        <v>6.5000000000000006E-3</v>
      </c>
      <c r="N52" s="102">
        <v>47</v>
      </c>
      <c r="O52" s="103" t="s">
        <v>70</v>
      </c>
      <c r="P52" s="101">
        <f t="shared" ref="P52:P83" si="9">N52/1000/10</f>
        <v>4.7000000000000002E-3</v>
      </c>
    </row>
    <row r="53" spans="1:16">
      <c r="A53" s="1">
        <f t="shared" si="5"/>
        <v>53</v>
      </c>
      <c r="B53" s="102">
        <v>3.75</v>
      </c>
      <c r="C53" s="103" t="s">
        <v>71</v>
      </c>
      <c r="D53" s="97">
        <f t="shared" si="6"/>
        <v>1.9736842105263157E-4</v>
      </c>
      <c r="E53" s="104">
        <v>0.2147</v>
      </c>
      <c r="F53" s="105">
        <v>0.89829999999999999</v>
      </c>
      <c r="G53" s="100">
        <f t="shared" si="1"/>
        <v>1.113</v>
      </c>
      <c r="H53" s="102">
        <v>109</v>
      </c>
      <c r="I53" s="103" t="s">
        <v>70</v>
      </c>
      <c r="J53" s="101">
        <f t="shared" si="7"/>
        <v>1.09E-2</v>
      </c>
      <c r="K53" s="102">
        <v>68</v>
      </c>
      <c r="L53" s="103" t="s">
        <v>70</v>
      </c>
      <c r="M53" s="101">
        <f t="shared" si="8"/>
        <v>6.8000000000000005E-3</v>
      </c>
      <c r="N53" s="102">
        <v>49</v>
      </c>
      <c r="O53" s="103" t="s">
        <v>70</v>
      </c>
      <c r="P53" s="101">
        <f t="shared" si="9"/>
        <v>4.8999999999999998E-3</v>
      </c>
    </row>
    <row r="54" spans="1:16">
      <c r="A54" s="1">
        <f t="shared" si="5"/>
        <v>54</v>
      </c>
      <c r="B54" s="102">
        <v>4</v>
      </c>
      <c r="C54" s="103" t="s">
        <v>71</v>
      </c>
      <c r="D54" s="97">
        <f t="shared" si="6"/>
        <v>2.105263157894737E-4</v>
      </c>
      <c r="E54" s="104">
        <v>0.22170000000000001</v>
      </c>
      <c r="F54" s="105">
        <v>0.90410000000000001</v>
      </c>
      <c r="G54" s="100">
        <f t="shared" si="1"/>
        <v>1.1257999999999999</v>
      </c>
      <c r="H54" s="102">
        <v>115</v>
      </c>
      <c r="I54" s="103" t="s">
        <v>70</v>
      </c>
      <c r="J54" s="101">
        <f t="shared" si="7"/>
        <v>1.15E-2</v>
      </c>
      <c r="K54" s="102">
        <v>71</v>
      </c>
      <c r="L54" s="103" t="s">
        <v>70</v>
      </c>
      <c r="M54" s="101">
        <f t="shared" si="8"/>
        <v>7.0999999999999995E-3</v>
      </c>
      <c r="N54" s="102">
        <v>51</v>
      </c>
      <c r="O54" s="103" t="s">
        <v>70</v>
      </c>
      <c r="P54" s="101">
        <f t="shared" si="9"/>
        <v>5.0999999999999995E-3</v>
      </c>
    </row>
    <row r="55" spans="1:16">
      <c r="A55" s="1">
        <f t="shared" si="5"/>
        <v>55</v>
      </c>
      <c r="B55" s="102">
        <v>4.5</v>
      </c>
      <c r="C55" s="103" t="s">
        <v>71</v>
      </c>
      <c r="D55" s="97">
        <f t="shared" si="6"/>
        <v>2.3684210526315788E-4</v>
      </c>
      <c r="E55" s="104">
        <v>0.23519999999999999</v>
      </c>
      <c r="F55" s="105">
        <v>0.9133</v>
      </c>
      <c r="G55" s="100">
        <f t="shared" si="1"/>
        <v>1.1485000000000001</v>
      </c>
      <c r="H55" s="102">
        <v>126</v>
      </c>
      <c r="I55" s="103" t="s">
        <v>70</v>
      </c>
      <c r="J55" s="101">
        <f t="shared" si="7"/>
        <v>1.26E-2</v>
      </c>
      <c r="K55" s="102">
        <v>77</v>
      </c>
      <c r="L55" s="103" t="s">
        <v>70</v>
      </c>
      <c r="M55" s="101">
        <f t="shared" si="8"/>
        <v>7.7000000000000002E-3</v>
      </c>
      <c r="N55" s="102">
        <v>56</v>
      </c>
      <c r="O55" s="103" t="s">
        <v>70</v>
      </c>
      <c r="P55" s="101">
        <f t="shared" si="9"/>
        <v>5.5999999999999999E-3</v>
      </c>
    </row>
    <row r="56" spans="1:16">
      <c r="A56" s="1">
        <f t="shared" si="5"/>
        <v>56</v>
      </c>
      <c r="B56" s="102">
        <v>5</v>
      </c>
      <c r="C56" s="103" t="s">
        <v>71</v>
      </c>
      <c r="D56" s="97">
        <f t="shared" si="6"/>
        <v>2.631578947368421E-4</v>
      </c>
      <c r="E56" s="104">
        <v>0.24790000000000001</v>
      </c>
      <c r="F56" s="105">
        <v>0.92010000000000003</v>
      </c>
      <c r="G56" s="100">
        <f t="shared" si="1"/>
        <v>1.1680000000000001</v>
      </c>
      <c r="H56" s="102">
        <v>138</v>
      </c>
      <c r="I56" s="103" t="s">
        <v>70</v>
      </c>
      <c r="J56" s="101">
        <f t="shared" si="7"/>
        <v>1.3800000000000002E-2</v>
      </c>
      <c r="K56" s="102">
        <v>83</v>
      </c>
      <c r="L56" s="103" t="s">
        <v>70</v>
      </c>
      <c r="M56" s="101">
        <f t="shared" si="8"/>
        <v>8.3000000000000001E-3</v>
      </c>
      <c r="N56" s="102">
        <v>60</v>
      </c>
      <c r="O56" s="103" t="s">
        <v>70</v>
      </c>
      <c r="P56" s="101">
        <f t="shared" si="9"/>
        <v>6.0000000000000001E-3</v>
      </c>
    </row>
    <row r="57" spans="1:16">
      <c r="A57" s="1">
        <f t="shared" si="5"/>
        <v>57</v>
      </c>
      <c r="B57" s="102">
        <v>5.5</v>
      </c>
      <c r="C57" s="103" t="s">
        <v>71</v>
      </c>
      <c r="D57" s="97">
        <f t="shared" si="6"/>
        <v>2.8947368421052629E-4</v>
      </c>
      <c r="E57" s="104">
        <v>0.26</v>
      </c>
      <c r="F57" s="105">
        <v>0.92490000000000006</v>
      </c>
      <c r="G57" s="100">
        <f t="shared" si="1"/>
        <v>1.1849000000000001</v>
      </c>
      <c r="H57" s="102">
        <v>149</v>
      </c>
      <c r="I57" s="103" t="s">
        <v>70</v>
      </c>
      <c r="J57" s="101">
        <f t="shared" si="7"/>
        <v>1.49E-2</v>
      </c>
      <c r="K57" s="102">
        <v>89</v>
      </c>
      <c r="L57" s="103" t="s">
        <v>70</v>
      </c>
      <c r="M57" s="101">
        <f t="shared" si="8"/>
        <v>8.8999999999999999E-3</v>
      </c>
      <c r="N57" s="102">
        <v>64</v>
      </c>
      <c r="O57" s="103" t="s">
        <v>70</v>
      </c>
      <c r="P57" s="101">
        <f t="shared" si="9"/>
        <v>6.4000000000000003E-3</v>
      </c>
    </row>
    <row r="58" spans="1:16">
      <c r="A58" s="1">
        <f t="shared" si="5"/>
        <v>58</v>
      </c>
      <c r="B58" s="102">
        <v>6</v>
      </c>
      <c r="C58" s="103" t="s">
        <v>71</v>
      </c>
      <c r="D58" s="97">
        <f t="shared" si="6"/>
        <v>3.1578947368421053E-4</v>
      </c>
      <c r="E58" s="104">
        <v>0.27160000000000001</v>
      </c>
      <c r="F58" s="105">
        <v>0.92820000000000003</v>
      </c>
      <c r="G58" s="100">
        <f t="shared" si="1"/>
        <v>1.1998</v>
      </c>
      <c r="H58" s="102">
        <v>160</v>
      </c>
      <c r="I58" s="103" t="s">
        <v>70</v>
      </c>
      <c r="J58" s="101">
        <f t="shared" si="7"/>
        <v>1.6E-2</v>
      </c>
      <c r="K58" s="102">
        <v>95</v>
      </c>
      <c r="L58" s="103" t="s">
        <v>70</v>
      </c>
      <c r="M58" s="101">
        <f t="shared" si="8"/>
        <v>9.4999999999999998E-3</v>
      </c>
      <c r="N58" s="102">
        <v>68</v>
      </c>
      <c r="O58" s="103" t="s">
        <v>70</v>
      </c>
      <c r="P58" s="101">
        <f t="shared" si="9"/>
        <v>6.8000000000000005E-3</v>
      </c>
    </row>
    <row r="59" spans="1:16">
      <c r="A59" s="1">
        <f t="shared" si="5"/>
        <v>59</v>
      </c>
      <c r="B59" s="102">
        <v>6.5</v>
      </c>
      <c r="C59" s="103" t="s">
        <v>71</v>
      </c>
      <c r="D59" s="97">
        <f t="shared" si="6"/>
        <v>3.4210526315789472E-4</v>
      </c>
      <c r="E59" s="104">
        <v>0.28270000000000001</v>
      </c>
      <c r="F59" s="105">
        <v>0.93030000000000002</v>
      </c>
      <c r="G59" s="100">
        <f t="shared" si="1"/>
        <v>1.2130000000000001</v>
      </c>
      <c r="H59" s="102">
        <v>171</v>
      </c>
      <c r="I59" s="103" t="s">
        <v>70</v>
      </c>
      <c r="J59" s="101">
        <f t="shared" si="7"/>
        <v>1.7100000000000001E-2</v>
      </c>
      <c r="K59" s="102">
        <v>100</v>
      </c>
      <c r="L59" s="103" t="s">
        <v>70</v>
      </c>
      <c r="M59" s="101">
        <f t="shared" si="8"/>
        <v>0.01</v>
      </c>
      <c r="N59" s="102">
        <v>72</v>
      </c>
      <c r="O59" s="103" t="s">
        <v>70</v>
      </c>
      <c r="P59" s="101">
        <f t="shared" si="9"/>
        <v>7.1999999999999998E-3</v>
      </c>
    </row>
    <row r="60" spans="1:16">
      <c r="A60" s="1">
        <f t="shared" si="5"/>
        <v>60</v>
      </c>
      <c r="B60" s="102">
        <v>7</v>
      </c>
      <c r="C60" s="103" t="s">
        <v>71</v>
      </c>
      <c r="D60" s="97">
        <f t="shared" si="6"/>
        <v>3.6842105263157896E-4</v>
      </c>
      <c r="E60" s="104">
        <v>0.29330000000000001</v>
      </c>
      <c r="F60" s="105">
        <v>0.93140000000000001</v>
      </c>
      <c r="G60" s="100">
        <f t="shared" si="1"/>
        <v>1.2246999999999999</v>
      </c>
      <c r="H60" s="102">
        <v>182</v>
      </c>
      <c r="I60" s="103" t="s">
        <v>70</v>
      </c>
      <c r="J60" s="101">
        <f t="shared" si="7"/>
        <v>1.8200000000000001E-2</v>
      </c>
      <c r="K60" s="102">
        <v>106</v>
      </c>
      <c r="L60" s="103" t="s">
        <v>70</v>
      </c>
      <c r="M60" s="101">
        <f t="shared" si="8"/>
        <v>1.06E-2</v>
      </c>
      <c r="N60" s="102">
        <v>76</v>
      </c>
      <c r="O60" s="103" t="s">
        <v>70</v>
      </c>
      <c r="P60" s="101">
        <f t="shared" si="9"/>
        <v>7.6E-3</v>
      </c>
    </row>
    <row r="61" spans="1:16">
      <c r="A61" s="1">
        <f t="shared" si="5"/>
        <v>61</v>
      </c>
      <c r="B61" s="102">
        <v>8</v>
      </c>
      <c r="C61" s="103" t="s">
        <v>71</v>
      </c>
      <c r="D61" s="97">
        <f t="shared" si="6"/>
        <v>4.2105263157894739E-4</v>
      </c>
      <c r="E61" s="104">
        <v>0.31359999999999999</v>
      </c>
      <c r="F61" s="105">
        <v>0.93120000000000003</v>
      </c>
      <c r="G61" s="100">
        <f t="shared" si="1"/>
        <v>1.2448000000000001</v>
      </c>
      <c r="H61" s="102">
        <v>204</v>
      </c>
      <c r="I61" s="103" t="s">
        <v>70</v>
      </c>
      <c r="J61" s="101">
        <f t="shared" si="7"/>
        <v>2.0399999999999998E-2</v>
      </c>
      <c r="K61" s="102">
        <v>117</v>
      </c>
      <c r="L61" s="103" t="s">
        <v>70</v>
      </c>
      <c r="M61" s="101">
        <f t="shared" si="8"/>
        <v>1.17E-2</v>
      </c>
      <c r="N61" s="102">
        <v>84</v>
      </c>
      <c r="O61" s="103" t="s">
        <v>70</v>
      </c>
      <c r="P61" s="101">
        <f t="shared" si="9"/>
        <v>8.4000000000000012E-3</v>
      </c>
    </row>
    <row r="62" spans="1:16">
      <c r="A62" s="1">
        <f t="shared" si="5"/>
        <v>62</v>
      </c>
      <c r="B62" s="102">
        <v>9</v>
      </c>
      <c r="C62" s="103" t="s">
        <v>71</v>
      </c>
      <c r="D62" s="97">
        <f t="shared" si="6"/>
        <v>4.7368421052631577E-4</v>
      </c>
      <c r="E62" s="104">
        <v>0.33260000000000001</v>
      </c>
      <c r="F62" s="105">
        <v>0.92869999999999997</v>
      </c>
      <c r="G62" s="100">
        <f t="shared" si="1"/>
        <v>1.2612999999999999</v>
      </c>
      <c r="H62" s="102">
        <v>227</v>
      </c>
      <c r="I62" s="103" t="s">
        <v>70</v>
      </c>
      <c r="J62" s="101">
        <f t="shared" si="7"/>
        <v>2.2700000000000001E-2</v>
      </c>
      <c r="K62" s="102">
        <v>127</v>
      </c>
      <c r="L62" s="103" t="s">
        <v>70</v>
      </c>
      <c r="M62" s="101">
        <f t="shared" si="8"/>
        <v>1.2699999999999999E-2</v>
      </c>
      <c r="N62" s="102">
        <v>92</v>
      </c>
      <c r="O62" s="103" t="s">
        <v>70</v>
      </c>
      <c r="P62" s="101">
        <f t="shared" si="9"/>
        <v>9.1999999999999998E-3</v>
      </c>
    </row>
    <row r="63" spans="1:16">
      <c r="A63" s="1">
        <f t="shared" si="5"/>
        <v>63</v>
      </c>
      <c r="B63" s="102">
        <v>10</v>
      </c>
      <c r="C63" s="103" t="s">
        <v>71</v>
      </c>
      <c r="D63" s="97">
        <f t="shared" si="6"/>
        <v>5.263157894736842E-4</v>
      </c>
      <c r="E63" s="104">
        <v>0.35060000000000002</v>
      </c>
      <c r="F63" s="105">
        <v>0.92459999999999998</v>
      </c>
      <c r="G63" s="100">
        <f t="shared" si="1"/>
        <v>1.2751999999999999</v>
      </c>
      <c r="H63" s="102">
        <v>249</v>
      </c>
      <c r="I63" s="103" t="s">
        <v>70</v>
      </c>
      <c r="J63" s="101">
        <f t="shared" si="7"/>
        <v>2.4899999999999999E-2</v>
      </c>
      <c r="K63" s="102">
        <v>138</v>
      </c>
      <c r="L63" s="103" t="s">
        <v>70</v>
      </c>
      <c r="M63" s="101">
        <f t="shared" si="8"/>
        <v>1.3800000000000002E-2</v>
      </c>
      <c r="N63" s="102">
        <v>99</v>
      </c>
      <c r="O63" s="103" t="s">
        <v>70</v>
      </c>
      <c r="P63" s="101">
        <f t="shared" si="9"/>
        <v>9.9000000000000008E-3</v>
      </c>
    </row>
    <row r="64" spans="1:16">
      <c r="A64" s="1">
        <f t="shared" si="5"/>
        <v>64</v>
      </c>
      <c r="B64" s="102">
        <v>11</v>
      </c>
      <c r="C64" s="103" t="s">
        <v>71</v>
      </c>
      <c r="D64" s="97">
        <f t="shared" si="6"/>
        <v>5.7894736842105258E-4</v>
      </c>
      <c r="E64" s="104">
        <v>0.36770000000000003</v>
      </c>
      <c r="F64" s="105">
        <v>0.91930000000000001</v>
      </c>
      <c r="G64" s="100">
        <f t="shared" si="1"/>
        <v>1.2869999999999999</v>
      </c>
      <c r="H64" s="102">
        <v>271</v>
      </c>
      <c r="I64" s="103" t="s">
        <v>70</v>
      </c>
      <c r="J64" s="101">
        <f t="shared" si="7"/>
        <v>2.7100000000000003E-2</v>
      </c>
      <c r="K64" s="102">
        <v>148</v>
      </c>
      <c r="L64" s="103" t="s">
        <v>70</v>
      </c>
      <c r="M64" s="101">
        <f t="shared" si="8"/>
        <v>1.4799999999999999E-2</v>
      </c>
      <c r="N64" s="102">
        <v>106</v>
      </c>
      <c r="O64" s="103" t="s">
        <v>70</v>
      </c>
      <c r="P64" s="101">
        <f t="shared" si="9"/>
        <v>1.06E-2</v>
      </c>
    </row>
    <row r="65" spans="1:16">
      <c r="A65" s="1">
        <f t="shared" si="5"/>
        <v>65</v>
      </c>
      <c r="B65" s="102">
        <v>12</v>
      </c>
      <c r="C65" s="103" t="s">
        <v>71</v>
      </c>
      <c r="D65" s="97">
        <f t="shared" si="6"/>
        <v>6.3157894736842106E-4</v>
      </c>
      <c r="E65" s="104">
        <v>0.3841</v>
      </c>
      <c r="F65" s="105">
        <v>0.91320000000000001</v>
      </c>
      <c r="G65" s="100">
        <f t="shared" si="1"/>
        <v>1.2972999999999999</v>
      </c>
      <c r="H65" s="102">
        <v>293</v>
      </c>
      <c r="I65" s="103" t="s">
        <v>70</v>
      </c>
      <c r="J65" s="101">
        <f t="shared" si="7"/>
        <v>2.93E-2</v>
      </c>
      <c r="K65" s="102">
        <v>159</v>
      </c>
      <c r="L65" s="103" t="s">
        <v>70</v>
      </c>
      <c r="M65" s="101">
        <f t="shared" si="8"/>
        <v>1.5900000000000001E-2</v>
      </c>
      <c r="N65" s="102">
        <v>114</v>
      </c>
      <c r="O65" s="103" t="s">
        <v>70</v>
      </c>
      <c r="P65" s="101">
        <f t="shared" si="9"/>
        <v>1.14E-2</v>
      </c>
    </row>
    <row r="66" spans="1:16">
      <c r="A66" s="1">
        <f t="shared" si="5"/>
        <v>66</v>
      </c>
      <c r="B66" s="102">
        <v>13</v>
      </c>
      <c r="C66" s="103" t="s">
        <v>71</v>
      </c>
      <c r="D66" s="97">
        <f t="shared" si="6"/>
        <v>6.8421052631578944E-4</v>
      </c>
      <c r="E66" s="104">
        <v>0.3997</v>
      </c>
      <c r="F66" s="105">
        <v>0.90639999999999998</v>
      </c>
      <c r="G66" s="100">
        <f t="shared" si="1"/>
        <v>1.3061</v>
      </c>
      <c r="H66" s="102">
        <v>315</v>
      </c>
      <c r="I66" s="103" t="s">
        <v>70</v>
      </c>
      <c r="J66" s="101">
        <f t="shared" si="7"/>
        <v>3.15E-2</v>
      </c>
      <c r="K66" s="102">
        <v>169</v>
      </c>
      <c r="L66" s="103" t="s">
        <v>70</v>
      </c>
      <c r="M66" s="101">
        <f t="shared" si="8"/>
        <v>1.6900000000000002E-2</v>
      </c>
      <c r="N66" s="102">
        <v>121</v>
      </c>
      <c r="O66" s="103" t="s">
        <v>70</v>
      </c>
      <c r="P66" s="101">
        <f t="shared" si="9"/>
        <v>1.21E-2</v>
      </c>
    </row>
    <row r="67" spans="1:16">
      <c r="A67" s="1">
        <f t="shared" si="5"/>
        <v>67</v>
      </c>
      <c r="B67" s="102">
        <v>14</v>
      </c>
      <c r="C67" s="103" t="s">
        <v>71</v>
      </c>
      <c r="D67" s="97">
        <f t="shared" si="6"/>
        <v>7.3684210526315792E-4</v>
      </c>
      <c r="E67" s="104">
        <v>0.4148</v>
      </c>
      <c r="F67" s="105">
        <v>0.8992</v>
      </c>
      <c r="G67" s="100">
        <f t="shared" si="1"/>
        <v>1.3140000000000001</v>
      </c>
      <c r="H67" s="102">
        <v>337</v>
      </c>
      <c r="I67" s="103" t="s">
        <v>70</v>
      </c>
      <c r="J67" s="101">
        <f t="shared" si="7"/>
        <v>3.3700000000000001E-2</v>
      </c>
      <c r="K67" s="102">
        <v>179</v>
      </c>
      <c r="L67" s="103" t="s">
        <v>70</v>
      </c>
      <c r="M67" s="101">
        <f t="shared" si="8"/>
        <v>1.7899999999999999E-2</v>
      </c>
      <c r="N67" s="102">
        <v>128</v>
      </c>
      <c r="O67" s="103" t="s">
        <v>70</v>
      </c>
      <c r="P67" s="101">
        <f t="shared" si="9"/>
        <v>1.2800000000000001E-2</v>
      </c>
    </row>
    <row r="68" spans="1:16">
      <c r="A68" s="1">
        <f t="shared" si="5"/>
        <v>68</v>
      </c>
      <c r="B68" s="102">
        <v>15</v>
      </c>
      <c r="C68" s="103" t="s">
        <v>71</v>
      </c>
      <c r="D68" s="97">
        <f t="shared" si="6"/>
        <v>7.894736842105263E-4</v>
      </c>
      <c r="E68" s="104">
        <v>0.4294</v>
      </c>
      <c r="F68" s="105">
        <v>0.89180000000000004</v>
      </c>
      <c r="G68" s="100">
        <f t="shared" si="1"/>
        <v>1.3212000000000002</v>
      </c>
      <c r="H68" s="102">
        <v>359</v>
      </c>
      <c r="I68" s="103" t="s">
        <v>70</v>
      </c>
      <c r="J68" s="101">
        <f t="shared" si="7"/>
        <v>3.5900000000000001E-2</v>
      </c>
      <c r="K68" s="102">
        <v>189</v>
      </c>
      <c r="L68" s="103" t="s">
        <v>70</v>
      </c>
      <c r="M68" s="101">
        <f t="shared" si="8"/>
        <v>1.89E-2</v>
      </c>
      <c r="N68" s="102">
        <v>135</v>
      </c>
      <c r="O68" s="103" t="s">
        <v>70</v>
      </c>
      <c r="P68" s="101">
        <f t="shared" si="9"/>
        <v>1.3500000000000002E-2</v>
      </c>
    </row>
    <row r="69" spans="1:16">
      <c r="A69" s="1">
        <f t="shared" si="5"/>
        <v>69</v>
      </c>
      <c r="B69" s="102">
        <v>16</v>
      </c>
      <c r="C69" s="103" t="s">
        <v>71</v>
      </c>
      <c r="D69" s="97">
        <f t="shared" si="6"/>
        <v>8.4210526315789478E-4</v>
      </c>
      <c r="E69" s="104">
        <v>0.44350000000000001</v>
      </c>
      <c r="F69" s="105">
        <v>0.8841</v>
      </c>
      <c r="G69" s="100">
        <f t="shared" si="1"/>
        <v>1.3275999999999999</v>
      </c>
      <c r="H69" s="102">
        <v>381</v>
      </c>
      <c r="I69" s="103" t="s">
        <v>70</v>
      </c>
      <c r="J69" s="101">
        <f t="shared" si="7"/>
        <v>3.8100000000000002E-2</v>
      </c>
      <c r="K69" s="102">
        <v>199</v>
      </c>
      <c r="L69" s="103" t="s">
        <v>70</v>
      </c>
      <c r="M69" s="101">
        <f t="shared" si="8"/>
        <v>1.9900000000000001E-2</v>
      </c>
      <c r="N69" s="102">
        <v>142</v>
      </c>
      <c r="O69" s="103" t="s">
        <v>70</v>
      </c>
      <c r="P69" s="101">
        <f t="shared" si="9"/>
        <v>1.4199999999999999E-2</v>
      </c>
    </row>
    <row r="70" spans="1:16">
      <c r="A70" s="1">
        <f t="shared" si="5"/>
        <v>70</v>
      </c>
      <c r="B70" s="102">
        <v>17</v>
      </c>
      <c r="C70" s="103" t="s">
        <v>71</v>
      </c>
      <c r="D70" s="97">
        <f t="shared" ref="D70:D101" si="10">B70/1000/$C$5</f>
        <v>8.9473684210526327E-4</v>
      </c>
      <c r="E70" s="104">
        <v>0.45710000000000001</v>
      </c>
      <c r="F70" s="105">
        <v>0.87629999999999997</v>
      </c>
      <c r="G70" s="100">
        <f t="shared" si="1"/>
        <v>1.3333999999999999</v>
      </c>
      <c r="H70" s="102">
        <v>404</v>
      </c>
      <c r="I70" s="103" t="s">
        <v>70</v>
      </c>
      <c r="J70" s="101">
        <f t="shared" si="7"/>
        <v>4.0400000000000005E-2</v>
      </c>
      <c r="K70" s="102">
        <v>208</v>
      </c>
      <c r="L70" s="103" t="s">
        <v>70</v>
      </c>
      <c r="M70" s="101">
        <f t="shared" si="8"/>
        <v>2.0799999999999999E-2</v>
      </c>
      <c r="N70" s="102">
        <v>149</v>
      </c>
      <c r="O70" s="103" t="s">
        <v>70</v>
      </c>
      <c r="P70" s="101">
        <f t="shared" si="9"/>
        <v>1.49E-2</v>
      </c>
    </row>
    <row r="71" spans="1:16">
      <c r="A71" s="1">
        <f t="shared" si="5"/>
        <v>71</v>
      </c>
      <c r="B71" s="102">
        <v>18</v>
      </c>
      <c r="C71" s="103" t="s">
        <v>71</v>
      </c>
      <c r="D71" s="97">
        <f t="shared" si="10"/>
        <v>9.4736842105263154E-4</v>
      </c>
      <c r="E71" s="104">
        <v>0.47039999999999998</v>
      </c>
      <c r="F71" s="105">
        <v>0.86839999999999995</v>
      </c>
      <c r="G71" s="100">
        <f t="shared" si="1"/>
        <v>1.3388</v>
      </c>
      <c r="H71" s="102">
        <v>426</v>
      </c>
      <c r="I71" s="103" t="s">
        <v>70</v>
      </c>
      <c r="J71" s="101">
        <f t="shared" si="7"/>
        <v>4.2599999999999999E-2</v>
      </c>
      <c r="K71" s="102">
        <v>218</v>
      </c>
      <c r="L71" s="103" t="s">
        <v>70</v>
      </c>
      <c r="M71" s="101">
        <f t="shared" si="8"/>
        <v>2.18E-2</v>
      </c>
      <c r="N71" s="102">
        <v>156</v>
      </c>
      <c r="O71" s="103" t="s">
        <v>70</v>
      </c>
      <c r="P71" s="101">
        <f t="shared" si="9"/>
        <v>1.5599999999999999E-2</v>
      </c>
    </row>
    <row r="72" spans="1:16">
      <c r="A72" s="1">
        <f t="shared" si="5"/>
        <v>72</v>
      </c>
      <c r="B72" s="102">
        <v>20</v>
      </c>
      <c r="C72" s="103" t="s">
        <v>71</v>
      </c>
      <c r="D72" s="97">
        <f t="shared" si="10"/>
        <v>1.0526315789473684E-3</v>
      </c>
      <c r="E72" s="104">
        <v>0.49580000000000002</v>
      </c>
      <c r="F72" s="105">
        <v>0.85260000000000002</v>
      </c>
      <c r="G72" s="100">
        <f t="shared" si="1"/>
        <v>1.3484</v>
      </c>
      <c r="H72" s="102">
        <v>471</v>
      </c>
      <c r="I72" s="103" t="s">
        <v>70</v>
      </c>
      <c r="J72" s="101">
        <f t="shared" si="7"/>
        <v>4.7099999999999996E-2</v>
      </c>
      <c r="K72" s="102">
        <v>237</v>
      </c>
      <c r="L72" s="103" t="s">
        <v>70</v>
      </c>
      <c r="M72" s="101">
        <f t="shared" si="8"/>
        <v>2.3699999999999999E-2</v>
      </c>
      <c r="N72" s="102">
        <v>170</v>
      </c>
      <c r="O72" s="103" t="s">
        <v>70</v>
      </c>
      <c r="P72" s="101">
        <f t="shared" si="9"/>
        <v>1.7000000000000001E-2</v>
      </c>
    </row>
    <row r="73" spans="1:16">
      <c r="A73" s="1">
        <f t="shared" si="5"/>
        <v>73</v>
      </c>
      <c r="B73" s="102">
        <v>22.5</v>
      </c>
      <c r="C73" s="103" t="s">
        <v>71</v>
      </c>
      <c r="D73" s="97">
        <f t="shared" si="10"/>
        <v>1.1842105263157893E-3</v>
      </c>
      <c r="E73" s="104">
        <v>0.52590000000000003</v>
      </c>
      <c r="F73" s="105">
        <v>0.83309999999999995</v>
      </c>
      <c r="G73" s="100">
        <f t="shared" si="1"/>
        <v>1.359</v>
      </c>
      <c r="H73" s="102">
        <v>527</v>
      </c>
      <c r="I73" s="103" t="s">
        <v>70</v>
      </c>
      <c r="J73" s="101">
        <f t="shared" si="7"/>
        <v>5.2700000000000004E-2</v>
      </c>
      <c r="K73" s="102">
        <v>259</v>
      </c>
      <c r="L73" s="103" t="s">
        <v>70</v>
      </c>
      <c r="M73" s="101">
        <f t="shared" si="8"/>
        <v>2.5899999999999999E-2</v>
      </c>
      <c r="N73" s="102">
        <v>187</v>
      </c>
      <c r="O73" s="103" t="s">
        <v>70</v>
      </c>
      <c r="P73" s="101">
        <f t="shared" si="9"/>
        <v>1.8700000000000001E-2</v>
      </c>
    </row>
    <row r="74" spans="1:16">
      <c r="A74" s="1">
        <f t="shared" si="5"/>
        <v>74</v>
      </c>
      <c r="B74" s="102">
        <v>25</v>
      </c>
      <c r="C74" s="103" t="s">
        <v>71</v>
      </c>
      <c r="D74" s="97">
        <f t="shared" si="10"/>
        <v>1.3157894736842105E-3</v>
      </c>
      <c r="E74" s="104">
        <v>0.55430000000000001</v>
      </c>
      <c r="F74" s="105">
        <v>0.81410000000000005</v>
      </c>
      <c r="G74" s="100">
        <f t="shared" si="1"/>
        <v>1.3684000000000001</v>
      </c>
      <c r="H74" s="102">
        <v>583</v>
      </c>
      <c r="I74" s="103" t="s">
        <v>70</v>
      </c>
      <c r="J74" s="101">
        <f t="shared" si="7"/>
        <v>5.8299999999999998E-2</v>
      </c>
      <c r="K74" s="102">
        <v>282</v>
      </c>
      <c r="L74" s="103" t="s">
        <v>70</v>
      </c>
      <c r="M74" s="101">
        <f t="shared" si="8"/>
        <v>2.8199999999999996E-2</v>
      </c>
      <c r="N74" s="102">
        <v>203</v>
      </c>
      <c r="O74" s="103" t="s">
        <v>70</v>
      </c>
      <c r="P74" s="101">
        <f t="shared" si="9"/>
        <v>2.0300000000000002E-2</v>
      </c>
    </row>
    <row r="75" spans="1:16">
      <c r="A75" s="1">
        <f t="shared" si="5"/>
        <v>75</v>
      </c>
      <c r="B75" s="102">
        <v>27.5</v>
      </c>
      <c r="C75" s="103" t="s">
        <v>71</v>
      </c>
      <c r="D75" s="97">
        <f t="shared" si="10"/>
        <v>1.4473684210526317E-3</v>
      </c>
      <c r="E75" s="104">
        <v>0.58140000000000003</v>
      </c>
      <c r="F75" s="105">
        <v>0.79579999999999995</v>
      </c>
      <c r="G75" s="100">
        <f t="shared" si="1"/>
        <v>1.3772</v>
      </c>
      <c r="H75" s="102">
        <v>640</v>
      </c>
      <c r="I75" s="103" t="s">
        <v>70</v>
      </c>
      <c r="J75" s="101">
        <f t="shared" si="7"/>
        <v>6.4000000000000001E-2</v>
      </c>
      <c r="K75" s="102">
        <v>304</v>
      </c>
      <c r="L75" s="103" t="s">
        <v>70</v>
      </c>
      <c r="M75" s="101">
        <f t="shared" si="8"/>
        <v>3.04E-2</v>
      </c>
      <c r="N75" s="102">
        <v>220</v>
      </c>
      <c r="O75" s="103" t="s">
        <v>70</v>
      </c>
      <c r="P75" s="101">
        <f t="shared" si="9"/>
        <v>2.1999999999999999E-2</v>
      </c>
    </row>
    <row r="76" spans="1:16">
      <c r="A76" s="1">
        <f t="shared" si="5"/>
        <v>76</v>
      </c>
      <c r="B76" s="102">
        <v>30</v>
      </c>
      <c r="C76" s="103" t="s">
        <v>71</v>
      </c>
      <c r="D76" s="97">
        <f t="shared" si="10"/>
        <v>1.5789473684210526E-3</v>
      </c>
      <c r="E76" s="104">
        <v>0.60719999999999996</v>
      </c>
      <c r="F76" s="105">
        <v>0.77810000000000001</v>
      </c>
      <c r="G76" s="100">
        <f t="shared" si="1"/>
        <v>1.3853</v>
      </c>
      <c r="H76" s="102">
        <v>696</v>
      </c>
      <c r="I76" s="103" t="s">
        <v>70</v>
      </c>
      <c r="J76" s="101">
        <f t="shared" si="7"/>
        <v>6.9599999999999995E-2</v>
      </c>
      <c r="K76" s="102">
        <v>325</v>
      </c>
      <c r="L76" s="103" t="s">
        <v>70</v>
      </c>
      <c r="M76" s="101">
        <f t="shared" si="8"/>
        <v>3.2500000000000001E-2</v>
      </c>
      <c r="N76" s="102">
        <v>236</v>
      </c>
      <c r="O76" s="103" t="s">
        <v>70</v>
      </c>
      <c r="P76" s="101">
        <f t="shared" si="9"/>
        <v>2.3599999999999999E-2</v>
      </c>
    </row>
    <row r="77" spans="1:16">
      <c r="A77" s="1">
        <f t="shared" si="5"/>
        <v>77</v>
      </c>
      <c r="B77" s="102">
        <v>32.5</v>
      </c>
      <c r="C77" s="103" t="s">
        <v>71</v>
      </c>
      <c r="D77" s="97">
        <f t="shared" si="10"/>
        <v>1.7105263157894738E-3</v>
      </c>
      <c r="E77" s="104">
        <v>0.63200000000000001</v>
      </c>
      <c r="F77" s="105">
        <v>0.76119999999999999</v>
      </c>
      <c r="G77" s="100">
        <f t="shared" si="1"/>
        <v>1.3932</v>
      </c>
      <c r="H77" s="102">
        <v>753</v>
      </c>
      <c r="I77" s="103" t="s">
        <v>70</v>
      </c>
      <c r="J77" s="101">
        <f t="shared" si="7"/>
        <v>7.5300000000000006E-2</v>
      </c>
      <c r="K77" s="102">
        <v>346</v>
      </c>
      <c r="L77" s="103" t="s">
        <v>70</v>
      </c>
      <c r="M77" s="101">
        <f t="shared" si="8"/>
        <v>3.4599999999999999E-2</v>
      </c>
      <c r="N77" s="102">
        <v>252</v>
      </c>
      <c r="O77" s="103" t="s">
        <v>70</v>
      </c>
      <c r="P77" s="101">
        <f t="shared" si="9"/>
        <v>2.52E-2</v>
      </c>
    </row>
    <row r="78" spans="1:16">
      <c r="A78" s="1">
        <f t="shared" si="5"/>
        <v>78</v>
      </c>
      <c r="B78" s="102">
        <v>35</v>
      </c>
      <c r="C78" s="103" t="s">
        <v>71</v>
      </c>
      <c r="D78" s="97">
        <f t="shared" si="10"/>
        <v>1.8421052631578949E-3</v>
      </c>
      <c r="E78" s="104">
        <v>0.65590000000000004</v>
      </c>
      <c r="F78" s="105">
        <v>0.745</v>
      </c>
      <c r="G78" s="100">
        <f t="shared" si="1"/>
        <v>1.4009</v>
      </c>
      <c r="H78" s="102">
        <v>810</v>
      </c>
      <c r="I78" s="103" t="s">
        <v>70</v>
      </c>
      <c r="J78" s="101">
        <f t="shared" si="7"/>
        <v>8.1000000000000003E-2</v>
      </c>
      <c r="K78" s="102">
        <v>367</v>
      </c>
      <c r="L78" s="103" t="s">
        <v>70</v>
      </c>
      <c r="M78" s="101">
        <f t="shared" si="8"/>
        <v>3.6699999999999997E-2</v>
      </c>
      <c r="N78" s="102">
        <v>268</v>
      </c>
      <c r="O78" s="103" t="s">
        <v>70</v>
      </c>
      <c r="P78" s="101">
        <f t="shared" si="9"/>
        <v>2.6800000000000001E-2</v>
      </c>
    </row>
    <row r="79" spans="1:16">
      <c r="A79" s="1">
        <f t="shared" si="5"/>
        <v>79</v>
      </c>
      <c r="B79" s="102">
        <v>37.5</v>
      </c>
      <c r="C79" s="103" t="s">
        <v>71</v>
      </c>
      <c r="D79" s="97">
        <f t="shared" si="10"/>
        <v>1.9736842105263159E-3</v>
      </c>
      <c r="E79" s="104">
        <v>0.67889999999999995</v>
      </c>
      <c r="F79" s="105">
        <v>0.72950000000000004</v>
      </c>
      <c r="G79" s="100">
        <f t="shared" si="1"/>
        <v>1.4083999999999999</v>
      </c>
      <c r="H79" s="102">
        <v>868</v>
      </c>
      <c r="I79" s="103" t="s">
        <v>70</v>
      </c>
      <c r="J79" s="101">
        <f t="shared" si="7"/>
        <v>8.6800000000000002E-2</v>
      </c>
      <c r="K79" s="102">
        <v>387</v>
      </c>
      <c r="L79" s="103" t="s">
        <v>70</v>
      </c>
      <c r="M79" s="101">
        <f t="shared" si="8"/>
        <v>3.8699999999999998E-2</v>
      </c>
      <c r="N79" s="102">
        <v>284</v>
      </c>
      <c r="O79" s="103" t="s">
        <v>70</v>
      </c>
      <c r="P79" s="101">
        <f t="shared" si="9"/>
        <v>2.8399999999999998E-2</v>
      </c>
    </row>
    <row r="80" spans="1:16">
      <c r="A80" s="1">
        <f t="shared" si="5"/>
        <v>80</v>
      </c>
      <c r="B80" s="102">
        <v>40</v>
      </c>
      <c r="C80" s="103" t="s">
        <v>71</v>
      </c>
      <c r="D80" s="97">
        <f t="shared" si="10"/>
        <v>2.1052631578947368E-3</v>
      </c>
      <c r="E80" s="104">
        <v>0.75629999999999997</v>
      </c>
      <c r="F80" s="105">
        <v>0.7147</v>
      </c>
      <c r="G80" s="100">
        <f t="shared" si="1"/>
        <v>1.4710000000000001</v>
      </c>
      <c r="H80" s="102">
        <v>924</v>
      </c>
      <c r="I80" s="103" t="s">
        <v>70</v>
      </c>
      <c r="J80" s="101">
        <f t="shared" si="7"/>
        <v>9.240000000000001E-2</v>
      </c>
      <c r="K80" s="102">
        <v>406</v>
      </c>
      <c r="L80" s="103" t="s">
        <v>70</v>
      </c>
      <c r="M80" s="101">
        <f t="shared" si="8"/>
        <v>4.0600000000000004E-2</v>
      </c>
      <c r="N80" s="102">
        <v>300</v>
      </c>
      <c r="O80" s="103" t="s">
        <v>70</v>
      </c>
      <c r="P80" s="101">
        <f t="shared" si="9"/>
        <v>0.03</v>
      </c>
    </row>
    <row r="81" spans="1:16">
      <c r="A81" s="1">
        <f t="shared" si="5"/>
        <v>81</v>
      </c>
      <c r="B81" s="102">
        <v>45</v>
      </c>
      <c r="C81" s="103" t="s">
        <v>71</v>
      </c>
      <c r="D81" s="97">
        <f t="shared" si="10"/>
        <v>2.3684210526315787E-3</v>
      </c>
      <c r="E81" s="104">
        <v>0.88759999999999994</v>
      </c>
      <c r="F81" s="105">
        <v>0.68700000000000006</v>
      </c>
      <c r="G81" s="100">
        <f t="shared" si="1"/>
        <v>1.5746</v>
      </c>
      <c r="H81" s="102">
        <v>1030</v>
      </c>
      <c r="I81" s="103" t="s">
        <v>70</v>
      </c>
      <c r="J81" s="101">
        <f t="shared" si="7"/>
        <v>0.10300000000000001</v>
      </c>
      <c r="K81" s="102">
        <v>440</v>
      </c>
      <c r="L81" s="103" t="s">
        <v>70</v>
      </c>
      <c r="M81" s="101">
        <f t="shared" si="8"/>
        <v>4.3999999999999997E-2</v>
      </c>
      <c r="N81" s="102">
        <v>331</v>
      </c>
      <c r="O81" s="103" t="s">
        <v>70</v>
      </c>
      <c r="P81" s="101">
        <f t="shared" si="9"/>
        <v>3.3100000000000004E-2</v>
      </c>
    </row>
    <row r="82" spans="1:16">
      <c r="A82" s="1">
        <f t="shared" si="5"/>
        <v>82</v>
      </c>
      <c r="B82" s="102">
        <v>50</v>
      </c>
      <c r="C82" s="103" t="s">
        <v>71</v>
      </c>
      <c r="D82" s="97">
        <f t="shared" si="10"/>
        <v>2.631578947368421E-3</v>
      </c>
      <c r="E82" s="104">
        <v>0.96719999999999995</v>
      </c>
      <c r="F82" s="105">
        <v>0.66159999999999997</v>
      </c>
      <c r="G82" s="100">
        <f t="shared" si="1"/>
        <v>1.6288</v>
      </c>
      <c r="H82" s="102">
        <v>1133</v>
      </c>
      <c r="I82" s="103" t="s">
        <v>70</v>
      </c>
      <c r="J82" s="101">
        <f t="shared" si="7"/>
        <v>0.1133</v>
      </c>
      <c r="K82" s="102">
        <v>471</v>
      </c>
      <c r="L82" s="103" t="s">
        <v>70</v>
      </c>
      <c r="M82" s="101">
        <f t="shared" si="8"/>
        <v>4.7099999999999996E-2</v>
      </c>
      <c r="N82" s="102">
        <v>361</v>
      </c>
      <c r="O82" s="103" t="s">
        <v>70</v>
      </c>
      <c r="P82" s="101">
        <f t="shared" si="9"/>
        <v>3.61E-2</v>
      </c>
    </row>
    <row r="83" spans="1:16">
      <c r="A83" s="1">
        <f t="shared" si="5"/>
        <v>83</v>
      </c>
      <c r="B83" s="102">
        <v>55</v>
      </c>
      <c r="C83" s="103" t="s">
        <v>71</v>
      </c>
      <c r="D83" s="97">
        <f t="shared" si="10"/>
        <v>2.8947368421052633E-3</v>
      </c>
      <c r="E83" s="104">
        <v>1.0149999999999999</v>
      </c>
      <c r="F83" s="105">
        <v>0.63819999999999999</v>
      </c>
      <c r="G83" s="100">
        <f t="shared" si="1"/>
        <v>1.6532</v>
      </c>
      <c r="H83" s="102">
        <v>1235</v>
      </c>
      <c r="I83" s="103" t="s">
        <v>70</v>
      </c>
      <c r="J83" s="101">
        <f t="shared" si="7"/>
        <v>0.12350000000000001</v>
      </c>
      <c r="K83" s="102">
        <v>500</v>
      </c>
      <c r="L83" s="103" t="s">
        <v>70</v>
      </c>
      <c r="M83" s="101">
        <f t="shared" si="8"/>
        <v>0.05</v>
      </c>
      <c r="N83" s="102">
        <v>389</v>
      </c>
      <c r="O83" s="103" t="s">
        <v>70</v>
      </c>
      <c r="P83" s="101">
        <f t="shared" si="9"/>
        <v>3.8900000000000004E-2</v>
      </c>
    </row>
    <row r="84" spans="1:16">
      <c r="A84" s="1">
        <f t="shared" si="5"/>
        <v>84</v>
      </c>
      <c r="B84" s="102">
        <v>60</v>
      </c>
      <c r="C84" s="103" t="s">
        <v>71</v>
      </c>
      <c r="D84" s="97">
        <f t="shared" si="10"/>
        <v>3.1578947368421052E-3</v>
      </c>
      <c r="E84" s="104">
        <v>1.0429999999999999</v>
      </c>
      <c r="F84" s="105">
        <v>0.61670000000000003</v>
      </c>
      <c r="G84" s="100">
        <f t="shared" ref="G84:G147" si="11">E84+F84</f>
        <v>1.6597</v>
      </c>
      <c r="H84" s="102">
        <v>1337</v>
      </c>
      <c r="I84" s="103" t="s">
        <v>70</v>
      </c>
      <c r="J84" s="101">
        <f t="shared" ref="J84:J110" si="12">H84/1000/10</f>
        <v>0.13369999999999999</v>
      </c>
      <c r="K84" s="102">
        <v>529</v>
      </c>
      <c r="L84" s="103" t="s">
        <v>70</v>
      </c>
      <c r="M84" s="101">
        <f t="shared" ref="M84:M115" si="13">K84/1000/10</f>
        <v>5.2900000000000003E-2</v>
      </c>
      <c r="N84" s="102">
        <v>416</v>
      </c>
      <c r="O84" s="103" t="s">
        <v>70</v>
      </c>
      <c r="P84" s="101">
        <f t="shared" ref="P84:P115" si="14">N84/1000/10</f>
        <v>4.1599999999999998E-2</v>
      </c>
    </row>
    <row r="85" spans="1:16">
      <c r="A85" s="1">
        <f t="shared" si="5"/>
        <v>85</v>
      </c>
      <c r="B85" s="102">
        <v>65</v>
      </c>
      <c r="C85" s="103" t="s">
        <v>71</v>
      </c>
      <c r="D85" s="97">
        <f t="shared" si="10"/>
        <v>3.4210526315789475E-3</v>
      </c>
      <c r="E85" s="104">
        <v>1.0620000000000001</v>
      </c>
      <c r="F85" s="105">
        <v>0.59689999999999999</v>
      </c>
      <c r="G85" s="100">
        <f t="shared" si="11"/>
        <v>1.6589</v>
      </c>
      <c r="H85" s="102">
        <v>1440</v>
      </c>
      <c r="I85" s="103" t="s">
        <v>70</v>
      </c>
      <c r="J85" s="101">
        <f t="shared" si="12"/>
        <v>0.14399999999999999</v>
      </c>
      <c r="K85" s="102">
        <v>557</v>
      </c>
      <c r="L85" s="103" t="s">
        <v>70</v>
      </c>
      <c r="M85" s="101">
        <f t="shared" si="13"/>
        <v>5.5700000000000006E-2</v>
      </c>
      <c r="N85" s="102">
        <v>441</v>
      </c>
      <c r="O85" s="103" t="s">
        <v>70</v>
      </c>
      <c r="P85" s="101">
        <f t="shared" si="14"/>
        <v>4.41E-2</v>
      </c>
    </row>
    <row r="86" spans="1:16">
      <c r="A86" s="1">
        <f t="shared" ref="A86:A149" si="15">A85+1</f>
        <v>86</v>
      </c>
      <c r="B86" s="102">
        <v>70</v>
      </c>
      <c r="C86" s="103" t="s">
        <v>71</v>
      </c>
      <c r="D86" s="97">
        <f t="shared" si="10"/>
        <v>3.6842105263157898E-3</v>
      </c>
      <c r="E86" s="104">
        <v>1.0760000000000001</v>
      </c>
      <c r="F86" s="105">
        <v>0.57840000000000003</v>
      </c>
      <c r="G86" s="100">
        <f t="shared" si="11"/>
        <v>1.6544000000000001</v>
      </c>
      <c r="H86" s="102">
        <v>1544</v>
      </c>
      <c r="I86" s="103" t="s">
        <v>70</v>
      </c>
      <c r="J86" s="101">
        <f t="shared" si="12"/>
        <v>0.15440000000000001</v>
      </c>
      <c r="K86" s="102">
        <v>585</v>
      </c>
      <c r="L86" s="103" t="s">
        <v>70</v>
      </c>
      <c r="M86" s="101">
        <f t="shared" si="13"/>
        <v>5.8499999999999996E-2</v>
      </c>
      <c r="N86" s="102">
        <v>467</v>
      </c>
      <c r="O86" s="103" t="s">
        <v>70</v>
      </c>
      <c r="P86" s="101">
        <f t="shared" si="14"/>
        <v>4.6700000000000005E-2</v>
      </c>
    </row>
    <row r="87" spans="1:16">
      <c r="A87" s="1">
        <f t="shared" si="15"/>
        <v>87</v>
      </c>
      <c r="B87" s="102">
        <v>80</v>
      </c>
      <c r="C87" s="103" t="s">
        <v>71</v>
      </c>
      <c r="D87" s="97">
        <f t="shared" si="10"/>
        <v>4.2105263157894736E-3</v>
      </c>
      <c r="E87" s="104">
        <v>1.101</v>
      </c>
      <c r="F87" s="105">
        <v>0.54530000000000001</v>
      </c>
      <c r="G87" s="100">
        <f t="shared" si="11"/>
        <v>1.6463000000000001</v>
      </c>
      <c r="H87" s="102">
        <v>1756</v>
      </c>
      <c r="I87" s="103" t="s">
        <v>70</v>
      </c>
      <c r="J87" s="101">
        <f t="shared" si="12"/>
        <v>0.17560000000000001</v>
      </c>
      <c r="K87" s="102">
        <v>640</v>
      </c>
      <c r="L87" s="103" t="s">
        <v>70</v>
      </c>
      <c r="M87" s="101">
        <f t="shared" si="13"/>
        <v>6.4000000000000001E-2</v>
      </c>
      <c r="N87" s="102">
        <v>515</v>
      </c>
      <c r="O87" s="103" t="s">
        <v>70</v>
      </c>
      <c r="P87" s="101">
        <f t="shared" si="14"/>
        <v>5.1500000000000004E-2</v>
      </c>
    </row>
    <row r="88" spans="1:16">
      <c r="A88" s="1">
        <f t="shared" si="15"/>
        <v>88</v>
      </c>
      <c r="B88" s="102">
        <v>90</v>
      </c>
      <c r="C88" s="103" t="s">
        <v>71</v>
      </c>
      <c r="D88" s="97">
        <f t="shared" si="10"/>
        <v>4.7368421052631574E-3</v>
      </c>
      <c r="E88" s="104">
        <v>1.129</v>
      </c>
      <c r="F88" s="105">
        <v>0.51639999999999997</v>
      </c>
      <c r="G88" s="100">
        <f t="shared" si="11"/>
        <v>1.6454</v>
      </c>
      <c r="H88" s="102">
        <v>1971</v>
      </c>
      <c r="I88" s="103" t="s">
        <v>70</v>
      </c>
      <c r="J88" s="101">
        <f t="shared" si="12"/>
        <v>0.1971</v>
      </c>
      <c r="K88" s="102">
        <v>693</v>
      </c>
      <c r="L88" s="103" t="s">
        <v>70</v>
      </c>
      <c r="M88" s="101">
        <f t="shared" si="13"/>
        <v>6.93E-2</v>
      </c>
      <c r="N88" s="102">
        <v>563</v>
      </c>
      <c r="O88" s="103" t="s">
        <v>70</v>
      </c>
      <c r="P88" s="101">
        <f t="shared" si="14"/>
        <v>5.6299999999999996E-2</v>
      </c>
    </row>
    <row r="89" spans="1:16">
      <c r="A89" s="1">
        <f t="shared" si="15"/>
        <v>89</v>
      </c>
      <c r="B89" s="102">
        <v>100</v>
      </c>
      <c r="C89" s="103" t="s">
        <v>71</v>
      </c>
      <c r="D89" s="97">
        <f t="shared" si="10"/>
        <v>5.263157894736842E-3</v>
      </c>
      <c r="E89" s="104">
        <v>1.1639999999999999</v>
      </c>
      <c r="F89" s="105">
        <v>0.49080000000000001</v>
      </c>
      <c r="G89" s="100">
        <f t="shared" si="11"/>
        <v>1.6547999999999998</v>
      </c>
      <c r="H89" s="102">
        <v>2188</v>
      </c>
      <c r="I89" s="103" t="s">
        <v>70</v>
      </c>
      <c r="J89" s="101">
        <f t="shared" si="12"/>
        <v>0.21880000000000002</v>
      </c>
      <c r="K89" s="102">
        <v>744</v>
      </c>
      <c r="L89" s="103" t="s">
        <v>70</v>
      </c>
      <c r="M89" s="101">
        <f t="shared" si="13"/>
        <v>7.4399999999999994E-2</v>
      </c>
      <c r="N89" s="102">
        <v>610</v>
      </c>
      <c r="O89" s="103" t="s">
        <v>70</v>
      </c>
      <c r="P89" s="101">
        <f t="shared" si="14"/>
        <v>6.0999999999999999E-2</v>
      </c>
    </row>
    <row r="90" spans="1:16">
      <c r="A90" s="1">
        <f t="shared" si="15"/>
        <v>90</v>
      </c>
      <c r="B90" s="102">
        <v>110</v>
      </c>
      <c r="C90" s="103" t="s">
        <v>71</v>
      </c>
      <c r="D90" s="97">
        <f t="shared" si="10"/>
        <v>5.7894736842105266E-3</v>
      </c>
      <c r="E90" s="104">
        <v>1.2050000000000001</v>
      </c>
      <c r="F90" s="105">
        <v>0.46810000000000002</v>
      </c>
      <c r="G90" s="100">
        <f t="shared" si="11"/>
        <v>1.6731</v>
      </c>
      <c r="H90" s="102">
        <v>2406</v>
      </c>
      <c r="I90" s="103" t="s">
        <v>70</v>
      </c>
      <c r="J90" s="101">
        <f t="shared" si="12"/>
        <v>0.24060000000000001</v>
      </c>
      <c r="K90" s="102">
        <v>793</v>
      </c>
      <c r="L90" s="103" t="s">
        <v>70</v>
      </c>
      <c r="M90" s="101">
        <f t="shared" si="13"/>
        <v>7.9300000000000009E-2</v>
      </c>
      <c r="N90" s="102">
        <v>656</v>
      </c>
      <c r="O90" s="103" t="s">
        <v>70</v>
      </c>
      <c r="P90" s="101">
        <f t="shared" si="14"/>
        <v>6.5600000000000006E-2</v>
      </c>
    </row>
    <row r="91" spans="1:16">
      <c r="A91" s="1">
        <f t="shared" si="15"/>
        <v>91</v>
      </c>
      <c r="B91" s="102">
        <v>120</v>
      </c>
      <c r="C91" s="103" t="s">
        <v>71</v>
      </c>
      <c r="D91" s="97">
        <f t="shared" si="10"/>
        <v>6.3157894736842104E-3</v>
      </c>
      <c r="E91" s="104">
        <v>1.2509999999999999</v>
      </c>
      <c r="F91" s="105">
        <v>0.44769999999999999</v>
      </c>
      <c r="G91" s="100">
        <f t="shared" si="11"/>
        <v>1.6986999999999999</v>
      </c>
      <c r="H91" s="102">
        <v>2622</v>
      </c>
      <c r="I91" s="103" t="s">
        <v>70</v>
      </c>
      <c r="J91" s="101">
        <f t="shared" si="12"/>
        <v>0.26219999999999999</v>
      </c>
      <c r="K91" s="102">
        <v>840</v>
      </c>
      <c r="L91" s="103" t="s">
        <v>70</v>
      </c>
      <c r="M91" s="101">
        <f t="shared" si="13"/>
        <v>8.3999999999999991E-2</v>
      </c>
      <c r="N91" s="102">
        <v>701</v>
      </c>
      <c r="O91" s="103" t="s">
        <v>70</v>
      </c>
      <c r="P91" s="101">
        <f t="shared" si="14"/>
        <v>7.0099999999999996E-2</v>
      </c>
    </row>
    <row r="92" spans="1:16">
      <c r="A92" s="1">
        <f t="shared" si="15"/>
        <v>92</v>
      </c>
      <c r="B92" s="102">
        <v>130</v>
      </c>
      <c r="C92" s="103" t="s">
        <v>71</v>
      </c>
      <c r="D92" s="97">
        <f t="shared" si="10"/>
        <v>6.842105263157895E-3</v>
      </c>
      <c r="E92" s="104">
        <v>1.3</v>
      </c>
      <c r="F92" s="105">
        <v>0.42930000000000001</v>
      </c>
      <c r="G92" s="100">
        <f t="shared" si="11"/>
        <v>1.7293000000000001</v>
      </c>
      <c r="H92" s="102">
        <v>2836</v>
      </c>
      <c r="I92" s="103" t="s">
        <v>70</v>
      </c>
      <c r="J92" s="101">
        <f t="shared" si="12"/>
        <v>0.28359999999999996</v>
      </c>
      <c r="K92" s="102">
        <v>884</v>
      </c>
      <c r="L92" s="103" t="s">
        <v>70</v>
      </c>
      <c r="M92" s="101">
        <f t="shared" si="13"/>
        <v>8.8400000000000006E-2</v>
      </c>
      <c r="N92" s="102">
        <v>745</v>
      </c>
      <c r="O92" s="103" t="s">
        <v>70</v>
      </c>
      <c r="P92" s="101">
        <f t="shared" si="14"/>
        <v>7.4499999999999997E-2</v>
      </c>
    </row>
    <row r="93" spans="1:16">
      <c r="A93" s="1">
        <f t="shared" si="15"/>
        <v>93</v>
      </c>
      <c r="B93" s="102">
        <v>140</v>
      </c>
      <c r="C93" s="103" t="s">
        <v>71</v>
      </c>
      <c r="D93" s="97">
        <f t="shared" si="10"/>
        <v>7.3684210526315796E-3</v>
      </c>
      <c r="E93" s="104">
        <v>1.3520000000000001</v>
      </c>
      <c r="F93" s="105">
        <v>0.41260000000000002</v>
      </c>
      <c r="G93" s="100">
        <f t="shared" si="11"/>
        <v>1.7646000000000002</v>
      </c>
      <c r="H93" s="102">
        <v>3048</v>
      </c>
      <c r="I93" s="103" t="s">
        <v>70</v>
      </c>
      <c r="J93" s="101">
        <f t="shared" si="12"/>
        <v>0.30480000000000002</v>
      </c>
      <c r="K93" s="102">
        <v>925</v>
      </c>
      <c r="L93" s="103" t="s">
        <v>70</v>
      </c>
      <c r="M93" s="101">
        <f t="shared" si="13"/>
        <v>9.2499999999999999E-2</v>
      </c>
      <c r="N93" s="102">
        <v>788</v>
      </c>
      <c r="O93" s="103" t="s">
        <v>70</v>
      </c>
      <c r="P93" s="101">
        <f t="shared" si="14"/>
        <v>7.8800000000000009E-2</v>
      </c>
    </row>
    <row r="94" spans="1:16">
      <c r="A94" s="1">
        <f t="shared" si="15"/>
        <v>94</v>
      </c>
      <c r="B94" s="102">
        <v>150</v>
      </c>
      <c r="C94" s="103" t="s">
        <v>71</v>
      </c>
      <c r="D94" s="97">
        <f t="shared" si="10"/>
        <v>7.8947368421052634E-3</v>
      </c>
      <c r="E94" s="104">
        <v>1.4059999999999999</v>
      </c>
      <c r="F94" s="105">
        <v>0.39739999999999998</v>
      </c>
      <c r="G94" s="100">
        <f t="shared" si="11"/>
        <v>1.8033999999999999</v>
      </c>
      <c r="H94" s="102">
        <v>3256</v>
      </c>
      <c r="I94" s="103" t="s">
        <v>70</v>
      </c>
      <c r="J94" s="101">
        <f t="shared" si="12"/>
        <v>0.3256</v>
      </c>
      <c r="K94" s="102">
        <v>964</v>
      </c>
      <c r="L94" s="103" t="s">
        <v>70</v>
      </c>
      <c r="M94" s="101">
        <f t="shared" si="13"/>
        <v>9.64E-2</v>
      </c>
      <c r="N94" s="102">
        <v>830</v>
      </c>
      <c r="O94" s="103" t="s">
        <v>70</v>
      </c>
      <c r="P94" s="101">
        <f t="shared" si="14"/>
        <v>8.299999999999999E-2</v>
      </c>
    </row>
    <row r="95" spans="1:16">
      <c r="A95" s="1">
        <f t="shared" si="15"/>
        <v>95</v>
      </c>
      <c r="B95" s="102">
        <v>160</v>
      </c>
      <c r="C95" s="103" t="s">
        <v>71</v>
      </c>
      <c r="D95" s="97">
        <f t="shared" si="10"/>
        <v>8.4210526315789472E-3</v>
      </c>
      <c r="E95" s="104">
        <v>1.4610000000000001</v>
      </c>
      <c r="F95" s="105">
        <v>0.38340000000000002</v>
      </c>
      <c r="G95" s="100">
        <f t="shared" si="11"/>
        <v>1.8444</v>
      </c>
      <c r="H95" s="102">
        <v>3461</v>
      </c>
      <c r="I95" s="103" t="s">
        <v>70</v>
      </c>
      <c r="J95" s="101">
        <f t="shared" si="12"/>
        <v>0.34609999999999996</v>
      </c>
      <c r="K95" s="102">
        <v>1001</v>
      </c>
      <c r="L95" s="103" t="s">
        <v>70</v>
      </c>
      <c r="M95" s="101">
        <f t="shared" si="13"/>
        <v>0.10009999999999999</v>
      </c>
      <c r="N95" s="102">
        <v>871</v>
      </c>
      <c r="O95" s="103" t="s">
        <v>70</v>
      </c>
      <c r="P95" s="101">
        <f t="shared" si="14"/>
        <v>8.7099999999999997E-2</v>
      </c>
    </row>
    <row r="96" spans="1:16">
      <c r="A96" s="1">
        <f t="shared" si="15"/>
        <v>96</v>
      </c>
      <c r="B96" s="102">
        <v>170</v>
      </c>
      <c r="C96" s="103" t="s">
        <v>71</v>
      </c>
      <c r="D96" s="97">
        <f t="shared" si="10"/>
        <v>8.9473684210526327E-3</v>
      </c>
      <c r="E96" s="104">
        <v>1.5169999999999999</v>
      </c>
      <c r="F96" s="105">
        <v>0.3705</v>
      </c>
      <c r="G96" s="100">
        <f t="shared" si="11"/>
        <v>1.8875</v>
      </c>
      <c r="H96" s="102">
        <v>3662</v>
      </c>
      <c r="I96" s="103" t="s">
        <v>70</v>
      </c>
      <c r="J96" s="101">
        <f t="shared" si="12"/>
        <v>0.36619999999999997</v>
      </c>
      <c r="K96" s="102">
        <v>1036</v>
      </c>
      <c r="L96" s="103" t="s">
        <v>70</v>
      </c>
      <c r="M96" s="101">
        <f t="shared" si="13"/>
        <v>0.1036</v>
      </c>
      <c r="N96" s="102">
        <v>910</v>
      </c>
      <c r="O96" s="103" t="s">
        <v>70</v>
      </c>
      <c r="P96" s="101">
        <f t="shared" si="14"/>
        <v>9.0999999999999998E-2</v>
      </c>
    </row>
    <row r="97" spans="1:16">
      <c r="A97" s="1">
        <f t="shared" si="15"/>
        <v>97</v>
      </c>
      <c r="B97" s="102">
        <v>180</v>
      </c>
      <c r="C97" s="103" t="s">
        <v>71</v>
      </c>
      <c r="D97" s="97">
        <f t="shared" si="10"/>
        <v>9.4736842105263147E-3</v>
      </c>
      <c r="E97" s="104">
        <v>1.573</v>
      </c>
      <c r="F97" s="105">
        <v>0.35859999999999997</v>
      </c>
      <c r="G97" s="100">
        <f t="shared" si="11"/>
        <v>1.9316</v>
      </c>
      <c r="H97" s="102">
        <v>3860</v>
      </c>
      <c r="I97" s="103" t="s">
        <v>70</v>
      </c>
      <c r="J97" s="101">
        <f t="shared" si="12"/>
        <v>0.38600000000000001</v>
      </c>
      <c r="K97" s="102">
        <v>1069</v>
      </c>
      <c r="L97" s="103" t="s">
        <v>70</v>
      </c>
      <c r="M97" s="101">
        <f t="shared" si="13"/>
        <v>0.1069</v>
      </c>
      <c r="N97" s="102">
        <v>948</v>
      </c>
      <c r="O97" s="103" t="s">
        <v>70</v>
      </c>
      <c r="P97" s="101">
        <f t="shared" si="14"/>
        <v>9.4799999999999995E-2</v>
      </c>
    </row>
    <row r="98" spans="1:16">
      <c r="A98" s="1">
        <f t="shared" si="15"/>
        <v>98</v>
      </c>
      <c r="B98" s="102">
        <v>200</v>
      </c>
      <c r="C98" s="103" t="s">
        <v>71</v>
      </c>
      <c r="D98" s="97">
        <f t="shared" si="10"/>
        <v>1.0526315789473684E-2</v>
      </c>
      <c r="E98" s="104">
        <v>1.6850000000000001</v>
      </c>
      <c r="F98" s="105">
        <v>0.33729999999999999</v>
      </c>
      <c r="G98" s="100">
        <f t="shared" si="11"/>
        <v>2.0223</v>
      </c>
      <c r="H98" s="102">
        <v>4245</v>
      </c>
      <c r="I98" s="103" t="s">
        <v>70</v>
      </c>
      <c r="J98" s="101">
        <f t="shared" si="12"/>
        <v>0.42449999999999999</v>
      </c>
      <c r="K98" s="102">
        <v>1130</v>
      </c>
      <c r="L98" s="103" t="s">
        <v>70</v>
      </c>
      <c r="M98" s="101">
        <f t="shared" si="13"/>
        <v>0.11299999999999999</v>
      </c>
      <c r="N98" s="102">
        <v>1020</v>
      </c>
      <c r="O98" s="103" t="s">
        <v>70</v>
      </c>
      <c r="P98" s="101">
        <f t="shared" si="14"/>
        <v>0.10200000000000001</v>
      </c>
    </row>
    <row r="99" spans="1:16">
      <c r="A99" s="1">
        <f t="shared" si="15"/>
        <v>99</v>
      </c>
      <c r="B99" s="102">
        <v>225</v>
      </c>
      <c r="C99" s="103" t="s">
        <v>71</v>
      </c>
      <c r="D99" s="97">
        <f t="shared" si="10"/>
        <v>1.1842105263157895E-2</v>
      </c>
      <c r="E99" s="104">
        <v>1.823</v>
      </c>
      <c r="F99" s="105">
        <v>0.31440000000000001</v>
      </c>
      <c r="G99" s="100">
        <f t="shared" si="11"/>
        <v>2.1374</v>
      </c>
      <c r="H99" s="102">
        <v>4706</v>
      </c>
      <c r="I99" s="103" t="s">
        <v>70</v>
      </c>
      <c r="J99" s="101">
        <f t="shared" si="12"/>
        <v>0.47060000000000002</v>
      </c>
      <c r="K99" s="102">
        <v>1198</v>
      </c>
      <c r="L99" s="103" t="s">
        <v>70</v>
      </c>
      <c r="M99" s="101">
        <f t="shared" si="13"/>
        <v>0.11979999999999999</v>
      </c>
      <c r="N99" s="102">
        <v>1103</v>
      </c>
      <c r="O99" s="103" t="s">
        <v>70</v>
      </c>
      <c r="P99" s="101">
        <f t="shared" si="14"/>
        <v>0.1103</v>
      </c>
    </row>
    <row r="100" spans="1:16">
      <c r="A100" s="1">
        <f t="shared" si="15"/>
        <v>100</v>
      </c>
      <c r="B100" s="102">
        <v>250</v>
      </c>
      <c r="C100" s="103" t="s">
        <v>71</v>
      </c>
      <c r="D100" s="97">
        <f t="shared" si="10"/>
        <v>1.3157894736842105E-2</v>
      </c>
      <c r="E100" s="104">
        <v>1.9570000000000001</v>
      </c>
      <c r="F100" s="105">
        <v>0.2949</v>
      </c>
      <c r="G100" s="100">
        <f t="shared" si="11"/>
        <v>2.2519</v>
      </c>
      <c r="H100" s="102">
        <v>5147</v>
      </c>
      <c r="I100" s="103" t="s">
        <v>70</v>
      </c>
      <c r="J100" s="101">
        <f t="shared" si="12"/>
        <v>0.51470000000000005</v>
      </c>
      <c r="K100" s="102">
        <v>1257</v>
      </c>
      <c r="L100" s="103" t="s">
        <v>70</v>
      </c>
      <c r="M100" s="101">
        <f t="shared" si="13"/>
        <v>0.12569999999999998</v>
      </c>
      <c r="N100" s="102">
        <v>1180</v>
      </c>
      <c r="O100" s="103" t="s">
        <v>70</v>
      </c>
      <c r="P100" s="101">
        <f t="shared" si="14"/>
        <v>0.11799999999999999</v>
      </c>
    </row>
    <row r="101" spans="1:16">
      <c r="A101" s="1">
        <f t="shared" si="15"/>
        <v>101</v>
      </c>
      <c r="B101" s="102">
        <v>275</v>
      </c>
      <c r="C101" s="103" t="s">
        <v>71</v>
      </c>
      <c r="D101" s="97">
        <f t="shared" si="10"/>
        <v>1.4473684210526317E-2</v>
      </c>
      <c r="E101" s="104">
        <v>2.0880000000000001</v>
      </c>
      <c r="F101" s="105">
        <v>0.27789999999999998</v>
      </c>
      <c r="G101" s="100">
        <f t="shared" si="11"/>
        <v>2.3658999999999999</v>
      </c>
      <c r="H101" s="102">
        <v>5569</v>
      </c>
      <c r="I101" s="103" t="s">
        <v>70</v>
      </c>
      <c r="J101" s="101">
        <f t="shared" si="12"/>
        <v>0.55689999999999995</v>
      </c>
      <c r="K101" s="102">
        <v>1310</v>
      </c>
      <c r="L101" s="103" t="s">
        <v>70</v>
      </c>
      <c r="M101" s="101">
        <f t="shared" si="13"/>
        <v>0.13100000000000001</v>
      </c>
      <c r="N101" s="102">
        <v>1250</v>
      </c>
      <c r="O101" s="103" t="s">
        <v>70</v>
      </c>
      <c r="P101" s="101">
        <f t="shared" si="14"/>
        <v>0.125</v>
      </c>
    </row>
    <row r="102" spans="1:16">
      <c r="A102" s="1">
        <f t="shared" si="15"/>
        <v>102</v>
      </c>
      <c r="B102" s="102">
        <v>300</v>
      </c>
      <c r="C102" s="103" t="s">
        <v>71</v>
      </c>
      <c r="D102" s="97">
        <f t="shared" ref="D102:D114" si="16">B102/1000/$C$5</f>
        <v>1.5789473684210527E-2</v>
      </c>
      <c r="E102" s="104">
        <v>2.214</v>
      </c>
      <c r="F102" s="105">
        <v>0.2631</v>
      </c>
      <c r="G102" s="100">
        <f t="shared" si="11"/>
        <v>2.4771000000000001</v>
      </c>
      <c r="H102" s="102">
        <v>5975</v>
      </c>
      <c r="I102" s="103" t="s">
        <v>70</v>
      </c>
      <c r="J102" s="101">
        <f t="shared" si="12"/>
        <v>0.59749999999999992</v>
      </c>
      <c r="K102" s="102">
        <v>1357</v>
      </c>
      <c r="L102" s="103" t="s">
        <v>70</v>
      </c>
      <c r="M102" s="101">
        <f t="shared" si="13"/>
        <v>0.13569999999999999</v>
      </c>
      <c r="N102" s="102">
        <v>1314</v>
      </c>
      <c r="O102" s="103" t="s">
        <v>70</v>
      </c>
      <c r="P102" s="101">
        <f t="shared" si="14"/>
        <v>0.13140000000000002</v>
      </c>
    </row>
    <row r="103" spans="1:16">
      <c r="A103" s="1">
        <f t="shared" si="15"/>
        <v>103</v>
      </c>
      <c r="B103" s="102">
        <v>325</v>
      </c>
      <c r="C103" s="103" t="s">
        <v>71</v>
      </c>
      <c r="D103" s="97">
        <f t="shared" si="16"/>
        <v>1.7105263157894738E-2</v>
      </c>
      <c r="E103" s="104">
        <v>2.335</v>
      </c>
      <c r="F103" s="105">
        <v>0.24990000000000001</v>
      </c>
      <c r="G103" s="100">
        <f t="shared" si="11"/>
        <v>2.5849000000000002</v>
      </c>
      <c r="H103" s="102">
        <v>6365</v>
      </c>
      <c r="I103" s="103" t="s">
        <v>70</v>
      </c>
      <c r="J103" s="101">
        <f t="shared" si="12"/>
        <v>0.63650000000000007</v>
      </c>
      <c r="K103" s="102">
        <v>1399</v>
      </c>
      <c r="L103" s="103" t="s">
        <v>70</v>
      </c>
      <c r="M103" s="101">
        <f t="shared" si="13"/>
        <v>0.1399</v>
      </c>
      <c r="N103" s="102">
        <v>1374</v>
      </c>
      <c r="O103" s="103" t="s">
        <v>70</v>
      </c>
      <c r="P103" s="101">
        <f t="shared" si="14"/>
        <v>0.13740000000000002</v>
      </c>
    </row>
    <row r="104" spans="1:16">
      <c r="A104" s="1">
        <f t="shared" si="15"/>
        <v>104</v>
      </c>
      <c r="B104" s="102">
        <v>350</v>
      </c>
      <c r="C104" s="103" t="s">
        <v>71</v>
      </c>
      <c r="D104" s="97">
        <f t="shared" si="16"/>
        <v>1.8421052631578946E-2</v>
      </c>
      <c r="E104" s="104">
        <v>2.4529999999999998</v>
      </c>
      <c r="F104" s="105">
        <v>0.2382</v>
      </c>
      <c r="G104" s="100">
        <f t="shared" si="11"/>
        <v>2.6911999999999998</v>
      </c>
      <c r="H104" s="102">
        <v>6741</v>
      </c>
      <c r="I104" s="103" t="s">
        <v>70</v>
      </c>
      <c r="J104" s="101">
        <f t="shared" si="12"/>
        <v>0.67409999999999992</v>
      </c>
      <c r="K104" s="102">
        <v>1437</v>
      </c>
      <c r="L104" s="103" t="s">
        <v>70</v>
      </c>
      <c r="M104" s="101">
        <f t="shared" si="13"/>
        <v>0.14369999999999999</v>
      </c>
      <c r="N104" s="102">
        <v>1429</v>
      </c>
      <c r="O104" s="103" t="s">
        <v>70</v>
      </c>
      <c r="P104" s="101">
        <f t="shared" si="14"/>
        <v>0.1429</v>
      </c>
    </row>
    <row r="105" spans="1:16">
      <c r="A105" s="1">
        <f t="shared" si="15"/>
        <v>105</v>
      </c>
      <c r="B105" s="102">
        <v>375</v>
      </c>
      <c r="C105" s="103" t="s">
        <v>71</v>
      </c>
      <c r="D105" s="97">
        <f t="shared" si="16"/>
        <v>1.9736842105263157E-2</v>
      </c>
      <c r="E105" s="104">
        <v>2.5670000000000002</v>
      </c>
      <c r="F105" s="105">
        <v>0.22770000000000001</v>
      </c>
      <c r="G105" s="100">
        <f t="shared" si="11"/>
        <v>2.7947000000000002</v>
      </c>
      <c r="H105" s="102">
        <v>7105</v>
      </c>
      <c r="I105" s="103" t="s">
        <v>70</v>
      </c>
      <c r="J105" s="101">
        <f t="shared" si="12"/>
        <v>0.71050000000000002</v>
      </c>
      <c r="K105" s="102">
        <v>1472</v>
      </c>
      <c r="L105" s="103" t="s">
        <v>70</v>
      </c>
      <c r="M105" s="101">
        <f t="shared" si="13"/>
        <v>0.1472</v>
      </c>
      <c r="N105" s="102">
        <v>1481</v>
      </c>
      <c r="O105" s="103" t="s">
        <v>70</v>
      </c>
      <c r="P105" s="101">
        <f t="shared" si="14"/>
        <v>0.14810000000000001</v>
      </c>
    </row>
    <row r="106" spans="1:16">
      <c r="A106" s="1">
        <f t="shared" si="15"/>
        <v>106</v>
      </c>
      <c r="B106" s="102">
        <v>400</v>
      </c>
      <c r="C106" s="103" t="s">
        <v>71</v>
      </c>
      <c r="D106" s="97">
        <f t="shared" si="16"/>
        <v>2.1052631578947368E-2</v>
      </c>
      <c r="E106" s="104">
        <v>2.6779999999999999</v>
      </c>
      <c r="F106" s="105">
        <v>0.21820000000000001</v>
      </c>
      <c r="G106" s="100">
        <f t="shared" si="11"/>
        <v>2.8961999999999999</v>
      </c>
      <c r="H106" s="102">
        <v>7458</v>
      </c>
      <c r="I106" s="103" t="s">
        <v>70</v>
      </c>
      <c r="J106" s="101">
        <f t="shared" si="12"/>
        <v>0.74580000000000002</v>
      </c>
      <c r="K106" s="102">
        <v>1504</v>
      </c>
      <c r="L106" s="103" t="s">
        <v>70</v>
      </c>
      <c r="M106" s="101">
        <f t="shared" si="13"/>
        <v>0.15040000000000001</v>
      </c>
      <c r="N106" s="102">
        <v>1529</v>
      </c>
      <c r="O106" s="103" t="s">
        <v>70</v>
      </c>
      <c r="P106" s="101">
        <f t="shared" si="14"/>
        <v>0.15289999999999998</v>
      </c>
    </row>
    <row r="107" spans="1:16">
      <c r="A107" s="1">
        <f t="shared" si="15"/>
        <v>107</v>
      </c>
      <c r="B107" s="102">
        <v>450</v>
      </c>
      <c r="C107" s="103" t="s">
        <v>71</v>
      </c>
      <c r="D107" s="97">
        <f t="shared" si="16"/>
        <v>2.368421052631579E-2</v>
      </c>
      <c r="E107" s="104">
        <v>2.8889999999999998</v>
      </c>
      <c r="F107" s="105">
        <v>0.2016</v>
      </c>
      <c r="G107" s="100">
        <f t="shared" si="11"/>
        <v>3.0905999999999998</v>
      </c>
      <c r="H107" s="102">
        <v>8131</v>
      </c>
      <c r="I107" s="103" t="s">
        <v>70</v>
      </c>
      <c r="J107" s="101">
        <f t="shared" si="12"/>
        <v>0.81310000000000004</v>
      </c>
      <c r="K107" s="102">
        <v>1561</v>
      </c>
      <c r="L107" s="103" t="s">
        <v>70</v>
      </c>
      <c r="M107" s="101">
        <f t="shared" si="13"/>
        <v>0.15609999999999999</v>
      </c>
      <c r="N107" s="102">
        <v>1616</v>
      </c>
      <c r="O107" s="103" t="s">
        <v>70</v>
      </c>
      <c r="P107" s="101">
        <f t="shared" si="14"/>
        <v>0.16160000000000002</v>
      </c>
    </row>
    <row r="108" spans="1:16">
      <c r="A108" s="1">
        <f t="shared" si="15"/>
        <v>108</v>
      </c>
      <c r="B108" s="102">
        <v>500</v>
      </c>
      <c r="C108" s="103" t="s">
        <v>71</v>
      </c>
      <c r="D108" s="97">
        <f t="shared" si="16"/>
        <v>2.6315789473684209E-2</v>
      </c>
      <c r="E108" s="104">
        <v>3.09</v>
      </c>
      <c r="F108" s="105">
        <v>0.18770000000000001</v>
      </c>
      <c r="G108" s="100">
        <f t="shared" si="11"/>
        <v>3.2776999999999998</v>
      </c>
      <c r="H108" s="102">
        <v>8769</v>
      </c>
      <c r="I108" s="103" t="s">
        <v>70</v>
      </c>
      <c r="J108" s="101">
        <f t="shared" si="12"/>
        <v>0.87690000000000001</v>
      </c>
      <c r="K108" s="102">
        <v>1610</v>
      </c>
      <c r="L108" s="103" t="s">
        <v>70</v>
      </c>
      <c r="M108" s="101">
        <f t="shared" si="13"/>
        <v>0.161</v>
      </c>
      <c r="N108" s="102">
        <v>1693</v>
      </c>
      <c r="O108" s="103" t="s">
        <v>70</v>
      </c>
      <c r="P108" s="101">
        <f t="shared" si="14"/>
        <v>0.16930000000000001</v>
      </c>
    </row>
    <row r="109" spans="1:16">
      <c r="A109" s="1">
        <f t="shared" si="15"/>
        <v>109</v>
      </c>
      <c r="B109" s="102">
        <v>550</v>
      </c>
      <c r="C109" s="103" t="s">
        <v>71</v>
      </c>
      <c r="D109" s="97">
        <f t="shared" si="16"/>
        <v>2.8947368421052635E-2</v>
      </c>
      <c r="E109" s="104">
        <v>3.28</v>
      </c>
      <c r="F109" s="105">
        <v>0.17580000000000001</v>
      </c>
      <c r="G109" s="100">
        <f t="shared" si="11"/>
        <v>3.4558</v>
      </c>
      <c r="H109" s="102">
        <v>9375</v>
      </c>
      <c r="I109" s="103" t="s">
        <v>70</v>
      </c>
      <c r="J109" s="101">
        <f t="shared" si="12"/>
        <v>0.9375</v>
      </c>
      <c r="K109" s="102">
        <v>1652</v>
      </c>
      <c r="L109" s="103" t="s">
        <v>70</v>
      </c>
      <c r="M109" s="101">
        <f t="shared" si="13"/>
        <v>0.16519999999999999</v>
      </c>
      <c r="N109" s="102">
        <v>1761</v>
      </c>
      <c r="O109" s="103" t="s">
        <v>70</v>
      </c>
      <c r="P109" s="101">
        <f t="shared" si="14"/>
        <v>0.17609999999999998</v>
      </c>
    </row>
    <row r="110" spans="1:16">
      <c r="A110" s="1">
        <f t="shared" si="15"/>
        <v>110</v>
      </c>
      <c r="B110" s="102">
        <v>600</v>
      </c>
      <c r="C110" s="103" t="s">
        <v>71</v>
      </c>
      <c r="D110" s="97">
        <f t="shared" si="16"/>
        <v>3.1578947368421054E-2</v>
      </c>
      <c r="E110" s="104">
        <v>3.4620000000000002</v>
      </c>
      <c r="F110" s="105">
        <v>0.16550000000000001</v>
      </c>
      <c r="G110" s="100">
        <f t="shared" si="11"/>
        <v>3.6275000000000004</v>
      </c>
      <c r="H110" s="102">
        <v>9954</v>
      </c>
      <c r="I110" s="103" t="s">
        <v>70</v>
      </c>
      <c r="J110" s="101">
        <f t="shared" si="12"/>
        <v>0.99540000000000006</v>
      </c>
      <c r="K110" s="102">
        <v>1689</v>
      </c>
      <c r="L110" s="103" t="s">
        <v>70</v>
      </c>
      <c r="M110" s="101">
        <f t="shared" si="13"/>
        <v>0.16889999999999999</v>
      </c>
      <c r="N110" s="102">
        <v>1823</v>
      </c>
      <c r="O110" s="103" t="s">
        <v>70</v>
      </c>
      <c r="P110" s="101">
        <f t="shared" si="14"/>
        <v>0.18229999999999999</v>
      </c>
    </row>
    <row r="111" spans="1:16">
      <c r="A111" s="1">
        <f t="shared" si="15"/>
        <v>111</v>
      </c>
      <c r="B111" s="102">
        <v>650</v>
      </c>
      <c r="C111" s="103" t="s">
        <v>71</v>
      </c>
      <c r="D111" s="97">
        <f t="shared" si="16"/>
        <v>3.4210526315789476E-2</v>
      </c>
      <c r="E111" s="104">
        <v>3.6360000000000001</v>
      </c>
      <c r="F111" s="105">
        <v>0.15640000000000001</v>
      </c>
      <c r="G111" s="100">
        <f t="shared" si="11"/>
        <v>3.7924000000000002</v>
      </c>
      <c r="H111" s="102">
        <v>1.05</v>
      </c>
      <c r="I111" s="106" t="s">
        <v>72</v>
      </c>
      <c r="J111" s="107">
        <f t="shared" ref="J111:J142" si="17">H111</f>
        <v>1.05</v>
      </c>
      <c r="K111" s="102">
        <v>1722</v>
      </c>
      <c r="L111" s="103" t="s">
        <v>70</v>
      </c>
      <c r="M111" s="101">
        <f t="shared" si="13"/>
        <v>0.17219999999999999</v>
      </c>
      <c r="N111" s="102">
        <v>1880</v>
      </c>
      <c r="O111" s="103" t="s">
        <v>70</v>
      </c>
      <c r="P111" s="101">
        <f t="shared" si="14"/>
        <v>0.188</v>
      </c>
    </row>
    <row r="112" spans="1:16">
      <c r="A112" s="1">
        <f t="shared" si="15"/>
        <v>112</v>
      </c>
      <c r="B112" s="102">
        <v>700</v>
      </c>
      <c r="C112" s="103" t="s">
        <v>71</v>
      </c>
      <c r="D112" s="97">
        <f t="shared" si="16"/>
        <v>3.6842105263157891E-2</v>
      </c>
      <c r="E112" s="104">
        <v>3.8039999999999998</v>
      </c>
      <c r="F112" s="105">
        <v>0.1484</v>
      </c>
      <c r="G112" s="100">
        <f t="shared" si="11"/>
        <v>3.9523999999999999</v>
      </c>
      <c r="H112" s="102">
        <v>1.1000000000000001</v>
      </c>
      <c r="I112" s="103" t="s">
        <v>72</v>
      </c>
      <c r="J112" s="107">
        <f t="shared" si="17"/>
        <v>1.1000000000000001</v>
      </c>
      <c r="K112" s="102">
        <v>1751</v>
      </c>
      <c r="L112" s="103" t="s">
        <v>70</v>
      </c>
      <c r="M112" s="101">
        <f t="shared" si="13"/>
        <v>0.17509999999999998</v>
      </c>
      <c r="N112" s="102">
        <v>1931</v>
      </c>
      <c r="O112" s="103" t="s">
        <v>70</v>
      </c>
      <c r="P112" s="101">
        <f t="shared" si="14"/>
        <v>0.19309999999999999</v>
      </c>
    </row>
    <row r="113" spans="1:16">
      <c r="A113" s="1">
        <f t="shared" si="15"/>
        <v>113</v>
      </c>
      <c r="B113" s="102">
        <v>800</v>
      </c>
      <c r="C113" s="103" t="s">
        <v>71</v>
      </c>
      <c r="D113" s="97">
        <f t="shared" si="16"/>
        <v>4.2105263157894736E-2</v>
      </c>
      <c r="E113" s="104">
        <v>4.1210000000000004</v>
      </c>
      <c r="F113" s="105">
        <v>0.13489999999999999</v>
      </c>
      <c r="G113" s="100">
        <f t="shared" si="11"/>
        <v>4.2559000000000005</v>
      </c>
      <c r="H113" s="102">
        <v>1.21</v>
      </c>
      <c r="I113" s="103" t="s">
        <v>72</v>
      </c>
      <c r="J113" s="107">
        <f t="shared" si="17"/>
        <v>1.21</v>
      </c>
      <c r="K113" s="102">
        <v>1804</v>
      </c>
      <c r="L113" s="103" t="s">
        <v>70</v>
      </c>
      <c r="M113" s="101">
        <f t="shared" si="13"/>
        <v>0.1804</v>
      </c>
      <c r="N113" s="102">
        <v>2022</v>
      </c>
      <c r="O113" s="103" t="s">
        <v>70</v>
      </c>
      <c r="P113" s="101">
        <f t="shared" si="14"/>
        <v>0.20219999999999999</v>
      </c>
    </row>
    <row r="114" spans="1:16">
      <c r="A114" s="1">
        <f t="shared" si="15"/>
        <v>114</v>
      </c>
      <c r="B114" s="102">
        <v>900</v>
      </c>
      <c r="C114" s="103" t="s">
        <v>71</v>
      </c>
      <c r="D114" s="97">
        <f t="shared" si="16"/>
        <v>4.736842105263158E-2</v>
      </c>
      <c r="E114" s="104">
        <v>4.4180000000000001</v>
      </c>
      <c r="F114" s="105">
        <v>0.12379999999999999</v>
      </c>
      <c r="G114" s="100">
        <f t="shared" si="11"/>
        <v>4.5418000000000003</v>
      </c>
      <c r="H114" s="102">
        <v>1.3</v>
      </c>
      <c r="I114" s="103" t="s">
        <v>72</v>
      </c>
      <c r="J114" s="107">
        <f t="shared" si="17"/>
        <v>1.3</v>
      </c>
      <c r="K114" s="102">
        <v>1848</v>
      </c>
      <c r="L114" s="103" t="s">
        <v>70</v>
      </c>
      <c r="M114" s="101">
        <f t="shared" si="13"/>
        <v>0.18480000000000002</v>
      </c>
      <c r="N114" s="102">
        <v>2100</v>
      </c>
      <c r="O114" s="103" t="s">
        <v>70</v>
      </c>
      <c r="P114" s="101">
        <f t="shared" si="14"/>
        <v>0.21000000000000002</v>
      </c>
    </row>
    <row r="115" spans="1:16">
      <c r="A115" s="1">
        <f t="shared" si="15"/>
        <v>115</v>
      </c>
      <c r="B115" s="102">
        <v>1</v>
      </c>
      <c r="C115" s="106" t="s">
        <v>73</v>
      </c>
      <c r="D115" s="97">
        <f t="shared" ref="D115:D146" si="18">B115/$C$5</f>
        <v>5.2631578947368418E-2</v>
      </c>
      <c r="E115" s="104">
        <v>4.6970000000000001</v>
      </c>
      <c r="F115" s="105">
        <v>0.11459999999999999</v>
      </c>
      <c r="G115" s="100">
        <f t="shared" si="11"/>
        <v>4.8116000000000003</v>
      </c>
      <c r="H115" s="102">
        <v>1.39</v>
      </c>
      <c r="I115" s="103" t="s">
        <v>72</v>
      </c>
      <c r="J115" s="107">
        <f t="shared" si="17"/>
        <v>1.39</v>
      </c>
      <c r="K115" s="102">
        <v>1885</v>
      </c>
      <c r="L115" s="103" t="s">
        <v>70</v>
      </c>
      <c r="M115" s="101">
        <f t="shared" si="13"/>
        <v>0.1885</v>
      </c>
      <c r="N115" s="102">
        <v>2168</v>
      </c>
      <c r="O115" s="103" t="s">
        <v>70</v>
      </c>
      <c r="P115" s="101">
        <f t="shared" si="14"/>
        <v>0.21680000000000002</v>
      </c>
    </row>
    <row r="116" spans="1:16">
      <c r="A116" s="1">
        <f t="shared" si="15"/>
        <v>116</v>
      </c>
      <c r="B116" s="102">
        <v>1.1000000000000001</v>
      </c>
      <c r="C116" s="103" t="s">
        <v>73</v>
      </c>
      <c r="D116" s="97">
        <f t="shared" si="18"/>
        <v>5.789473684210527E-2</v>
      </c>
      <c r="E116" s="104">
        <v>4.9589999999999996</v>
      </c>
      <c r="F116" s="105">
        <v>0.10680000000000001</v>
      </c>
      <c r="G116" s="100">
        <f t="shared" si="11"/>
        <v>5.0657999999999994</v>
      </c>
      <c r="H116" s="102">
        <v>1.47</v>
      </c>
      <c r="I116" s="103" t="s">
        <v>72</v>
      </c>
      <c r="J116" s="107">
        <f t="shared" si="17"/>
        <v>1.47</v>
      </c>
      <c r="K116" s="102">
        <v>1917</v>
      </c>
      <c r="L116" s="103" t="s">
        <v>70</v>
      </c>
      <c r="M116" s="101">
        <f t="shared" ref="M116:M147" si="19">K116/1000/10</f>
        <v>0.19170000000000001</v>
      </c>
      <c r="N116" s="102">
        <v>2228</v>
      </c>
      <c r="O116" s="103" t="s">
        <v>70</v>
      </c>
      <c r="P116" s="101">
        <f t="shared" ref="P116:P147" si="20">N116/1000/10</f>
        <v>0.22280000000000003</v>
      </c>
    </row>
    <row r="117" spans="1:16">
      <c r="A117" s="1">
        <f t="shared" si="15"/>
        <v>117</v>
      </c>
      <c r="B117" s="102">
        <v>1.2</v>
      </c>
      <c r="C117" s="103" t="s">
        <v>73</v>
      </c>
      <c r="D117" s="97">
        <f t="shared" si="18"/>
        <v>6.3157894736842107E-2</v>
      </c>
      <c r="E117" s="104">
        <v>5.2060000000000004</v>
      </c>
      <c r="F117" s="105">
        <v>0.10009999999999999</v>
      </c>
      <c r="G117" s="100">
        <f t="shared" si="11"/>
        <v>5.3061000000000007</v>
      </c>
      <c r="H117" s="102">
        <v>1.56</v>
      </c>
      <c r="I117" s="103" t="s">
        <v>72</v>
      </c>
      <c r="J117" s="107">
        <f t="shared" si="17"/>
        <v>1.56</v>
      </c>
      <c r="K117" s="102">
        <v>1945</v>
      </c>
      <c r="L117" s="103" t="s">
        <v>70</v>
      </c>
      <c r="M117" s="101">
        <f t="shared" si="19"/>
        <v>0.19450000000000001</v>
      </c>
      <c r="N117" s="102">
        <v>2282</v>
      </c>
      <c r="O117" s="103" t="s">
        <v>70</v>
      </c>
      <c r="P117" s="101">
        <f t="shared" si="20"/>
        <v>0.22820000000000001</v>
      </c>
    </row>
    <row r="118" spans="1:16">
      <c r="A118" s="1">
        <f t="shared" si="15"/>
        <v>118</v>
      </c>
      <c r="B118" s="102">
        <v>1.3</v>
      </c>
      <c r="C118" s="103" t="s">
        <v>73</v>
      </c>
      <c r="D118" s="97">
        <f t="shared" si="18"/>
        <v>6.8421052631578952E-2</v>
      </c>
      <c r="E118" s="104">
        <v>5.4379999999999997</v>
      </c>
      <c r="F118" s="105">
        <v>9.4310000000000005E-2</v>
      </c>
      <c r="G118" s="100">
        <f t="shared" si="11"/>
        <v>5.5323099999999998</v>
      </c>
      <c r="H118" s="102">
        <v>1.63</v>
      </c>
      <c r="I118" s="103" t="s">
        <v>72</v>
      </c>
      <c r="J118" s="107">
        <f t="shared" si="17"/>
        <v>1.63</v>
      </c>
      <c r="K118" s="102">
        <v>1970</v>
      </c>
      <c r="L118" s="103" t="s">
        <v>70</v>
      </c>
      <c r="M118" s="101">
        <f t="shared" si="19"/>
        <v>0.19700000000000001</v>
      </c>
      <c r="N118" s="102">
        <v>2331</v>
      </c>
      <c r="O118" s="103" t="s">
        <v>70</v>
      </c>
      <c r="P118" s="101">
        <f t="shared" si="20"/>
        <v>0.2331</v>
      </c>
    </row>
    <row r="119" spans="1:16">
      <c r="A119" s="1">
        <f t="shared" si="15"/>
        <v>119</v>
      </c>
      <c r="B119" s="102">
        <v>1.4</v>
      </c>
      <c r="C119" s="103" t="s">
        <v>73</v>
      </c>
      <c r="D119" s="97">
        <f t="shared" si="18"/>
        <v>7.3684210526315783E-2</v>
      </c>
      <c r="E119" s="104">
        <v>5.6559999999999997</v>
      </c>
      <c r="F119" s="105">
        <v>8.9179999999999995E-2</v>
      </c>
      <c r="G119" s="100">
        <f t="shared" si="11"/>
        <v>5.7451799999999995</v>
      </c>
      <c r="H119" s="102">
        <v>1.71</v>
      </c>
      <c r="I119" s="103" t="s">
        <v>72</v>
      </c>
      <c r="J119" s="107">
        <f t="shared" si="17"/>
        <v>1.71</v>
      </c>
      <c r="K119" s="102">
        <v>1992</v>
      </c>
      <c r="L119" s="103" t="s">
        <v>70</v>
      </c>
      <c r="M119" s="101">
        <f t="shared" si="19"/>
        <v>0.19919999999999999</v>
      </c>
      <c r="N119" s="102">
        <v>2375</v>
      </c>
      <c r="O119" s="103" t="s">
        <v>70</v>
      </c>
      <c r="P119" s="101">
        <f t="shared" si="20"/>
        <v>0.23749999999999999</v>
      </c>
    </row>
    <row r="120" spans="1:16">
      <c r="A120" s="1">
        <f t="shared" si="15"/>
        <v>120</v>
      </c>
      <c r="B120" s="102">
        <v>1.5</v>
      </c>
      <c r="C120" s="103" t="s">
        <v>73</v>
      </c>
      <c r="D120" s="97">
        <f t="shared" si="18"/>
        <v>7.8947368421052627E-2</v>
      </c>
      <c r="E120" s="104">
        <v>5.8609999999999998</v>
      </c>
      <c r="F120" s="105">
        <v>8.4629999999999997E-2</v>
      </c>
      <c r="G120" s="100">
        <f t="shared" si="11"/>
        <v>5.9456299999999995</v>
      </c>
      <c r="H120" s="102">
        <v>1.78</v>
      </c>
      <c r="I120" s="103" t="s">
        <v>72</v>
      </c>
      <c r="J120" s="107">
        <f t="shared" si="17"/>
        <v>1.78</v>
      </c>
      <c r="K120" s="102">
        <v>2012</v>
      </c>
      <c r="L120" s="103" t="s">
        <v>70</v>
      </c>
      <c r="M120" s="101">
        <f t="shared" si="19"/>
        <v>0.20119999999999999</v>
      </c>
      <c r="N120" s="102">
        <v>2415</v>
      </c>
      <c r="O120" s="103" t="s">
        <v>70</v>
      </c>
      <c r="P120" s="101">
        <f t="shared" si="20"/>
        <v>0.24149999999999999</v>
      </c>
    </row>
    <row r="121" spans="1:16">
      <c r="A121" s="1">
        <f t="shared" si="15"/>
        <v>121</v>
      </c>
      <c r="B121" s="102">
        <v>1.6</v>
      </c>
      <c r="C121" s="103" t="s">
        <v>73</v>
      </c>
      <c r="D121" s="97">
        <f t="shared" si="18"/>
        <v>8.4210526315789472E-2</v>
      </c>
      <c r="E121" s="104">
        <v>6.0529999999999999</v>
      </c>
      <c r="F121" s="105">
        <v>8.0570000000000003E-2</v>
      </c>
      <c r="G121" s="100">
        <f t="shared" si="11"/>
        <v>6.1335699999999997</v>
      </c>
      <c r="H121" s="102">
        <v>1.85</v>
      </c>
      <c r="I121" s="103" t="s">
        <v>72</v>
      </c>
      <c r="J121" s="107">
        <f t="shared" si="17"/>
        <v>1.85</v>
      </c>
      <c r="K121" s="102">
        <v>2030</v>
      </c>
      <c r="L121" s="103" t="s">
        <v>70</v>
      </c>
      <c r="M121" s="101">
        <f t="shared" si="19"/>
        <v>0.20299999999999999</v>
      </c>
      <c r="N121" s="102">
        <v>2452</v>
      </c>
      <c r="O121" s="103" t="s">
        <v>70</v>
      </c>
      <c r="P121" s="101">
        <f t="shared" si="20"/>
        <v>0.2452</v>
      </c>
    </row>
    <row r="122" spans="1:16">
      <c r="A122" s="1">
        <f t="shared" si="15"/>
        <v>122</v>
      </c>
      <c r="B122" s="102">
        <v>1.7</v>
      </c>
      <c r="C122" s="103" t="s">
        <v>73</v>
      </c>
      <c r="D122" s="97">
        <f t="shared" si="18"/>
        <v>8.9473684210526316E-2</v>
      </c>
      <c r="E122" s="104">
        <v>6.234</v>
      </c>
      <c r="F122" s="105">
        <v>7.6920000000000002E-2</v>
      </c>
      <c r="G122" s="100">
        <f t="shared" si="11"/>
        <v>6.3109200000000003</v>
      </c>
      <c r="H122" s="102">
        <v>1.92</v>
      </c>
      <c r="I122" s="103" t="s">
        <v>72</v>
      </c>
      <c r="J122" s="107">
        <f t="shared" si="17"/>
        <v>1.92</v>
      </c>
      <c r="K122" s="102">
        <v>2046</v>
      </c>
      <c r="L122" s="103" t="s">
        <v>70</v>
      </c>
      <c r="M122" s="101">
        <f t="shared" si="19"/>
        <v>0.20459999999999998</v>
      </c>
      <c r="N122" s="102">
        <v>2486</v>
      </c>
      <c r="O122" s="103" t="s">
        <v>70</v>
      </c>
      <c r="P122" s="101">
        <f t="shared" si="20"/>
        <v>0.24860000000000002</v>
      </c>
    </row>
    <row r="123" spans="1:16">
      <c r="A123" s="1">
        <f t="shared" si="15"/>
        <v>123</v>
      </c>
      <c r="B123" s="102">
        <v>1.8</v>
      </c>
      <c r="C123" s="103" t="s">
        <v>73</v>
      </c>
      <c r="D123" s="97">
        <f t="shared" si="18"/>
        <v>9.4736842105263161E-2</v>
      </c>
      <c r="E123" s="104">
        <v>6.4020000000000001</v>
      </c>
      <c r="F123" s="105">
        <v>7.3609999999999995E-2</v>
      </c>
      <c r="G123" s="100">
        <f t="shared" si="11"/>
        <v>6.4756100000000005</v>
      </c>
      <c r="H123" s="102">
        <v>1.99</v>
      </c>
      <c r="I123" s="103" t="s">
        <v>72</v>
      </c>
      <c r="J123" s="107">
        <f t="shared" si="17"/>
        <v>1.99</v>
      </c>
      <c r="K123" s="102">
        <v>2061</v>
      </c>
      <c r="L123" s="103" t="s">
        <v>70</v>
      </c>
      <c r="M123" s="101">
        <f t="shared" si="19"/>
        <v>0.20610000000000001</v>
      </c>
      <c r="N123" s="102">
        <v>2518</v>
      </c>
      <c r="O123" s="103" t="s">
        <v>70</v>
      </c>
      <c r="P123" s="101">
        <f t="shared" si="20"/>
        <v>0.25179999999999997</v>
      </c>
    </row>
    <row r="124" spans="1:16">
      <c r="A124" s="1">
        <f t="shared" si="15"/>
        <v>124</v>
      </c>
      <c r="B124" s="102">
        <v>2</v>
      </c>
      <c r="C124" s="103" t="s">
        <v>73</v>
      </c>
      <c r="D124" s="97">
        <f t="shared" si="18"/>
        <v>0.10526315789473684</v>
      </c>
      <c r="E124" s="104">
        <v>6.7069999999999999</v>
      </c>
      <c r="F124" s="105">
        <v>6.7860000000000004E-2</v>
      </c>
      <c r="G124" s="100">
        <f t="shared" si="11"/>
        <v>6.7748599999999994</v>
      </c>
      <c r="H124" s="102">
        <v>2.11</v>
      </c>
      <c r="I124" s="103" t="s">
        <v>72</v>
      </c>
      <c r="J124" s="107">
        <f t="shared" si="17"/>
        <v>2.11</v>
      </c>
      <c r="K124" s="102">
        <v>2093</v>
      </c>
      <c r="L124" s="103" t="s">
        <v>70</v>
      </c>
      <c r="M124" s="101">
        <f t="shared" si="19"/>
        <v>0.20929999999999999</v>
      </c>
      <c r="N124" s="102">
        <v>2577</v>
      </c>
      <c r="O124" s="103" t="s">
        <v>70</v>
      </c>
      <c r="P124" s="101">
        <f t="shared" si="20"/>
        <v>0.25769999999999998</v>
      </c>
    </row>
    <row r="125" spans="1:16">
      <c r="A125" s="1">
        <f t="shared" si="15"/>
        <v>125</v>
      </c>
      <c r="B125" s="108">
        <v>2.25</v>
      </c>
      <c r="C125" s="109" t="s">
        <v>73</v>
      </c>
      <c r="D125" s="97">
        <f t="shared" si="18"/>
        <v>0.11842105263157894</v>
      </c>
      <c r="E125" s="104">
        <v>7.032</v>
      </c>
      <c r="F125" s="105">
        <v>6.1920000000000003E-2</v>
      </c>
      <c r="G125" s="100">
        <f t="shared" si="11"/>
        <v>7.0939199999999998</v>
      </c>
      <c r="H125" s="102">
        <v>2.27</v>
      </c>
      <c r="I125" s="103" t="s">
        <v>72</v>
      </c>
      <c r="J125" s="107">
        <f t="shared" si="17"/>
        <v>2.27</v>
      </c>
      <c r="K125" s="102">
        <v>2128</v>
      </c>
      <c r="L125" s="103" t="s">
        <v>70</v>
      </c>
      <c r="M125" s="101">
        <f t="shared" si="19"/>
        <v>0.21280000000000002</v>
      </c>
      <c r="N125" s="102">
        <v>2641</v>
      </c>
      <c r="O125" s="103" t="s">
        <v>70</v>
      </c>
      <c r="P125" s="101">
        <f t="shared" si="20"/>
        <v>0.2641</v>
      </c>
    </row>
    <row r="126" spans="1:16">
      <c r="A126" s="1">
        <f t="shared" si="15"/>
        <v>126</v>
      </c>
      <c r="B126" s="108">
        <v>2.5</v>
      </c>
      <c r="C126" s="109" t="s">
        <v>73</v>
      </c>
      <c r="D126" s="97">
        <f t="shared" si="18"/>
        <v>0.13157894736842105</v>
      </c>
      <c r="E126" s="104">
        <v>7.3040000000000003</v>
      </c>
      <c r="F126" s="105">
        <v>5.7009999999999998E-2</v>
      </c>
      <c r="G126" s="100">
        <f t="shared" si="11"/>
        <v>7.3610100000000003</v>
      </c>
      <c r="H126" s="108">
        <v>2.41</v>
      </c>
      <c r="I126" s="109" t="s">
        <v>72</v>
      </c>
      <c r="J126" s="107">
        <f t="shared" si="17"/>
        <v>2.41</v>
      </c>
      <c r="K126" s="108">
        <v>2160</v>
      </c>
      <c r="L126" s="109" t="s">
        <v>70</v>
      </c>
      <c r="M126" s="101">
        <f t="shared" si="19"/>
        <v>0.21600000000000003</v>
      </c>
      <c r="N126" s="108">
        <v>2697</v>
      </c>
      <c r="O126" s="109" t="s">
        <v>70</v>
      </c>
      <c r="P126" s="101">
        <f t="shared" si="20"/>
        <v>0.2697</v>
      </c>
    </row>
    <row r="127" spans="1:16">
      <c r="A127" s="1">
        <f t="shared" si="15"/>
        <v>127</v>
      </c>
      <c r="B127" s="108">
        <v>2.75</v>
      </c>
      <c r="C127" s="109" t="s">
        <v>73</v>
      </c>
      <c r="D127" s="97">
        <f t="shared" si="18"/>
        <v>0.14473684210526316</v>
      </c>
      <c r="E127" s="104">
        <v>7.5289999999999999</v>
      </c>
      <c r="F127" s="105">
        <v>5.289E-2</v>
      </c>
      <c r="G127" s="100">
        <f t="shared" si="11"/>
        <v>7.5818899999999996</v>
      </c>
      <c r="H127" s="108">
        <v>2.56</v>
      </c>
      <c r="I127" s="109" t="s">
        <v>72</v>
      </c>
      <c r="J127" s="107">
        <f t="shared" si="17"/>
        <v>2.56</v>
      </c>
      <c r="K127" s="108">
        <v>2188</v>
      </c>
      <c r="L127" s="109" t="s">
        <v>70</v>
      </c>
      <c r="M127" s="101">
        <f t="shared" si="19"/>
        <v>0.21880000000000002</v>
      </c>
      <c r="N127" s="108">
        <v>2747</v>
      </c>
      <c r="O127" s="109" t="s">
        <v>70</v>
      </c>
      <c r="P127" s="101">
        <f t="shared" si="20"/>
        <v>0.2747</v>
      </c>
    </row>
    <row r="128" spans="1:16">
      <c r="A128" s="1">
        <f t="shared" si="15"/>
        <v>128</v>
      </c>
      <c r="B128" s="102">
        <v>3</v>
      </c>
      <c r="C128" s="103" t="s">
        <v>73</v>
      </c>
      <c r="D128" s="97">
        <f t="shared" si="18"/>
        <v>0.15789473684210525</v>
      </c>
      <c r="E128" s="104">
        <v>7.7149999999999999</v>
      </c>
      <c r="F128" s="105">
        <v>4.9369999999999997E-2</v>
      </c>
      <c r="G128" s="100">
        <f t="shared" si="11"/>
        <v>7.7643699999999995</v>
      </c>
      <c r="H128" s="102">
        <v>2.7</v>
      </c>
      <c r="I128" s="103" t="s">
        <v>72</v>
      </c>
      <c r="J128" s="107">
        <f t="shared" si="17"/>
        <v>2.7</v>
      </c>
      <c r="K128" s="108">
        <v>2214</v>
      </c>
      <c r="L128" s="109" t="s">
        <v>70</v>
      </c>
      <c r="M128" s="101">
        <f t="shared" si="19"/>
        <v>0.22139999999999999</v>
      </c>
      <c r="N128" s="108">
        <v>2793</v>
      </c>
      <c r="O128" s="109" t="s">
        <v>70</v>
      </c>
      <c r="P128" s="101">
        <f t="shared" si="20"/>
        <v>0.27929999999999999</v>
      </c>
    </row>
    <row r="129" spans="1:16">
      <c r="A129" s="1">
        <f t="shared" si="15"/>
        <v>129</v>
      </c>
      <c r="B129" s="102">
        <v>3.25</v>
      </c>
      <c r="C129" s="103" t="s">
        <v>73</v>
      </c>
      <c r="D129" s="97">
        <f t="shared" si="18"/>
        <v>0.17105263157894737</v>
      </c>
      <c r="E129" s="104">
        <v>7.867</v>
      </c>
      <c r="F129" s="105">
        <v>4.632E-2</v>
      </c>
      <c r="G129" s="100">
        <f t="shared" si="11"/>
        <v>7.9133199999999997</v>
      </c>
      <c r="H129" s="102">
        <v>2.83</v>
      </c>
      <c r="I129" s="103" t="s">
        <v>72</v>
      </c>
      <c r="J129" s="107">
        <f t="shared" si="17"/>
        <v>2.83</v>
      </c>
      <c r="K129" s="108">
        <v>2237</v>
      </c>
      <c r="L129" s="109" t="s">
        <v>70</v>
      </c>
      <c r="M129" s="101">
        <f t="shared" si="19"/>
        <v>0.22370000000000001</v>
      </c>
      <c r="N129" s="108">
        <v>2836</v>
      </c>
      <c r="O129" s="109" t="s">
        <v>70</v>
      </c>
      <c r="P129" s="101">
        <f t="shared" si="20"/>
        <v>0.28359999999999996</v>
      </c>
    </row>
    <row r="130" spans="1:16">
      <c r="A130" s="1">
        <f t="shared" si="15"/>
        <v>130</v>
      </c>
      <c r="B130" s="102">
        <v>3.5</v>
      </c>
      <c r="C130" s="103" t="s">
        <v>73</v>
      </c>
      <c r="D130" s="97">
        <f t="shared" si="18"/>
        <v>0.18421052631578946</v>
      </c>
      <c r="E130" s="104">
        <v>7.99</v>
      </c>
      <c r="F130" s="105">
        <v>4.3659999999999997E-2</v>
      </c>
      <c r="G130" s="100">
        <f t="shared" si="11"/>
        <v>8.0336599999999994</v>
      </c>
      <c r="H130" s="102">
        <v>2.97</v>
      </c>
      <c r="I130" s="103" t="s">
        <v>72</v>
      </c>
      <c r="J130" s="107">
        <f t="shared" si="17"/>
        <v>2.97</v>
      </c>
      <c r="K130" s="108">
        <v>2259</v>
      </c>
      <c r="L130" s="109" t="s">
        <v>70</v>
      </c>
      <c r="M130" s="101">
        <f t="shared" si="19"/>
        <v>0.22589999999999999</v>
      </c>
      <c r="N130" s="108">
        <v>2875</v>
      </c>
      <c r="O130" s="109" t="s">
        <v>70</v>
      </c>
      <c r="P130" s="101">
        <f t="shared" si="20"/>
        <v>0.28749999999999998</v>
      </c>
    </row>
    <row r="131" spans="1:16">
      <c r="A131" s="1">
        <f t="shared" si="15"/>
        <v>131</v>
      </c>
      <c r="B131" s="102">
        <v>3.75</v>
      </c>
      <c r="C131" s="103" t="s">
        <v>73</v>
      </c>
      <c r="D131" s="97">
        <f t="shared" si="18"/>
        <v>0.19736842105263158</v>
      </c>
      <c r="E131" s="104">
        <v>8.09</v>
      </c>
      <c r="F131" s="105">
        <v>4.1320000000000003E-2</v>
      </c>
      <c r="G131" s="100">
        <f t="shared" si="11"/>
        <v>8.1313200000000005</v>
      </c>
      <c r="H131" s="102">
        <v>3.1</v>
      </c>
      <c r="I131" s="103" t="s">
        <v>72</v>
      </c>
      <c r="J131" s="107">
        <f t="shared" si="17"/>
        <v>3.1</v>
      </c>
      <c r="K131" s="108">
        <v>2280</v>
      </c>
      <c r="L131" s="109" t="s">
        <v>70</v>
      </c>
      <c r="M131" s="101">
        <f t="shared" si="19"/>
        <v>0.22799999999999998</v>
      </c>
      <c r="N131" s="108">
        <v>2912</v>
      </c>
      <c r="O131" s="109" t="s">
        <v>70</v>
      </c>
      <c r="P131" s="101">
        <f t="shared" si="20"/>
        <v>0.29120000000000001</v>
      </c>
    </row>
    <row r="132" spans="1:16">
      <c r="A132" s="1">
        <f t="shared" si="15"/>
        <v>132</v>
      </c>
      <c r="B132" s="102">
        <v>4</v>
      </c>
      <c r="C132" s="103" t="s">
        <v>73</v>
      </c>
      <c r="D132" s="97">
        <f t="shared" si="18"/>
        <v>0.21052631578947367</v>
      </c>
      <c r="E132" s="104">
        <v>8.1690000000000005</v>
      </c>
      <c r="F132" s="105">
        <v>3.9230000000000001E-2</v>
      </c>
      <c r="G132" s="100">
        <f t="shared" si="11"/>
        <v>8.2082300000000004</v>
      </c>
      <c r="H132" s="102">
        <v>3.23</v>
      </c>
      <c r="I132" s="103" t="s">
        <v>72</v>
      </c>
      <c r="J132" s="107">
        <f t="shared" si="17"/>
        <v>3.23</v>
      </c>
      <c r="K132" s="108">
        <v>2300</v>
      </c>
      <c r="L132" s="109" t="s">
        <v>70</v>
      </c>
      <c r="M132" s="101">
        <f t="shared" si="19"/>
        <v>0.22999999999999998</v>
      </c>
      <c r="N132" s="108">
        <v>2947</v>
      </c>
      <c r="O132" s="109" t="s">
        <v>70</v>
      </c>
      <c r="P132" s="101">
        <f t="shared" si="20"/>
        <v>0.29470000000000002</v>
      </c>
    </row>
    <row r="133" spans="1:16">
      <c r="A133" s="1">
        <f t="shared" si="15"/>
        <v>133</v>
      </c>
      <c r="B133" s="102">
        <v>4.5</v>
      </c>
      <c r="C133" s="103" t="s">
        <v>73</v>
      </c>
      <c r="D133" s="97">
        <f t="shared" si="18"/>
        <v>0.23684210526315788</v>
      </c>
      <c r="E133" s="104">
        <v>8.2799999999999994</v>
      </c>
      <c r="F133" s="105">
        <v>3.567E-2</v>
      </c>
      <c r="G133" s="100">
        <f t="shared" si="11"/>
        <v>8.315669999999999</v>
      </c>
      <c r="H133" s="102">
        <v>3.49</v>
      </c>
      <c r="I133" s="103" t="s">
        <v>72</v>
      </c>
      <c r="J133" s="107">
        <f t="shared" si="17"/>
        <v>3.49</v>
      </c>
      <c r="K133" s="108">
        <v>2351</v>
      </c>
      <c r="L133" s="109" t="s">
        <v>70</v>
      </c>
      <c r="M133" s="101">
        <f t="shared" si="19"/>
        <v>0.2351</v>
      </c>
      <c r="N133" s="108">
        <v>3011</v>
      </c>
      <c r="O133" s="109" t="s">
        <v>70</v>
      </c>
      <c r="P133" s="101">
        <f t="shared" si="20"/>
        <v>0.30110000000000003</v>
      </c>
    </row>
    <row r="134" spans="1:16">
      <c r="A134" s="1">
        <f t="shared" si="15"/>
        <v>134</v>
      </c>
      <c r="B134" s="102">
        <v>5</v>
      </c>
      <c r="C134" s="103" t="s">
        <v>73</v>
      </c>
      <c r="D134" s="97">
        <f t="shared" si="18"/>
        <v>0.26315789473684209</v>
      </c>
      <c r="E134" s="104">
        <v>8.3420000000000005</v>
      </c>
      <c r="F134" s="105">
        <v>3.2750000000000001E-2</v>
      </c>
      <c r="G134" s="100">
        <f t="shared" si="11"/>
        <v>8.3747500000000006</v>
      </c>
      <c r="H134" s="102">
        <v>3.75</v>
      </c>
      <c r="I134" s="103" t="s">
        <v>72</v>
      </c>
      <c r="J134" s="107">
        <f t="shared" si="17"/>
        <v>3.75</v>
      </c>
      <c r="K134" s="108">
        <v>2399</v>
      </c>
      <c r="L134" s="109" t="s">
        <v>70</v>
      </c>
      <c r="M134" s="101">
        <f t="shared" si="19"/>
        <v>0.2399</v>
      </c>
      <c r="N134" s="108">
        <v>3071</v>
      </c>
      <c r="O134" s="109" t="s">
        <v>70</v>
      </c>
      <c r="P134" s="101">
        <f t="shared" si="20"/>
        <v>0.30710000000000004</v>
      </c>
    </row>
    <row r="135" spans="1:16">
      <c r="A135" s="1">
        <f t="shared" si="15"/>
        <v>135</v>
      </c>
      <c r="B135" s="102">
        <v>5.5</v>
      </c>
      <c r="C135" s="103" t="s">
        <v>73</v>
      </c>
      <c r="D135" s="97">
        <f t="shared" si="18"/>
        <v>0.28947368421052633</v>
      </c>
      <c r="E135" s="104">
        <v>8.3710000000000004</v>
      </c>
      <c r="F135" s="105">
        <v>3.0300000000000001E-2</v>
      </c>
      <c r="G135" s="100">
        <f t="shared" si="11"/>
        <v>8.4013000000000009</v>
      </c>
      <c r="H135" s="102">
        <v>4</v>
      </c>
      <c r="I135" s="103" t="s">
        <v>72</v>
      </c>
      <c r="J135" s="107">
        <f t="shared" si="17"/>
        <v>4</v>
      </c>
      <c r="K135" s="108">
        <v>2445</v>
      </c>
      <c r="L135" s="109" t="s">
        <v>70</v>
      </c>
      <c r="M135" s="101">
        <f t="shared" si="19"/>
        <v>0.2445</v>
      </c>
      <c r="N135" s="108">
        <v>3126</v>
      </c>
      <c r="O135" s="109" t="s">
        <v>70</v>
      </c>
      <c r="P135" s="101">
        <f t="shared" si="20"/>
        <v>0.31259999999999999</v>
      </c>
    </row>
    <row r="136" spans="1:16">
      <c r="A136" s="1">
        <f t="shared" si="15"/>
        <v>136</v>
      </c>
      <c r="B136" s="102">
        <v>6</v>
      </c>
      <c r="C136" s="103" t="s">
        <v>73</v>
      </c>
      <c r="D136" s="97">
        <f t="shared" si="18"/>
        <v>0.31578947368421051</v>
      </c>
      <c r="E136" s="104">
        <v>8.375</v>
      </c>
      <c r="F136" s="105">
        <v>2.8219999999999999E-2</v>
      </c>
      <c r="G136" s="100">
        <f t="shared" si="11"/>
        <v>8.4032199999999992</v>
      </c>
      <c r="H136" s="102">
        <v>4.26</v>
      </c>
      <c r="I136" s="103" t="s">
        <v>72</v>
      </c>
      <c r="J136" s="107">
        <f t="shared" si="17"/>
        <v>4.26</v>
      </c>
      <c r="K136" s="108">
        <v>2489</v>
      </c>
      <c r="L136" s="109" t="s">
        <v>70</v>
      </c>
      <c r="M136" s="101">
        <f t="shared" si="19"/>
        <v>0.24889999999999998</v>
      </c>
      <c r="N136" s="108">
        <v>3179</v>
      </c>
      <c r="O136" s="109" t="s">
        <v>70</v>
      </c>
      <c r="P136" s="101">
        <f t="shared" si="20"/>
        <v>0.31789999999999996</v>
      </c>
    </row>
    <row r="137" spans="1:16">
      <c r="A137" s="1">
        <f t="shared" si="15"/>
        <v>137</v>
      </c>
      <c r="B137" s="102">
        <v>6.5</v>
      </c>
      <c r="C137" s="103" t="s">
        <v>73</v>
      </c>
      <c r="D137" s="97">
        <f t="shared" si="18"/>
        <v>0.34210526315789475</v>
      </c>
      <c r="E137" s="104">
        <v>8.3629999999999995</v>
      </c>
      <c r="F137" s="105">
        <v>2.6419999999999999E-2</v>
      </c>
      <c r="G137" s="100">
        <f t="shared" si="11"/>
        <v>8.3894199999999994</v>
      </c>
      <c r="H137" s="102">
        <v>4.51</v>
      </c>
      <c r="I137" s="103" t="s">
        <v>72</v>
      </c>
      <c r="J137" s="107">
        <f t="shared" si="17"/>
        <v>4.51</v>
      </c>
      <c r="K137" s="108">
        <v>2531</v>
      </c>
      <c r="L137" s="109" t="s">
        <v>70</v>
      </c>
      <c r="M137" s="101">
        <f t="shared" si="19"/>
        <v>0.25309999999999999</v>
      </c>
      <c r="N137" s="108">
        <v>3229</v>
      </c>
      <c r="O137" s="109" t="s">
        <v>70</v>
      </c>
      <c r="P137" s="101">
        <f t="shared" si="20"/>
        <v>0.32290000000000002</v>
      </c>
    </row>
    <row r="138" spans="1:16">
      <c r="A138" s="1">
        <f t="shared" si="15"/>
        <v>138</v>
      </c>
      <c r="B138" s="102">
        <v>7</v>
      </c>
      <c r="C138" s="103" t="s">
        <v>73</v>
      </c>
      <c r="D138" s="97">
        <f t="shared" si="18"/>
        <v>0.36842105263157893</v>
      </c>
      <c r="E138" s="104">
        <v>8.34</v>
      </c>
      <c r="F138" s="105">
        <v>2.486E-2</v>
      </c>
      <c r="G138" s="100">
        <f t="shared" si="11"/>
        <v>8.3648600000000002</v>
      </c>
      <c r="H138" s="102">
        <v>4.7699999999999996</v>
      </c>
      <c r="I138" s="103" t="s">
        <v>72</v>
      </c>
      <c r="J138" s="107">
        <f t="shared" si="17"/>
        <v>4.7699999999999996</v>
      </c>
      <c r="K138" s="108">
        <v>2573</v>
      </c>
      <c r="L138" s="109" t="s">
        <v>70</v>
      </c>
      <c r="M138" s="101">
        <f t="shared" si="19"/>
        <v>0.25729999999999997</v>
      </c>
      <c r="N138" s="108">
        <v>3277</v>
      </c>
      <c r="O138" s="109" t="s">
        <v>70</v>
      </c>
      <c r="P138" s="101">
        <f t="shared" si="20"/>
        <v>0.32769999999999999</v>
      </c>
    </row>
    <row r="139" spans="1:16">
      <c r="A139" s="1">
        <f t="shared" si="15"/>
        <v>139</v>
      </c>
      <c r="B139" s="102">
        <v>8</v>
      </c>
      <c r="C139" s="103" t="s">
        <v>73</v>
      </c>
      <c r="D139" s="97">
        <f t="shared" si="18"/>
        <v>0.42105263157894735</v>
      </c>
      <c r="E139" s="104">
        <v>8.2729999999999997</v>
      </c>
      <c r="F139" s="105">
        <v>2.2259999999999999E-2</v>
      </c>
      <c r="G139" s="100">
        <f t="shared" si="11"/>
        <v>8.295259999999999</v>
      </c>
      <c r="H139" s="102">
        <v>5.29</v>
      </c>
      <c r="I139" s="103" t="s">
        <v>72</v>
      </c>
      <c r="J139" s="107">
        <f t="shared" si="17"/>
        <v>5.29</v>
      </c>
      <c r="K139" s="108">
        <v>2703</v>
      </c>
      <c r="L139" s="109" t="s">
        <v>70</v>
      </c>
      <c r="M139" s="101">
        <f t="shared" si="19"/>
        <v>0.27029999999999998</v>
      </c>
      <c r="N139" s="108">
        <v>3368</v>
      </c>
      <c r="O139" s="109" t="s">
        <v>70</v>
      </c>
      <c r="P139" s="101">
        <f t="shared" si="20"/>
        <v>0.33679999999999999</v>
      </c>
    </row>
    <row r="140" spans="1:16">
      <c r="A140" s="1">
        <f t="shared" si="15"/>
        <v>140</v>
      </c>
      <c r="B140" s="102">
        <v>9</v>
      </c>
      <c r="C140" s="110" t="s">
        <v>73</v>
      </c>
      <c r="D140" s="97">
        <f t="shared" si="18"/>
        <v>0.47368421052631576</v>
      </c>
      <c r="E140" s="104">
        <v>8.1920000000000002</v>
      </c>
      <c r="F140" s="105">
        <v>2.019E-2</v>
      </c>
      <c r="G140" s="100">
        <f t="shared" si="11"/>
        <v>8.2121899999999997</v>
      </c>
      <c r="H140" s="102">
        <v>5.81</v>
      </c>
      <c r="I140" s="103" t="s">
        <v>72</v>
      </c>
      <c r="J140" s="107">
        <f t="shared" si="17"/>
        <v>5.81</v>
      </c>
      <c r="K140" s="108">
        <v>2829</v>
      </c>
      <c r="L140" s="109" t="s">
        <v>70</v>
      </c>
      <c r="M140" s="101">
        <f t="shared" si="19"/>
        <v>0.28290000000000004</v>
      </c>
      <c r="N140" s="108">
        <v>3455</v>
      </c>
      <c r="O140" s="109" t="s">
        <v>70</v>
      </c>
      <c r="P140" s="101">
        <f t="shared" si="20"/>
        <v>0.34550000000000003</v>
      </c>
    </row>
    <row r="141" spans="1:16">
      <c r="A141" s="1">
        <f t="shared" si="15"/>
        <v>141</v>
      </c>
      <c r="B141" s="102">
        <v>10</v>
      </c>
      <c r="C141" s="109" t="s">
        <v>73</v>
      </c>
      <c r="D141" s="97">
        <f t="shared" si="18"/>
        <v>0.52631578947368418</v>
      </c>
      <c r="E141" s="104">
        <v>8.1080000000000005</v>
      </c>
      <c r="F141" s="105">
        <v>1.8489999999999999E-2</v>
      </c>
      <c r="G141" s="100">
        <f t="shared" si="11"/>
        <v>8.1264900000000004</v>
      </c>
      <c r="H141" s="108">
        <v>6.33</v>
      </c>
      <c r="I141" s="109" t="s">
        <v>72</v>
      </c>
      <c r="J141" s="107">
        <f t="shared" si="17"/>
        <v>6.33</v>
      </c>
      <c r="K141" s="108">
        <v>2950</v>
      </c>
      <c r="L141" s="109" t="s">
        <v>70</v>
      </c>
      <c r="M141" s="101">
        <f t="shared" si="19"/>
        <v>0.29500000000000004</v>
      </c>
      <c r="N141" s="108">
        <v>3539</v>
      </c>
      <c r="O141" s="109" t="s">
        <v>70</v>
      </c>
      <c r="P141" s="101">
        <f t="shared" si="20"/>
        <v>0.35389999999999999</v>
      </c>
    </row>
    <row r="142" spans="1:16">
      <c r="A142" s="1">
        <f t="shared" si="15"/>
        <v>142</v>
      </c>
      <c r="B142" s="102">
        <v>11</v>
      </c>
      <c r="C142" s="109" t="s">
        <v>73</v>
      </c>
      <c r="D142" s="97">
        <f t="shared" si="18"/>
        <v>0.57894736842105265</v>
      </c>
      <c r="E142" s="104">
        <v>8.0239999999999991</v>
      </c>
      <c r="F142" s="105">
        <v>1.7080000000000001E-2</v>
      </c>
      <c r="G142" s="100">
        <f t="shared" si="11"/>
        <v>8.0410799999999991</v>
      </c>
      <c r="H142" s="108">
        <v>6.87</v>
      </c>
      <c r="I142" s="109" t="s">
        <v>72</v>
      </c>
      <c r="J142" s="107">
        <f t="shared" si="17"/>
        <v>6.87</v>
      </c>
      <c r="K142" s="108">
        <v>3069</v>
      </c>
      <c r="L142" s="109" t="s">
        <v>70</v>
      </c>
      <c r="M142" s="101">
        <f t="shared" si="19"/>
        <v>0.30690000000000001</v>
      </c>
      <c r="N142" s="108">
        <v>3620</v>
      </c>
      <c r="O142" s="109" t="s">
        <v>70</v>
      </c>
      <c r="P142" s="101">
        <f t="shared" si="20"/>
        <v>0.36199999999999999</v>
      </c>
    </row>
    <row r="143" spans="1:16">
      <c r="A143" s="1">
        <f t="shared" si="15"/>
        <v>143</v>
      </c>
      <c r="B143" s="102">
        <v>12</v>
      </c>
      <c r="C143" s="109" t="s">
        <v>73</v>
      </c>
      <c r="D143" s="97">
        <f t="shared" si="18"/>
        <v>0.63157894736842102</v>
      </c>
      <c r="E143" s="104">
        <v>7.9429999999999996</v>
      </c>
      <c r="F143" s="105">
        <v>1.5869999999999999E-2</v>
      </c>
      <c r="G143" s="100">
        <f t="shared" si="11"/>
        <v>7.9588699999999992</v>
      </c>
      <c r="H143" s="108">
        <v>7.4</v>
      </c>
      <c r="I143" s="109" t="s">
        <v>72</v>
      </c>
      <c r="J143" s="107">
        <f t="shared" ref="J143:J174" si="21">H143</f>
        <v>7.4</v>
      </c>
      <c r="K143" s="108">
        <v>3184</v>
      </c>
      <c r="L143" s="109" t="s">
        <v>70</v>
      </c>
      <c r="M143" s="101">
        <f t="shared" si="19"/>
        <v>0.31840000000000002</v>
      </c>
      <c r="N143" s="108">
        <v>3699</v>
      </c>
      <c r="O143" s="109" t="s">
        <v>70</v>
      </c>
      <c r="P143" s="101">
        <f t="shared" si="20"/>
        <v>0.36990000000000001</v>
      </c>
    </row>
    <row r="144" spans="1:16">
      <c r="A144" s="1">
        <f t="shared" si="15"/>
        <v>144</v>
      </c>
      <c r="B144" s="102">
        <v>13</v>
      </c>
      <c r="C144" s="109" t="s">
        <v>73</v>
      </c>
      <c r="D144" s="97">
        <f t="shared" si="18"/>
        <v>0.68421052631578949</v>
      </c>
      <c r="E144" s="104">
        <v>7.8659999999999997</v>
      </c>
      <c r="F144" s="105">
        <v>1.4840000000000001E-2</v>
      </c>
      <c r="G144" s="100">
        <f t="shared" si="11"/>
        <v>7.8808400000000001</v>
      </c>
      <c r="H144" s="108">
        <v>7.95</v>
      </c>
      <c r="I144" s="109" t="s">
        <v>72</v>
      </c>
      <c r="J144" s="107">
        <f t="shared" si="21"/>
        <v>7.95</v>
      </c>
      <c r="K144" s="108">
        <v>3298</v>
      </c>
      <c r="L144" s="109" t="s">
        <v>70</v>
      </c>
      <c r="M144" s="101">
        <f t="shared" si="19"/>
        <v>0.32979999999999998</v>
      </c>
      <c r="N144" s="108">
        <v>3777</v>
      </c>
      <c r="O144" s="109" t="s">
        <v>70</v>
      </c>
      <c r="P144" s="101">
        <f t="shared" si="20"/>
        <v>0.37770000000000004</v>
      </c>
    </row>
    <row r="145" spans="1:16">
      <c r="A145" s="1">
        <f t="shared" si="15"/>
        <v>145</v>
      </c>
      <c r="B145" s="102">
        <v>14</v>
      </c>
      <c r="C145" s="109" t="s">
        <v>73</v>
      </c>
      <c r="D145" s="97">
        <f t="shared" si="18"/>
        <v>0.73684210526315785</v>
      </c>
      <c r="E145" s="104">
        <v>7.7939999999999996</v>
      </c>
      <c r="F145" s="105">
        <v>1.3939999999999999E-2</v>
      </c>
      <c r="G145" s="100">
        <f t="shared" si="11"/>
        <v>7.8079399999999994</v>
      </c>
      <c r="H145" s="108">
        <v>8.49</v>
      </c>
      <c r="I145" s="109" t="s">
        <v>72</v>
      </c>
      <c r="J145" s="107">
        <f t="shared" si="21"/>
        <v>8.49</v>
      </c>
      <c r="K145" s="108">
        <v>3409</v>
      </c>
      <c r="L145" s="109" t="s">
        <v>70</v>
      </c>
      <c r="M145" s="101">
        <f t="shared" si="19"/>
        <v>0.34089999999999998</v>
      </c>
      <c r="N145" s="108">
        <v>3854</v>
      </c>
      <c r="O145" s="109" t="s">
        <v>70</v>
      </c>
      <c r="P145" s="101">
        <f t="shared" si="20"/>
        <v>0.38540000000000002</v>
      </c>
    </row>
    <row r="146" spans="1:16">
      <c r="A146" s="1">
        <f t="shared" si="15"/>
        <v>146</v>
      </c>
      <c r="B146" s="102">
        <v>15</v>
      </c>
      <c r="C146" s="109" t="s">
        <v>73</v>
      </c>
      <c r="D146" s="97">
        <f t="shared" si="18"/>
        <v>0.78947368421052633</v>
      </c>
      <c r="E146" s="104">
        <v>7.726</v>
      </c>
      <c r="F146" s="105">
        <v>1.315E-2</v>
      </c>
      <c r="G146" s="100">
        <f t="shared" si="11"/>
        <v>7.7391500000000004</v>
      </c>
      <c r="H146" s="108">
        <v>9.0500000000000007</v>
      </c>
      <c r="I146" s="109" t="s">
        <v>72</v>
      </c>
      <c r="J146" s="107">
        <f t="shared" si="21"/>
        <v>9.0500000000000007</v>
      </c>
      <c r="K146" s="108">
        <v>3519</v>
      </c>
      <c r="L146" s="109" t="s">
        <v>70</v>
      </c>
      <c r="M146" s="101">
        <f t="shared" si="19"/>
        <v>0.35189999999999999</v>
      </c>
      <c r="N146" s="108">
        <v>3929</v>
      </c>
      <c r="O146" s="109" t="s">
        <v>70</v>
      </c>
      <c r="P146" s="101">
        <f t="shared" si="20"/>
        <v>0.39289999999999997</v>
      </c>
    </row>
    <row r="147" spans="1:16">
      <c r="A147" s="1">
        <f t="shared" si="15"/>
        <v>147</v>
      </c>
      <c r="B147" s="102">
        <v>16</v>
      </c>
      <c r="C147" s="109" t="s">
        <v>73</v>
      </c>
      <c r="D147" s="97">
        <f t="shared" ref="D147:D178" si="22">B147/$C$5</f>
        <v>0.84210526315789469</v>
      </c>
      <c r="E147" s="104">
        <v>7.6609999999999996</v>
      </c>
      <c r="F147" s="105">
        <v>1.2449999999999999E-2</v>
      </c>
      <c r="G147" s="100">
        <f t="shared" si="11"/>
        <v>7.6734499999999999</v>
      </c>
      <c r="H147" s="108">
        <v>9.61</v>
      </c>
      <c r="I147" s="109" t="s">
        <v>72</v>
      </c>
      <c r="J147" s="107">
        <f t="shared" si="21"/>
        <v>9.61</v>
      </c>
      <c r="K147" s="108">
        <v>3627</v>
      </c>
      <c r="L147" s="109" t="s">
        <v>70</v>
      </c>
      <c r="M147" s="101">
        <f t="shared" si="19"/>
        <v>0.36269999999999997</v>
      </c>
      <c r="N147" s="108">
        <v>4004</v>
      </c>
      <c r="O147" s="109" t="s">
        <v>70</v>
      </c>
      <c r="P147" s="101">
        <f t="shared" si="20"/>
        <v>0.40039999999999998</v>
      </c>
    </row>
    <row r="148" spans="1:16">
      <c r="A148" s="1">
        <f t="shared" si="15"/>
        <v>148</v>
      </c>
      <c r="B148" s="102">
        <v>17</v>
      </c>
      <c r="C148" s="109" t="s">
        <v>73</v>
      </c>
      <c r="D148" s="97">
        <f t="shared" si="22"/>
        <v>0.89473684210526316</v>
      </c>
      <c r="E148" s="104">
        <v>7.6</v>
      </c>
      <c r="F148" s="105">
        <v>1.183E-2</v>
      </c>
      <c r="G148" s="100">
        <f t="shared" ref="G148:G211" si="23">E148+F148</f>
        <v>7.6118299999999994</v>
      </c>
      <c r="H148" s="108">
        <v>10.17</v>
      </c>
      <c r="I148" s="109" t="s">
        <v>72</v>
      </c>
      <c r="J148" s="107">
        <f t="shared" si="21"/>
        <v>10.17</v>
      </c>
      <c r="K148" s="108">
        <v>3733</v>
      </c>
      <c r="L148" s="109" t="s">
        <v>70</v>
      </c>
      <c r="M148" s="101">
        <f t="shared" ref="M148:M159" si="24">K148/1000/10</f>
        <v>0.37330000000000002</v>
      </c>
      <c r="N148" s="108">
        <v>4078</v>
      </c>
      <c r="O148" s="109" t="s">
        <v>70</v>
      </c>
      <c r="P148" s="101">
        <f t="shared" ref="P148:P166" si="25">N148/1000/10</f>
        <v>0.40780000000000005</v>
      </c>
    </row>
    <row r="149" spans="1:16">
      <c r="A149" s="1">
        <f t="shared" si="15"/>
        <v>149</v>
      </c>
      <c r="B149" s="102">
        <v>18</v>
      </c>
      <c r="C149" s="109" t="s">
        <v>73</v>
      </c>
      <c r="D149" s="97">
        <f t="shared" si="22"/>
        <v>0.94736842105263153</v>
      </c>
      <c r="E149" s="104">
        <v>7.5419999999999998</v>
      </c>
      <c r="F149" s="105">
        <v>1.1270000000000001E-2</v>
      </c>
      <c r="G149" s="100">
        <f t="shared" si="23"/>
        <v>7.5532699999999995</v>
      </c>
      <c r="H149" s="108">
        <v>10.74</v>
      </c>
      <c r="I149" s="109" t="s">
        <v>72</v>
      </c>
      <c r="J149" s="107">
        <f t="shared" si="21"/>
        <v>10.74</v>
      </c>
      <c r="K149" s="108">
        <v>3838</v>
      </c>
      <c r="L149" s="109" t="s">
        <v>70</v>
      </c>
      <c r="M149" s="101">
        <f t="shared" si="24"/>
        <v>0.38380000000000003</v>
      </c>
      <c r="N149" s="108">
        <v>4151</v>
      </c>
      <c r="O149" s="109" t="s">
        <v>70</v>
      </c>
      <c r="P149" s="101">
        <f t="shared" si="25"/>
        <v>0.41509999999999997</v>
      </c>
    </row>
    <row r="150" spans="1:16">
      <c r="A150" s="1">
        <f t="shared" ref="A150:A213" si="26">A149+1</f>
        <v>150</v>
      </c>
      <c r="B150" s="102">
        <v>20</v>
      </c>
      <c r="C150" s="109" t="s">
        <v>73</v>
      </c>
      <c r="D150" s="101">
        <f t="shared" si="22"/>
        <v>1.0526315789473684</v>
      </c>
      <c r="E150" s="104">
        <v>7.4340000000000002</v>
      </c>
      <c r="F150" s="105">
        <v>1.03E-2</v>
      </c>
      <c r="G150" s="100">
        <f t="shared" si="23"/>
        <v>7.4443000000000001</v>
      </c>
      <c r="H150" s="108">
        <v>11.89</v>
      </c>
      <c r="I150" s="109" t="s">
        <v>72</v>
      </c>
      <c r="J150" s="107">
        <f t="shared" si="21"/>
        <v>11.89</v>
      </c>
      <c r="K150" s="108">
        <v>4204</v>
      </c>
      <c r="L150" s="109" t="s">
        <v>70</v>
      </c>
      <c r="M150" s="101">
        <f t="shared" si="24"/>
        <v>0.4204</v>
      </c>
      <c r="N150" s="108">
        <v>4297</v>
      </c>
      <c r="O150" s="109" t="s">
        <v>70</v>
      </c>
      <c r="P150" s="101">
        <f t="shared" si="25"/>
        <v>0.42969999999999997</v>
      </c>
    </row>
    <row r="151" spans="1:16">
      <c r="A151" s="1">
        <f t="shared" si="26"/>
        <v>151</v>
      </c>
      <c r="B151" s="102">
        <v>22.5</v>
      </c>
      <c r="C151" s="109" t="s">
        <v>73</v>
      </c>
      <c r="D151" s="101">
        <f t="shared" si="22"/>
        <v>1.1842105263157894</v>
      </c>
      <c r="E151" s="104">
        <v>7.31</v>
      </c>
      <c r="F151" s="105">
        <v>9.3179999999999999E-3</v>
      </c>
      <c r="G151" s="100">
        <f t="shared" si="23"/>
        <v>7.319318</v>
      </c>
      <c r="H151" s="108">
        <v>13.34</v>
      </c>
      <c r="I151" s="109" t="s">
        <v>72</v>
      </c>
      <c r="J151" s="107">
        <f t="shared" si="21"/>
        <v>13.34</v>
      </c>
      <c r="K151" s="108">
        <v>4723</v>
      </c>
      <c r="L151" s="109" t="s">
        <v>70</v>
      </c>
      <c r="M151" s="101">
        <f t="shared" si="24"/>
        <v>0.4723</v>
      </c>
      <c r="N151" s="108">
        <v>4476</v>
      </c>
      <c r="O151" s="109" t="s">
        <v>70</v>
      </c>
      <c r="P151" s="101">
        <f t="shared" si="25"/>
        <v>0.4476</v>
      </c>
    </row>
    <row r="152" spans="1:16">
      <c r="A152" s="1">
        <f t="shared" si="26"/>
        <v>152</v>
      </c>
      <c r="B152" s="102">
        <v>25</v>
      </c>
      <c r="C152" s="109" t="s">
        <v>73</v>
      </c>
      <c r="D152" s="101">
        <f t="shared" si="22"/>
        <v>1.3157894736842106</v>
      </c>
      <c r="E152" s="104">
        <v>7.1950000000000003</v>
      </c>
      <c r="F152" s="105">
        <v>8.5140000000000007E-3</v>
      </c>
      <c r="G152" s="100">
        <f t="shared" si="23"/>
        <v>7.2035140000000002</v>
      </c>
      <c r="H152" s="108">
        <v>14.83</v>
      </c>
      <c r="I152" s="109" t="s">
        <v>72</v>
      </c>
      <c r="J152" s="107">
        <f t="shared" si="21"/>
        <v>14.83</v>
      </c>
      <c r="K152" s="108">
        <v>5205</v>
      </c>
      <c r="L152" s="109" t="s">
        <v>70</v>
      </c>
      <c r="M152" s="101">
        <f t="shared" si="24"/>
        <v>0.52049999999999996</v>
      </c>
      <c r="N152" s="108">
        <v>4654</v>
      </c>
      <c r="O152" s="109" t="s">
        <v>70</v>
      </c>
      <c r="P152" s="101">
        <f t="shared" si="25"/>
        <v>0.46539999999999998</v>
      </c>
    </row>
    <row r="153" spans="1:16">
      <c r="A153" s="1">
        <f t="shared" si="26"/>
        <v>153</v>
      </c>
      <c r="B153" s="102">
        <v>27.5</v>
      </c>
      <c r="C153" s="109" t="s">
        <v>73</v>
      </c>
      <c r="D153" s="101">
        <f t="shared" si="22"/>
        <v>1.4473684210526316</v>
      </c>
      <c r="E153" s="104">
        <v>7.0869999999999997</v>
      </c>
      <c r="F153" s="105">
        <v>7.8460000000000005E-3</v>
      </c>
      <c r="G153" s="100">
        <f t="shared" si="23"/>
        <v>7.0948459999999995</v>
      </c>
      <c r="H153" s="108">
        <v>16.329999999999998</v>
      </c>
      <c r="I153" s="109" t="s">
        <v>72</v>
      </c>
      <c r="J153" s="107">
        <f t="shared" si="21"/>
        <v>16.329999999999998</v>
      </c>
      <c r="K153" s="108">
        <v>5659</v>
      </c>
      <c r="L153" s="109" t="s">
        <v>70</v>
      </c>
      <c r="M153" s="101">
        <f t="shared" si="24"/>
        <v>0.56589999999999996</v>
      </c>
      <c r="N153" s="108">
        <v>4831</v>
      </c>
      <c r="O153" s="109" t="s">
        <v>70</v>
      </c>
      <c r="P153" s="101">
        <f t="shared" si="25"/>
        <v>0.48310000000000003</v>
      </c>
    </row>
    <row r="154" spans="1:16">
      <c r="A154" s="1">
        <f t="shared" si="26"/>
        <v>154</v>
      </c>
      <c r="B154" s="102">
        <v>30</v>
      </c>
      <c r="C154" s="109" t="s">
        <v>73</v>
      </c>
      <c r="D154" s="101">
        <f t="shared" si="22"/>
        <v>1.5789473684210527</v>
      </c>
      <c r="E154" s="104">
        <v>6.9829999999999997</v>
      </c>
      <c r="F154" s="105">
        <v>7.28E-3</v>
      </c>
      <c r="G154" s="100">
        <f t="shared" si="23"/>
        <v>6.9902799999999994</v>
      </c>
      <c r="H154" s="108">
        <v>17.86</v>
      </c>
      <c r="I154" s="109" t="s">
        <v>72</v>
      </c>
      <c r="J154" s="107">
        <f t="shared" si="21"/>
        <v>17.86</v>
      </c>
      <c r="K154" s="108">
        <v>6092</v>
      </c>
      <c r="L154" s="109" t="s">
        <v>70</v>
      </c>
      <c r="M154" s="101">
        <f t="shared" si="24"/>
        <v>0.60919999999999996</v>
      </c>
      <c r="N154" s="108">
        <v>5007</v>
      </c>
      <c r="O154" s="109" t="s">
        <v>70</v>
      </c>
      <c r="P154" s="101">
        <f t="shared" si="25"/>
        <v>0.50069999999999992</v>
      </c>
    </row>
    <row r="155" spans="1:16">
      <c r="A155" s="1">
        <f t="shared" si="26"/>
        <v>155</v>
      </c>
      <c r="B155" s="102">
        <v>32.5</v>
      </c>
      <c r="C155" s="109" t="s">
        <v>73</v>
      </c>
      <c r="D155" s="101">
        <f t="shared" si="22"/>
        <v>1.7105263157894737</v>
      </c>
      <c r="E155" s="104">
        <v>6.8819999999999997</v>
      </c>
      <c r="F155" s="105">
        <v>6.7949999999999998E-3</v>
      </c>
      <c r="G155" s="100">
        <f t="shared" si="23"/>
        <v>6.888795</v>
      </c>
      <c r="H155" s="108">
        <v>19.41</v>
      </c>
      <c r="I155" s="109" t="s">
        <v>72</v>
      </c>
      <c r="J155" s="107">
        <f t="shared" si="21"/>
        <v>19.41</v>
      </c>
      <c r="K155" s="108">
        <v>6507</v>
      </c>
      <c r="L155" s="109" t="s">
        <v>70</v>
      </c>
      <c r="M155" s="101">
        <f t="shared" si="24"/>
        <v>0.65069999999999995</v>
      </c>
      <c r="N155" s="108">
        <v>5183</v>
      </c>
      <c r="O155" s="109" t="s">
        <v>70</v>
      </c>
      <c r="P155" s="101">
        <f t="shared" si="25"/>
        <v>0.51829999999999998</v>
      </c>
    </row>
    <row r="156" spans="1:16">
      <c r="A156" s="1">
        <f t="shared" si="26"/>
        <v>156</v>
      </c>
      <c r="B156" s="102">
        <v>35</v>
      </c>
      <c r="C156" s="109" t="s">
        <v>73</v>
      </c>
      <c r="D156" s="101">
        <f t="shared" si="22"/>
        <v>1.8421052631578947</v>
      </c>
      <c r="E156" s="104">
        <v>6.7839999999999998</v>
      </c>
      <c r="F156" s="105">
        <v>6.3740000000000003E-3</v>
      </c>
      <c r="G156" s="100">
        <f t="shared" si="23"/>
        <v>6.7903739999999999</v>
      </c>
      <c r="H156" s="108">
        <v>20.98</v>
      </c>
      <c r="I156" s="109" t="s">
        <v>72</v>
      </c>
      <c r="J156" s="107">
        <f t="shared" si="21"/>
        <v>20.98</v>
      </c>
      <c r="K156" s="108">
        <v>6909</v>
      </c>
      <c r="L156" s="109" t="s">
        <v>70</v>
      </c>
      <c r="M156" s="101">
        <f t="shared" si="24"/>
        <v>0.69089999999999996</v>
      </c>
      <c r="N156" s="108">
        <v>5358</v>
      </c>
      <c r="O156" s="109" t="s">
        <v>70</v>
      </c>
      <c r="P156" s="101">
        <f t="shared" si="25"/>
        <v>0.53579999999999994</v>
      </c>
    </row>
    <row r="157" spans="1:16">
      <c r="A157" s="1">
        <f t="shared" si="26"/>
        <v>157</v>
      </c>
      <c r="B157" s="102">
        <v>37.5</v>
      </c>
      <c r="C157" s="109" t="s">
        <v>73</v>
      </c>
      <c r="D157" s="101">
        <f t="shared" si="22"/>
        <v>1.9736842105263157</v>
      </c>
      <c r="E157" s="104">
        <v>6.6870000000000003</v>
      </c>
      <c r="F157" s="105">
        <v>6.0049999999999999E-3</v>
      </c>
      <c r="G157" s="100">
        <f t="shared" si="23"/>
        <v>6.6930050000000003</v>
      </c>
      <c r="H157" s="108">
        <v>22.58</v>
      </c>
      <c r="I157" s="109" t="s">
        <v>72</v>
      </c>
      <c r="J157" s="107">
        <f t="shared" si="21"/>
        <v>22.58</v>
      </c>
      <c r="K157" s="108">
        <v>7300</v>
      </c>
      <c r="L157" s="109" t="s">
        <v>70</v>
      </c>
      <c r="M157" s="101">
        <f t="shared" si="24"/>
        <v>0.73</v>
      </c>
      <c r="N157" s="108">
        <v>5534</v>
      </c>
      <c r="O157" s="109" t="s">
        <v>70</v>
      </c>
      <c r="P157" s="101">
        <f t="shared" si="25"/>
        <v>0.5534</v>
      </c>
    </row>
    <row r="158" spans="1:16">
      <c r="A158" s="1">
        <f t="shared" si="26"/>
        <v>158</v>
      </c>
      <c r="B158" s="102">
        <v>40</v>
      </c>
      <c r="C158" s="109" t="s">
        <v>73</v>
      </c>
      <c r="D158" s="101">
        <f t="shared" si="22"/>
        <v>2.1052631578947367</v>
      </c>
      <c r="E158" s="104">
        <v>6.5949999999999998</v>
      </c>
      <c r="F158" s="105">
        <v>5.679E-3</v>
      </c>
      <c r="G158" s="100">
        <f t="shared" si="23"/>
        <v>6.6006789999999995</v>
      </c>
      <c r="H158" s="108">
        <v>24.2</v>
      </c>
      <c r="I158" s="109" t="s">
        <v>72</v>
      </c>
      <c r="J158" s="107">
        <f t="shared" si="21"/>
        <v>24.2</v>
      </c>
      <c r="K158" s="108">
        <v>7681</v>
      </c>
      <c r="L158" s="109" t="s">
        <v>70</v>
      </c>
      <c r="M158" s="101">
        <f t="shared" si="24"/>
        <v>0.7681</v>
      </c>
      <c r="N158" s="108">
        <v>5709</v>
      </c>
      <c r="O158" s="109" t="s">
        <v>70</v>
      </c>
      <c r="P158" s="101">
        <f t="shared" si="25"/>
        <v>0.57089999999999996</v>
      </c>
    </row>
    <row r="159" spans="1:16">
      <c r="A159" s="1">
        <f t="shared" si="26"/>
        <v>159</v>
      </c>
      <c r="B159" s="102">
        <v>45</v>
      </c>
      <c r="C159" s="109" t="s">
        <v>73</v>
      </c>
      <c r="D159" s="101">
        <f t="shared" si="22"/>
        <v>2.3684210526315788</v>
      </c>
      <c r="E159" s="104">
        <v>6.3440000000000003</v>
      </c>
      <c r="F159" s="105">
        <v>5.1269999999999996E-3</v>
      </c>
      <c r="G159" s="100">
        <f t="shared" si="23"/>
        <v>6.3491270000000002</v>
      </c>
      <c r="H159" s="108">
        <v>27.53</v>
      </c>
      <c r="I159" s="109" t="s">
        <v>72</v>
      </c>
      <c r="J159" s="107">
        <f t="shared" si="21"/>
        <v>27.53</v>
      </c>
      <c r="K159" s="108">
        <v>9061</v>
      </c>
      <c r="L159" s="109" t="s">
        <v>70</v>
      </c>
      <c r="M159" s="101">
        <f t="shared" si="24"/>
        <v>0.90610000000000002</v>
      </c>
      <c r="N159" s="108">
        <v>6063</v>
      </c>
      <c r="O159" s="109" t="s">
        <v>70</v>
      </c>
      <c r="P159" s="101">
        <f t="shared" si="25"/>
        <v>0.60629999999999995</v>
      </c>
    </row>
    <row r="160" spans="1:16">
      <c r="A160" s="1">
        <f t="shared" si="26"/>
        <v>160</v>
      </c>
      <c r="B160" s="102">
        <v>50</v>
      </c>
      <c r="C160" s="109" t="s">
        <v>73</v>
      </c>
      <c r="D160" s="101">
        <f t="shared" si="22"/>
        <v>2.6315789473684212</v>
      </c>
      <c r="E160" s="104">
        <v>6.1210000000000004</v>
      </c>
      <c r="F160" s="105">
        <v>4.679E-3</v>
      </c>
      <c r="G160" s="100">
        <f t="shared" si="23"/>
        <v>6.1256790000000008</v>
      </c>
      <c r="H160" s="108">
        <v>30.98</v>
      </c>
      <c r="I160" s="109" t="s">
        <v>72</v>
      </c>
      <c r="J160" s="107">
        <f t="shared" si="21"/>
        <v>30.98</v>
      </c>
      <c r="K160" s="108">
        <v>1.03</v>
      </c>
      <c r="L160" s="111" t="s">
        <v>72</v>
      </c>
      <c r="M160" s="107">
        <f t="shared" ref="M160:M206" si="27">K160</f>
        <v>1.03</v>
      </c>
      <c r="N160" s="108">
        <v>6422</v>
      </c>
      <c r="O160" s="109" t="s">
        <v>70</v>
      </c>
      <c r="P160" s="101">
        <f t="shared" si="25"/>
        <v>0.64219999999999999</v>
      </c>
    </row>
    <row r="161" spans="1:16">
      <c r="A161" s="1">
        <f t="shared" si="26"/>
        <v>161</v>
      </c>
      <c r="B161" s="102">
        <v>55</v>
      </c>
      <c r="C161" s="109" t="s">
        <v>73</v>
      </c>
      <c r="D161" s="101">
        <f t="shared" si="22"/>
        <v>2.8947368421052633</v>
      </c>
      <c r="E161" s="104">
        <v>5.9160000000000004</v>
      </c>
      <c r="F161" s="105">
        <v>4.3059999999999999E-3</v>
      </c>
      <c r="G161" s="100">
        <f t="shared" si="23"/>
        <v>5.9203060000000001</v>
      </c>
      <c r="H161" s="108">
        <v>34.56</v>
      </c>
      <c r="I161" s="109" t="s">
        <v>72</v>
      </c>
      <c r="J161" s="107">
        <f t="shared" si="21"/>
        <v>34.56</v>
      </c>
      <c r="K161" s="108">
        <v>1.1599999999999999</v>
      </c>
      <c r="L161" s="109" t="s">
        <v>72</v>
      </c>
      <c r="M161" s="107">
        <f t="shared" si="27"/>
        <v>1.1599999999999999</v>
      </c>
      <c r="N161" s="108">
        <v>6787</v>
      </c>
      <c r="O161" s="109" t="s">
        <v>70</v>
      </c>
      <c r="P161" s="101">
        <f t="shared" si="25"/>
        <v>0.67869999999999997</v>
      </c>
    </row>
    <row r="162" spans="1:16">
      <c r="A162" s="1">
        <f t="shared" si="26"/>
        <v>162</v>
      </c>
      <c r="B162" s="102">
        <v>60</v>
      </c>
      <c r="C162" s="109" t="s">
        <v>73</v>
      </c>
      <c r="D162" s="101">
        <f t="shared" si="22"/>
        <v>3.1578947368421053</v>
      </c>
      <c r="E162" s="104">
        <v>5.72</v>
      </c>
      <c r="F162" s="105">
        <v>3.9909999999999998E-3</v>
      </c>
      <c r="G162" s="100">
        <f t="shared" si="23"/>
        <v>5.7239909999999998</v>
      </c>
      <c r="H162" s="108">
        <v>38.26</v>
      </c>
      <c r="I162" s="109" t="s">
        <v>72</v>
      </c>
      <c r="J162" s="107">
        <f t="shared" si="21"/>
        <v>38.26</v>
      </c>
      <c r="K162" s="108">
        <v>1.27</v>
      </c>
      <c r="L162" s="109" t="s">
        <v>72</v>
      </c>
      <c r="M162" s="107">
        <f t="shared" si="27"/>
        <v>1.27</v>
      </c>
      <c r="N162" s="108">
        <v>7159</v>
      </c>
      <c r="O162" s="109" t="s">
        <v>70</v>
      </c>
      <c r="P162" s="101">
        <f t="shared" si="25"/>
        <v>0.71589999999999998</v>
      </c>
    </row>
    <row r="163" spans="1:16">
      <c r="A163" s="1">
        <f t="shared" si="26"/>
        <v>163</v>
      </c>
      <c r="B163" s="102">
        <v>65</v>
      </c>
      <c r="C163" s="109" t="s">
        <v>73</v>
      </c>
      <c r="D163" s="101">
        <f t="shared" si="22"/>
        <v>3.4210526315789473</v>
      </c>
      <c r="E163" s="104">
        <v>5.532</v>
      </c>
      <c r="F163" s="105">
        <v>3.7209999999999999E-3</v>
      </c>
      <c r="G163" s="100">
        <f t="shared" si="23"/>
        <v>5.5357209999999997</v>
      </c>
      <c r="H163" s="108">
        <v>42.08</v>
      </c>
      <c r="I163" s="109" t="s">
        <v>72</v>
      </c>
      <c r="J163" s="107">
        <f t="shared" si="21"/>
        <v>42.08</v>
      </c>
      <c r="K163" s="108">
        <v>1.39</v>
      </c>
      <c r="L163" s="109" t="s">
        <v>72</v>
      </c>
      <c r="M163" s="107">
        <f t="shared" si="27"/>
        <v>1.39</v>
      </c>
      <c r="N163" s="108">
        <v>7539</v>
      </c>
      <c r="O163" s="109" t="s">
        <v>70</v>
      </c>
      <c r="P163" s="101">
        <f t="shared" si="25"/>
        <v>0.75390000000000001</v>
      </c>
    </row>
    <row r="164" spans="1:16">
      <c r="A164" s="1">
        <f t="shared" si="26"/>
        <v>164</v>
      </c>
      <c r="B164" s="102">
        <v>70</v>
      </c>
      <c r="C164" s="109" t="s">
        <v>73</v>
      </c>
      <c r="D164" s="101">
        <f t="shared" si="22"/>
        <v>3.6842105263157894</v>
      </c>
      <c r="E164" s="104">
        <v>5.351</v>
      </c>
      <c r="F164" s="105">
        <v>3.4880000000000002E-3</v>
      </c>
      <c r="G164" s="100">
        <f t="shared" si="23"/>
        <v>5.3544879999999999</v>
      </c>
      <c r="H164" s="108">
        <v>46.04</v>
      </c>
      <c r="I164" s="109" t="s">
        <v>72</v>
      </c>
      <c r="J164" s="107">
        <f t="shared" si="21"/>
        <v>46.04</v>
      </c>
      <c r="K164" s="108">
        <v>1.5</v>
      </c>
      <c r="L164" s="109" t="s">
        <v>72</v>
      </c>
      <c r="M164" s="107">
        <f t="shared" si="27"/>
        <v>1.5</v>
      </c>
      <c r="N164" s="108">
        <v>7927</v>
      </c>
      <c r="O164" s="109" t="s">
        <v>70</v>
      </c>
      <c r="P164" s="101">
        <f t="shared" si="25"/>
        <v>0.79269999999999996</v>
      </c>
    </row>
    <row r="165" spans="1:16">
      <c r="A165" s="1">
        <f t="shared" si="26"/>
        <v>165</v>
      </c>
      <c r="B165" s="102">
        <v>80</v>
      </c>
      <c r="C165" s="109" t="s">
        <v>73</v>
      </c>
      <c r="D165" s="101">
        <f t="shared" si="22"/>
        <v>4.2105263157894735</v>
      </c>
      <c r="E165" s="104">
        <v>5.0140000000000002</v>
      </c>
      <c r="F165" s="105">
        <v>3.1020000000000002E-3</v>
      </c>
      <c r="G165" s="100">
        <f t="shared" si="23"/>
        <v>5.0171020000000004</v>
      </c>
      <c r="H165" s="108">
        <v>54.35</v>
      </c>
      <c r="I165" s="109" t="s">
        <v>72</v>
      </c>
      <c r="J165" s="107">
        <f t="shared" si="21"/>
        <v>54.35</v>
      </c>
      <c r="K165" s="108">
        <v>1.92</v>
      </c>
      <c r="L165" s="109" t="s">
        <v>72</v>
      </c>
      <c r="M165" s="107">
        <f t="shared" si="27"/>
        <v>1.92</v>
      </c>
      <c r="N165" s="108">
        <v>8732</v>
      </c>
      <c r="O165" s="109" t="s">
        <v>70</v>
      </c>
      <c r="P165" s="101">
        <f t="shared" si="25"/>
        <v>0.87319999999999998</v>
      </c>
    </row>
    <row r="166" spans="1:16">
      <c r="A166" s="1">
        <f t="shared" si="26"/>
        <v>166</v>
      </c>
      <c r="B166" s="102">
        <v>90</v>
      </c>
      <c r="C166" s="109" t="s">
        <v>73</v>
      </c>
      <c r="D166" s="101">
        <f t="shared" si="22"/>
        <v>4.7368421052631575</v>
      </c>
      <c r="E166" s="104">
        <v>4.7069999999999999</v>
      </c>
      <c r="F166" s="105">
        <v>2.797E-3</v>
      </c>
      <c r="G166" s="100">
        <f t="shared" si="23"/>
        <v>4.709797</v>
      </c>
      <c r="H166" s="108">
        <v>63.22</v>
      </c>
      <c r="I166" s="109" t="s">
        <v>72</v>
      </c>
      <c r="J166" s="107">
        <f t="shared" si="21"/>
        <v>63.22</v>
      </c>
      <c r="K166" s="108">
        <v>2.2999999999999998</v>
      </c>
      <c r="L166" s="109" t="s">
        <v>72</v>
      </c>
      <c r="M166" s="107">
        <f t="shared" si="27"/>
        <v>2.2999999999999998</v>
      </c>
      <c r="N166" s="108">
        <v>9576</v>
      </c>
      <c r="O166" s="109" t="s">
        <v>70</v>
      </c>
      <c r="P166" s="101">
        <f t="shared" si="25"/>
        <v>0.95760000000000001</v>
      </c>
    </row>
    <row r="167" spans="1:16">
      <c r="A167" s="1">
        <f t="shared" si="26"/>
        <v>167</v>
      </c>
      <c r="B167" s="102">
        <v>100</v>
      </c>
      <c r="C167" s="109" t="s">
        <v>73</v>
      </c>
      <c r="D167" s="101">
        <f t="shared" si="22"/>
        <v>5.2631578947368425</v>
      </c>
      <c r="E167" s="104">
        <v>4.4269999999999996</v>
      </c>
      <c r="F167" s="105">
        <v>2.5490000000000001E-3</v>
      </c>
      <c r="G167" s="100">
        <f t="shared" si="23"/>
        <v>4.4295489999999997</v>
      </c>
      <c r="H167" s="108">
        <v>72.650000000000006</v>
      </c>
      <c r="I167" s="109" t="s">
        <v>72</v>
      </c>
      <c r="J167" s="107">
        <f t="shared" si="21"/>
        <v>72.650000000000006</v>
      </c>
      <c r="K167" s="108">
        <v>2.67</v>
      </c>
      <c r="L167" s="109" t="s">
        <v>72</v>
      </c>
      <c r="M167" s="107">
        <f t="shared" si="27"/>
        <v>2.67</v>
      </c>
      <c r="N167" s="108">
        <v>1.05</v>
      </c>
      <c r="O167" s="111" t="s">
        <v>72</v>
      </c>
      <c r="P167" s="107">
        <f t="shared" ref="P167:P198" si="28">N167</f>
        <v>1.05</v>
      </c>
    </row>
    <row r="168" spans="1:16">
      <c r="A168" s="1">
        <f t="shared" si="26"/>
        <v>168</v>
      </c>
      <c r="B168" s="102">
        <v>110</v>
      </c>
      <c r="C168" s="109" t="s">
        <v>73</v>
      </c>
      <c r="D168" s="101">
        <f t="shared" si="22"/>
        <v>5.7894736842105265</v>
      </c>
      <c r="E168" s="104">
        <v>4.173</v>
      </c>
      <c r="F168" s="105">
        <v>2.3440000000000002E-3</v>
      </c>
      <c r="G168" s="100">
        <f t="shared" si="23"/>
        <v>4.1753439999999999</v>
      </c>
      <c r="H168" s="108">
        <v>82.67</v>
      </c>
      <c r="I168" s="109" t="s">
        <v>72</v>
      </c>
      <c r="J168" s="107">
        <f t="shared" si="21"/>
        <v>82.67</v>
      </c>
      <c r="K168" s="108">
        <v>3.03</v>
      </c>
      <c r="L168" s="109" t="s">
        <v>72</v>
      </c>
      <c r="M168" s="107">
        <f t="shared" si="27"/>
        <v>3.03</v>
      </c>
      <c r="N168" s="108">
        <v>1.1399999999999999</v>
      </c>
      <c r="O168" s="109" t="s">
        <v>72</v>
      </c>
      <c r="P168" s="107">
        <f t="shared" si="28"/>
        <v>1.1399999999999999</v>
      </c>
    </row>
    <row r="169" spans="1:16">
      <c r="A169" s="1">
        <f t="shared" si="26"/>
        <v>169</v>
      </c>
      <c r="B169" s="102">
        <v>120</v>
      </c>
      <c r="C169" s="109" t="s">
        <v>73</v>
      </c>
      <c r="D169" s="101">
        <f t="shared" si="22"/>
        <v>6.3157894736842106</v>
      </c>
      <c r="E169" s="104">
        <v>3.9420000000000002</v>
      </c>
      <c r="F169" s="105">
        <v>2.1710000000000002E-3</v>
      </c>
      <c r="G169" s="100">
        <f t="shared" si="23"/>
        <v>3.9441710000000003</v>
      </c>
      <c r="H169" s="108">
        <v>93.29</v>
      </c>
      <c r="I169" s="109" t="s">
        <v>72</v>
      </c>
      <c r="J169" s="107">
        <f t="shared" si="21"/>
        <v>93.29</v>
      </c>
      <c r="K169" s="108">
        <v>3.39</v>
      </c>
      <c r="L169" s="109" t="s">
        <v>72</v>
      </c>
      <c r="M169" s="107">
        <f t="shared" si="27"/>
        <v>3.39</v>
      </c>
      <c r="N169" s="108">
        <v>1.24</v>
      </c>
      <c r="O169" s="109" t="s">
        <v>72</v>
      </c>
      <c r="P169" s="107">
        <f t="shared" si="28"/>
        <v>1.24</v>
      </c>
    </row>
    <row r="170" spans="1:16">
      <c r="A170" s="1">
        <f t="shared" si="26"/>
        <v>170</v>
      </c>
      <c r="B170" s="102">
        <v>130</v>
      </c>
      <c r="C170" s="109" t="s">
        <v>73</v>
      </c>
      <c r="D170" s="101">
        <f t="shared" si="22"/>
        <v>6.8421052631578947</v>
      </c>
      <c r="E170" s="104">
        <v>3.7309999999999999</v>
      </c>
      <c r="F170" s="105">
        <v>2.0219999999999999E-3</v>
      </c>
      <c r="G170" s="100">
        <f t="shared" si="23"/>
        <v>3.7330220000000001</v>
      </c>
      <c r="H170" s="108">
        <v>104.52</v>
      </c>
      <c r="I170" s="109" t="s">
        <v>72</v>
      </c>
      <c r="J170" s="107">
        <f t="shared" si="21"/>
        <v>104.52</v>
      </c>
      <c r="K170" s="108">
        <v>3.75</v>
      </c>
      <c r="L170" s="109" t="s">
        <v>72</v>
      </c>
      <c r="M170" s="107">
        <f t="shared" si="27"/>
        <v>3.75</v>
      </c>
      <c r="N170" s="108">
        <v>1.34</v>
      </c>
      <c r="O170" s="109" t="s">
        <v>72</v>
      </c>
      <c r="P170" s="107">
        <f t="shared" si="28"/>
        <v>1.34</v>
      </c>
    </row>
    <row r="171" spans="1:16">
      <c r="A171" s="1">
        <f t="shared" si="26"/>
        <v>171</v>
      </c>
      <c r="B171" s="102">
        <v>140</v>
      </c>
      <c r="C171" s="109" t="s">
        <v>73</v>
      </c>
      <c r="D171" s="101">
        <f t="shared" si="22"/>
        <v>7.3684210526315788</v>
      </c>
      <c r="E171" s="104">
        <v>3.54</v>
      </c>
      <c r="F171" s="105">
        <v>1.8940000000000001E-3</v>
      </c>
      <c r="G171" s="100">
        <f t="shared" si="23"/>
        <v>3.5418940000000001</v>
      </c>
      <c r="H171" s="108">
        <v>116.36</v>
      </c>
      <c r="I171" s="109" t="s">
        <v>72</v>
      </c>
      <c r="J171" s="107">
        <f t="shared" si="21"/>
        <v>116.36</v>
      </c>
      <c r="K171" s="108">
        <v>4.12</v>
      </c>
      <c r="L171" s="109" t="s">
        <v>72</v>
      </c>
      <c r="M171" s="107">
        <f t="shared" si="27"/>
        <v>4.12</v>
      </c>
      <c r="N171" s="108">
        <v>1.45</v>
      </c>
      <c r="O171" s="109" t="s">
        <v>72</v>
      </c>
      <c r="P171" s="107">
        <f t="shared" si="28"/>
        <v>1.45</v>
      </c>
    </row>
    <row r="172" spans="1:16">
      <c r="A172" s="1">
        <f t="shared" si="26"/>
        <v>172</v>
      </c>
      <c r="B172" s="102">
        <v>150</v>
      </c>
      <c r="C172" s="109" t="s">
        <v>73</v>
      </c>
      <c r="D172" s="101">
        <f t="shared" si="22"/>
        <v>7.8947368421052628</v>
      </c>
      <c r="E172" s="104">
        <v>3.3660000000000001</v>
      </c>
      <c r="F172" s="105">
        <v>1.781E-3</v>
      </c>
      <c r="G172" s="100">
        <f t="shared" si="23"/>
        <v>3.3677809999999999</v>
      </c>
      <c r="H172" s="108">
        <v>128.84</v>
      </c>
      <c r="I172" s="109" t="s">
        <v>72</v>
      </c>
      <c r="J172" s="107">
        <f t="shared" si="21"/>
        <v>128.84</v>
      </c>
      <c r="K172" s="108">
        <v>4.49</v>
      </c>
      <c r="L172" s="109" t="s">
        <v>72</v>
      </c>
      <c r="M172" s="107">
        <f t="shared" si="27"/>
        <v>4.49</v>
      </c>
      <c r="N172" s="108">
        <v>1.56</v>
      </c>
      <c r="O172" s="109" t="s">
        <v>72</v>
      </c>
      <c r="P172" s="107">
        <f t="shared" si="28"/>
        <v>1.56</v>
      </c>
    </row>
    <row r="173" spans="1:16">
      <c r="A173" s="1">
        <f t="shared" si="26"/>
        <v>173</v>
      </c>
      <c r="B173" s="102">
        <v>160</v>
      </c>
      <c r="C173" s="109" t="s">
        <v>73</v>
      </c>
      <c r="D173" s="101">
        <f t="shared" si="22"/>
        <v>8.4210526315789469</v>
      </c>
      <c r="E173" s="104">
        <v>3.2069999999999999</v>
      </c>
      <c r="F173" s="105">
        <v>1.6819999999999999E-3</v>
      </c>
      <c r="G173" s="100">
        <f t="shared" si="23"/>
        <v>3.208682</v>
      </c>
      <c r="H173" s="108">
        <v>141.94999999999999</v>
      </c>
      <c r="I173" s="109" t="s">
        <v>72</v>
      </c>
      <c r="J173" s="107">
        <f t="shared" si="21"/>
        <v>141.94999999999999</v>
      </c>
      <c r="K173" s="108">
        <v>4.87</v>
      </c>
      <c r="L173" s="109" t="s">
        <v>72</v>
      </c>
      <c r="M173" s="107">
        <f t="shared" si="27"/>
        <v>4.87</v>
      </c>
      <c r="N173" s="108">
        <v>1.68</v>
      </c>
      <c r="O173" s="109" t="s">
        <v>72</v>
      </c>
      <c r="P173" s="107">
        <f t="shared" si="28"/>
        <v>1.68</v>
      </c>
    </row>
    <row r="174" spans="1:16">
      <c r="A174" s="1">
        <f t="shared" si="26"/>
        <v>174</v>
      </c>
      <c r="B174" s="102">
        <v>170</v>
      </c>
      <c r="C174" s="109" t="s">
        <v>73</v>
      </c>
      <c r="D174" s="101">
        <f t="shared" si="22"/>
        <v>8.9473684210526319</v>
      </c>
      <c r="E174" s="104">
        <v>3.0609999999999999</v>
      </c>
      <c r="F174" s="105">
        <v>1.5939999999999999E-3</v>
      </c>
      <c r="G174" s="100">
        <f t="shared" si="23"/>
        <v>3.0625939999999998</v>
      </c>
      <c r="H174" s="108">
        <v>155.69</v>
      </c>
      <c r="I174" s="109" t="s">
        <v>72</v>
      </c>
      <c r="J174" s="107">
        <f t="shared" si="21"/>
        <v>155.69</v>
      </c>
      <c r="K174" s="108">
        <v>5.25</v>
      </c>
      <c r="L174" s="109" t="s">
        <v>72</v>
      </c>
      <c r="M174" s="107">
        <f t="shared" si="27"/>
        <v>5.25</v>
      </c>
      <c r="N174" s="108">
        <v>1.81</v>
      </c>
      <c r="O174" s="109" t="s">
        <v>72</v>
      </c>
      <c r="P174" s="107">
        <f t="shared" si="28"/>
        <v>1.81</v>
      </c>
    </row>
    <row r="175" spans="1:16">
      <c r="A175" s="1">
        <f t="shared" si="26"/>
        <v>175</v>
      </c>
      <c r="B175" s="102">
        <v>180</v>
      </c>
      <c r="C175" s="109" t="s">
        <v>73</v>
      </c>
      <c r="D175" s="101">
        <f t="shared" si="22"/>
        <v>9.473684210526315</v>
      </c>
      <c r="E175" s="104">
        <v>2.9279999999999999</v>
      </c>
      <c r="F175" s="105">
        <v>1.5150000000000001E-3</v>
      </c>
      <c r="G175" s="100">
        <f t="shared" si="23"/>
        <v>2.9295149999999999</v>
      </c>
      <c r="H175" s="108">
        <v>170.07</v>
      </c>
      <c r="I175" s="109" t="s">
        <v>72</v>
      </c>
      <c r="J175" s="107">
        <f t="shared" ref="J175:J186" si="29">H175</f>
        <v>170.07</v>
      </c>
      <c r="K175" s="108">
        <v>5.64</v>
      </c>
      <c r="L175" s="109" t="s">
        <v>72</v>
      </c>
      <c r="M175" s="107">
        <f t="shared" si="27"/>
        <v>5.64</v>
      </c>
      <c r="N175" s="108">
        <v>1.94</v>
      </c>
      <c r="O175" s="109" t="s">
        <v>72</v>
      </c>
      <c r="P175" s="107">
        <f t="shared" si="28"/>
        <v>1.94</v>
      </c>
    </row>
    <row r="176" spans="1:16">
      <c r="A176" s="1">
        <f t="shared" si="26"/>
        <v>176</v>
      </c>
      <c r="B176" s="102">
        <v>200</v>
      </c>
      <c r="C176" s="109" t="s">
        <v>73</v>
      </c>
      <c r="D176" s="101">
        <f t="shared" si="22"/>
        <v>10.526315789473685</v>
      </c>
      <c r="E176" s="104">
        <v>2.694</v>
      </c>
      <c r="F176" s="105">
        <v>1.3799999999999999E-3</v>
      </c>
      <c r="G176" s="100">
        <f t="shared" si="23"/>
        <v>2.6953800000000001</v>
      </c>
      <c r="H176" s="108">
        <v>200.75</v>
      </c>
      <c r="I176" s="109" t="s">
        <v>72</v>
      </c>
      <c r="J176" s="107">
        <f t="shared" si="29"/>
        <v>200.75</v>
      </c>
      <c r="K176" s="108">
        <v>7.14</v>
      </c>
      <c r="L176" s="109" t="s">
        <v>72</v>
      </c>
      <c r="M176" s="107">
        <f t="shared" si="27"/>
        <v>7.14</v>
      </c>
      <c r="N176" s="108">
        <v>2.21</v>
      </c>
      <c r="O176" s="109" t="s">
        <v>72</v>
      </c>
      <c r="P176" s="107">
        <f t="shared" si="28"/>
        <v>2.21</v>
      </c>
    </row>
    <row r="177" spans="1:16">
      <c r="A177" s="1">
        <f t="shared" si="26"/>
        <v>177</v>
      </c>
      <c r="B177" s="102">
        <v>225</v>
      </c>
      <c r="C177" s="109" t="s">
        <v>73</v>
      </c>
      <c r="D177" s="101">
        <f t="shared" si="22"/>
        <v>11.842105263157896</v>
      </c>
      <c r="E177" s="104">
        <v>2.4510000000000001</v>
      </c>
      <c r="F177" s="105">
        <v>1.242E-3</v>
      </c>
      <c r="G177" s="100">
        <f t="shared" si="23"/>
        <v>2.452242</v>
      </c>
      <c r="H177" s="108">
        <v>242.66</v>
      </c>
      <c r="I177" s="109" t="s">
        <v>72</v>
      </c>
      <c r="J177" s="107">
        <f t="shared" si="29"/>
        <v>242.66</v>
      </c>
      <c r="K177" s="108">
        <v>9.3000000000000007</v>
      </c>
      <c r="L177" s="109" t="s">
        <v>72</v>
      </c>
      <c r="M177" s="107">
        <f t="shared" si="27"/>
        <v>9.3000000000000007</v>
      </c>
      <c r="N177" s="108">
        <v>2.59</v>
      </c>
      <c r="O177" s="109" t="s">
        <v>72</v>
      </c>
      <c r="P177" s="107">
        <f t="shared" si="28"/>
        <v>2.59</v>
      </c>
    </row>
    <row r="178" spans="1:16">
      <c r="A178" s="1">
        <f t="shared" si="26"/>
        <v>178</v>
      </c>
      <c r="B178" s="108">
        <v>250</v>
      </c>
      <c r="C178" s="109" t="s">
        <v>73</v>
      </c>
      <c r="D178" s="101">
        <f t="shared" si="22"/>
        <v>13.157894736842104</v>
      </c>
      <c r="E178" s="104">
        <v>2.2509999999999999</v>
      </c>
      <c r="F178" s="105">
        <v>1.1310000000000001E-3</v>
      </c>
      <c r="G178" s="100">
        <f t="shared" si="23"/>
        <v>2.2521309999999999</v>
      </c>
      <c r="H178" s="108">
        <v>288.51</v>
      </c>
      <c r="I178" s="109" t="s">
        <v>72</v>
      </c>
      <c r="J178" s="107">
        <f t="shared" si="29"/>
        <v>288.51</v>
      </c>
      <c r="K178" s="108">
        <v>11.37</v>
      </c>
      <c r="L178" s="109" t="s">
        <v>72</v>
      </c>
      <c r="M178" s="107">
        <f t="shared" si="27"/>
        <v>11.37</v>
      </c>
      <c r="N178" s="108">
        <v>3</v>
      </c>
      <c r="O178" s="109" t="s">
        <v>72</v>
      </c>
      <c r="P178" s="107">
        <f t="shared" si="28"/>
        <v>3</v>
      </c>
    </row>
    <row r="179" spans="1:16">
      <c r="A179" s="1">
        <f t="shared" si="26"/>
        <v>179</v>
      </c>
      <c r="B179" s="102">
        <v>275</v>
      </c>
      <c r="C179" s="103" t="s">
        <v>73</v>
      </c>
      <c r="D179" s="101">
        <f t="shared" ref="D179:D192" si="30">B179/$C$5</f>
        <v>14.473684210526315</v>
      </c>
      <c r="E179" s="104">
        <v>2.085</v>
      </c>
      <c r="F179" s="105">
        <v>1.0380000000000001E-3</v>
      </c>
      <c r="G179" s="100">
        <f t="shared" si="23"/>
        <v>2.0860379999999998</v>
      </c>
      <c r="H179" s="108">
        <v>338.22</v>
      </c>
      <c r="I179" s="109" t="s">
        <v>72</v>
      </c>
      <c r="J179" s="107">
        <f t="shared" si="29"/>
        <v>338.22</v>
      </c>
      <c r="K179" s="108">
        <v>13.4</v>
      </c>
      <c r="L179" s="109" t="s">
        <v>72</v>
      </c>
      <c r="M179" s="107">
        <f t="shared" si="27"/>
        <v>13.4</v>
      </c>
      <c r="N179" s="108">
        <v>3.44</v>
      </c>
      <c r="O179" s="109" t="s">
        <v>72</v>
      </c>
      <c r="P179" s="107">
        <f t="shared" si="28"/>
        <v>3.44</v>
      </c>
    </row>
    <row r="180" spans="1:16">
      <c r="A180" s="1">
        <f t="shared" si="26"/>
        <v>180</v>
      </c>
      <c r="B180" s="102">
        <v>300</v>
      </c>
      <c r="C180" s="103" t="s">
        <v>73</v>
      </c>
      <c r="D180" s="101">
        <f t="shared" si="30"/>
        <v>15.789473684210526</v>
      </c>
      <c r="E180" s="104">
        <v>1.9450000000000001</v>
      </c>
      <c r="F180" s="105">
        <v>9.6060000000000004E-4</v>
      </c>
      <c r="G180" s="100">
        <f t="shared" si="23"/>
        <v>1.9459606</v>
      </c>
      <c r="H180" s="108">
        <v>391.7</v>
      </c>
      <c r="I180" s="109" t="s">
        <v>72</v>
      </c>
      <c r="J180" s="107">
        <f t="shared" si="29"/>
        <v>391.7</v>
      </c>
      <c r="K180" s="108">
        <v>15.41</v>
      </c>
      <c r="L180" s="109" t="s">
        <v>72</v>
      </c>
      <c r="M180" s="107">
        <f t="shared" si="27"/>
        <v>15.41</v>
      </c>
      <c r="N180" s="108">
        <v>3.92</v>
      </c>
      <c r="O180" s="109" t="s">
        <v>72</v>
      </c>
      <c r="P180" s="107">
        <f t="shared" si="28"/>
        <v>3.92</v>
      </c>
    </row>
    <row r="181" spans="1:16">
      <c r="A181" s="1">
        <f t="shared" si="26"/>
        <v>181</v>
      </c>
      <c r="B181" s="102">
        <v>325</v>
      </c>
      <c r="C181" s="103" t="s">
        <v>73</v>
      </c>
      <c r="D181" s="101">
        <f t="shared" si="30"/>
        <v>17.105263157894736</v>
      </c>
      <c r="E181" s="104">
        <v>1.827</v>
      </c>
      <c r="F181" s="105">
        <v>8.9409999999999999E-4</v>
      </c>
      <c r="G181" s="100">
        <f t="shared" si="23"/>
        <v>1.8278941</v>
      </c>
      <c r="H181" s="108">
        <v>448.82</v>
      </c>
      <c r="I181" s="109" t="s">
        <v>72</v>
      </c>
      <c r="J181" s="107">
        <f t="shared" si="29"/>
        <v>448.82</v>
      </c>
      <c r="K181" s="108">
        <v>17.43</v>
      </c>
      <c r="L181" s="109" t="s">
        <v>72</v>
      </c>
      <c r="M181" s="107">
        <f t="shared" si="27"/>
        <v>17.43</v>
      </c>
      <c r="N181" s="108">
        <v>4.43</v>
      </c>
      <c r="O181" s="109" t="s">
        <v>72</v>
      </c>
      <c r="P181" s="107">
        <f t="shared" si="28"/>
        <v>4.43</v>
      </c>
    </row>
    <row r="182" spans="1:16">
      <c r="A182" s="1">
        <f t="shared" si="26"/>
        <v>182</v>
      </c>
      <c r="B182" s="102">
        <v>350</v>
      </c>
      <c r="C182" s="103" t="s">
        <v>73</v>
      </c>
      <c r="D182" s="101">
        <f t="shared" si="30"/>
        <v>18.421052631578949</v>
      </c>
      <c r="E182" s="104">
        <v>1.7250000000000001</v>
      </c>
      <c r="F182" s="105">
        <v>8.3659999999999995E-4</v>
      </c>
      <c r="G182" s="100">
        <f t="shared" si="23"/>
        <v>1.7258366000000001</v>
      </c>
      <c r="H182" s="108">
        <v>509.47</v>
      </c>
      <c r="I182" s="109" t="s">
        <v>72</v>
      </c>
      <c r="J182" s="107">
        <f t="shared" si="29"/>
        <v>509.47</v>
      </c>
      <c r="K182" s="108">
        <v>19.46</v>
      </c>
      <c r="L182" s="109" t="s">
        <v>72</v>
      </c>
      <c r="M182" s="107">
        <f t="shared" si="27"/>
        <v>19.46</v>
      </c>
      <c r="N182" s="108">
        <v>4.97</v>
      </c>
      <c r="O182" s="109" t="s">
        <v>72</v>
      </c>
      <c r="P182" s="107">
        <f t="shared" si="28"/>
        <v>4.97</v>
      </c>
    </row>
    <row r="183" spans="1:16">
      <c r="A183" s="1">
        <f t="shared" si="26"/>
        <v>183</v>
      </c>
      <c r="B183" s="102">
        <v>375</v>
      </c>
      <c r="C183" s="103" t="s">
        <v>73</v>
      </c>
      <c r="D183" s="101">
        <f t="shared" si="30"/>
        <v>19.736842105263158</v>
      </c>
      <c r="E183" s="104">
        <v>1.637</v>
      </c>
      <c r="F183" s="105">
        <v>7.8640000000000003E-4</v>
      </c>
      <c r="G183" s="100">
        <f t="shared" si="23"/>
        <v>1.6377864</v>
      </c>
      <c r="H183" s="108">
        <v>573.54</v>
      </c>
      <c r="I183" s="109" t="s">
        <v>72</v>
      </c>
      <c r="J183" s="107">
        <f t="shared" si="29"/>
        <v>573.54</v>
      </c>
      <c r="K183" s="108">
        <v>21.51</v>
      </c>
      <c r="L183" s="109" t="s">
        <v>72</v>
      </c>
      <c r="M183" s="107">
        <f t="shared" si="27"/>
        <v>21.51</v>
      </c>
      <c r="N183" s="108">
        <v>5.54</v>
      </c>
      <c r="O183" s="109" t="s">
        <v>72</v>
      </c>
      <c r="P183" s="107">
        <f t="shared" si="28"/>
        <v>5.54</v>
      </c>
    </row>
    <row r="184" spans="1:16">
      <c r="A184" s="1">
        <f t="shared" si="26"/>
        <v>184</v>
      </c>
      <c r="B184" s="102">
        <v>400</v>
      </c>
      <c r="C184" s="103" t="s">
        <v>73</v>
      </c>
      <c r="D184" s="101">
        <f t="shared" si="30"/>
        <v>21.05263157894737</v>
      </c>
      <c r="E184" s="104">
        <v>1.56</v>
      </c>
      <c r="F184" s="105">
        <v>7.4209999999999999E-4</v>
      </c>
      <c r="G184" s="100">
        <f t="shared" si="23"/>
        <v>1.5607421000000001</v>
      </c>
      <c r="H184" s="108">
        <v>640.91</v>
      </c>
      <c r="I184" s="109" t="s">
        <v>72</v>
      </c>
      <c r="J184" s="107">
        <f t="shared" si="29"/>
        <v>640.91</v>
      </c>
      <c r="K184" s="108">
        <v>23.56</v>
      </c>
      <c r="L184" s="109" t="s">
        <v>72</v>
      </c>
      <c r="M184" s="107">
        <f t="shared" si="27"/>
        <v>23.56</v>
      </c>
      <c r="N184" s="108">
        <v>6.14</v>
      </c>
      <c r="O184" s="109" t="s">
        <v>72</v>
      </c>
      <c r="P184" s="107">
        <f t="shared" si="28"/>
        <v>6.14</v>
      </c>
    </row>
    <row r="185" spans="1:16">
      <c r="A185" s="1">
        <f t="shared" si="26"/>
        <v>185</v>
      </c>
      <c r="B185" s="102">
        <v>450</v>
      </c>
      <c r="C185" s="103" t="s">
        <v>73</v>
      </c>
      <c r="D185" s="101">
        <f t="shared" si="30"/>
        <v>23.684210526315791</v>
      </c>
      <c r="E185" s="104">
        <v>1.43</v>
      </c>
      <c r="F185" s="105">
        <v>6.6759999999999996E-4</v>
      </c>
      <c r="G185" s="100">
        <f t="shared" si="23"/>
        <v>1.4306676</v>
      </c>
      <c r="H185" s="108">
        <v>785.11</v>
      </c>
      <c r="I185" s="109" t="s">
        <v>72</v>
      </c>
      <c r="J185" s="107">
        <f t="shared" si="29"/>
        <v>785.11</v>
      </c>
      <c r="K185" s="108">
        <v>31.23</v>
      </c>
      <c r="L185" s="109" t="s">
        <v>72</v>
      </c>
      <c r="M185" s="107">
        <f t="shared" si="27"/>
        <v>31.23</v>
      </c>
      <c r="N185" s="108">
        <v>7.42</v>
      </c>
      <c r="O185" s="109" t="s">
        <v>72</v>
      </c>
      <c r="P185" s="107">
        <f t="shared" si="28"/>
        <v>7.42</v>
      </c>
    </row>
    <row r="186" spans="1:16">
      <c r="A186" s="1">
        <f t="shared" si="26"/>
        <v>186</v>
      </c>
      <c r="B186" s="102">
        <v>500</v>
      </c>
      <c r="C186" s="103" t="s">
        <v>73</v>
      </c>
      <c r="D186" s="101">
        <f t="shared" si="30"/>
        <v>26.315789473684209</v>
      </c>
      <c r="E186" s="104">
        <v>1.323</v>
      </c>
      <c r="F186" s="105">
        <v>6.0720000000000001E-4</v>
      </c>
      <c r="G186" s="100">
        <f t="shared" si="23"/>
        <v>1.3236071999999999</v>
      </c>
      <c r="H186" s="108">
        <v>941.69</v>
      </c>
      <c r="I186" s="109" t="s">
        <v>72</v>
      </c>
      <c r="J186" s="107">
        <f t="shared" si="29"/>
        <v>941.69</v>
      </c>
      <c r="K186" s="108">
        <v>38.36</v>
      </c>
      <c r="L186" s="109" t="s">
        <v>72</v>
      </c>
      <c r="M186" s="107">
        <f t="shared" si="27"/>
        <v>38.36</v>
      </c>
      <c r="N186" s="108">
        <v>8.8000000000000007</v>
      </c>
      <c r="O186" s="109" t="s">
        <v>72</v>
      </c>
      <c r="P186" s="107">
        <f t="shared" si="28"/>
        <v>8.8000000000000007</v>
      </c>
    </row>
    <row r="187" spans="1:16">
      <c r="A187" s="1">
        <f t="shared" si="26"/>
        <v>187</v>
      </c>
      <c r="B187" s="102">
        <v>550</v>
      </c>
      <c r="C187" s="103" t="s">
        <v>73</v>
      </c>
      <c r="D187" s="101">
        <f t="shared" si="30"/>
        <v>28.94736842105263</v>
      </c>
      <c r="E187" s="104">
        <v>1.23</v>
      </c>
      <c r="F187" s="105">
        <v>5.5719999999999999E-4</v>
      </c>
      <c r="G187" s="100">
        <f t="shared" si="23"/>
        <v>1.2305572</v>
      </c>
      <c r="H187" s="108">
        <v>1.1100000000000001</v>
      </c>
      <c r="I187" s="111" t="s">
        <v>74</v>
      </c>
      <c r="J187" s="112">
        <f t="shared" ref="J187:J228" si="31">H187*1000</f>
        <v>1110</v>
      </c>
      <c r="K187" s="108">
        <v>45.26</v>
      </c>
      <c r="L187" s="109" t="s">
        <v>72</v>
      </c>
      <c r="M187" s="107">
        <f t="shared" si="27"/>
        <v>45.26</v>
      </c>
      <c r="N187" s="108">
        <v>10.28</v>
      </c>
      <c r="O187" s="109" t="s">
        <v>72</v>
      </c>
      <c r="P187" s="107">
        <f t="shared" si="28"/>
        <v>10.28</v>
      </c>
    </row>
    <row r="188" spans="1:16">
      <c r="A188" s="1">
        <f t="shared" si="26"/>
        <v>188</v>
      </c>
      <c r="B188" s="102">
        <v>600</v>
      </c>
      <c r="C188" s="103" t="s">
        <v>73</v>
      </c>
      <c r="D188" s="101">
        <f t="shared" si="30"/>
        <v>31.578947368421051</v>
      </c>
      <c r="E188" s="104">
        <v>1.149</v>
      </c>
      <c r="F188" s="105">
        <v>5.151E-4</v>
      </c>
      <c r="G188" s="100">
        <f t="shared" si="23"/>
        <v>1.1495151000000001</v>
      </c>
      <c r="H188" s="108">
        <v>1.29</v>
      </c>
      <c r="I188" s="109" t="s">
        <v>74</v>
      </c>
      <c r="J188" s="112">
        <f t="shared" si="31"/>
        <v>1290</v>
      </c>
      <c r="K188" s="108">
        <v>52.09</v>
      </c>
      <c r="L188" s="109" t="s">
        <v>72</v>
      </c>
      <c r="M188" s="107">
        <f t="shared" si="27"/>
        <v>52.09</v>
      </c>
      <c r="N188" s="108">
        <v>11.85</v>
      </c>
      <c r="O188" s="109" t="s">
        <v>72</v>
      </c>
      <c r="P188" s="107">
        <f t="shared" si="28"/>
        <v>11.85</v>
      </c>
    </row>
    <row r="189" spans="1:16">
      <c r="A189" s="1">
        <f t="shared" si="26"/>
        <v>189</v>
      </c>
      <c r="B189" s="102">
        <v>650</v>
      </c>
      <c r="C189" s="103" t="s">
        <v>73</v>
      </c>
      <c r="D189" s="101">
        <f t="shared" si="30"/>
        <v>34.210526315789473</v>
      </c>
      <c r="E189" s="104">
        <v>1.0780000000000001</v>
      </c>
      <c r="F189" s="105">
        <v>4.7919999999999999E-4</v>
      </c>
      <c r="G189" s="100">
        <f t="shared" si="23"/>
        <v>1.0784792000000001</v>
      </c>
      <c r="H189" s="108">
        <v>1.49</v>
      </c>
      <c r="I189" s="109" t="s">
        <v>74</v>
      </c>
      <c r="J189" s="112">
        <f t="shared" si="31"/>
        <v>1490</v>
      </c>
      <c r="K189" s="108">
        <v>58.94</v>
      </c>
      <c r="L189" s="109" t="s">
        <v>72</v>
      </c>
      <c r="M189" s="107">
        <f t="shared" si="27"/>
        <v>58.94</v>
      </c>
      <c r="N189" s="108">
        <v>13.53</v>
      </c>
      <c r="O189" s="109" t="s">
        <v>72</v>
      </c>
      <c r="P189" s="107">
        <f t="shared" si="28"/>
        <v>13.53</v>
      </c>
    </row>
    <row r="190" spans="1:16">
      <c r="A190" s="1">
        <f t="shared" si="26"/>
        <v>190</v>
      </c>
      <c r="B190" s="102">
        <v>700</v>
      </c>
      <c r="C190" s="103" t="s">
        <v>73</v>
      </c>
      <c r="D190" s="101">
        <f t="shared" si="30"/>
        <v>36.842105263157897</v>
      </c>
      <c r="E190" s="104">
        <v>1.0169999999999999</v>
      </c>
      <c r="F190" s="105">
        <v>4.482E-4</v>
      </c>
      <c r="G190" s="100">
        <f t="shared" si="23"/>
        <v>1.0174481999999998</v>
      </c>
      <c r="H190" s="108">
        <v>1.69</v>
      </c>
      <c r="I190" s="109" t="s">
        <v>74</v>
      </c>
      <c r="J190" s="112">
        <f t="shared" si="31"/>
        <v>1690</v>
      </c>
      <c r="K190" s="108">
        <v>65.819999999999993</v>
      </c>
      <c r="L190" s="109" t="s">
        <v>72</v>
      </c>
      <c r="M190" s="107">
        <f t="shared" si="27"/>
        <v>65.819999999999993</v>
      </c>
      <c r="N190" s="108">
        <v>15.31</v>
      </c>
      <c r="O190" s="109" t="s">
        <v>72</v>
      </c>
      <c r="P190" s="107">
        <f t="shared" si="28"/>
        <v>15.31</v>
      </c>
    </row>
    <row r="191" spans="1:16">
      <c r="A191" s="1">
        <f t="shared" si="26"/>
        <v>191</v>
      </c>
      <c r="B191" s="102">
        <v>800</v>
      </c>
      <c r="C191" s="103" t="s">
        <v>73</v>
      </c>
      <c r="D191" s="101">
        <f t="shared" si="30"/>
        <v>42.10526315789474</v>
      </c>
      <c r="E191" s="104">
        <v>0.91549999999999998</v>
      </c>
      <c r="F191" s="105">
        <v>3.9720000000000001E-4</v>
      </c>
      <c r="G191" s="100">
        <f t="shared" si="23"/>
        <v>0.91589719999999997</v>
      </c>
      <c r="H191" s="108">
        <v>2.14</v>
      </c>
      <c r="I191" s="109" t="s">
        <v>74</v>
      </c>
      <c r="J191" s="112">
        <f t="shared" si="31"/>
        <v>2140</v>
      </c>
      <c r="K191" s="108">
        <v>91.39</v>
      </c>
      <c r="L191" s="109" t="s">
        <v>72</v>
      </c>
      <c r="M191" s="107">
        <f t="shared" si="27"/>
        <v>91.39</v>
      </c>
      <c r="N191" s="108">
        <v>19.14</v>
      </c>
      <c r="O191" s="109" t="s">
        <v>72</v>
      </c>
      <c r="P191" s="107">
        <f t="shared" si="28"/>
        <v>19.14</v>
      </c>
    </row>
    <row r="192" spans="1:16">
      <c r="A192" s="1">
        <f t="shared" si="26"/>
        <v>192</v>
      </c>
      <c r="B192" s="102">
        <v>900</v>
      </c>
      <c r="C192" s="103" t="s">
        <v>73</v>
      </c>
      <c r="D192" s="101">
        <f t="shared" si="30"/>
        <v>47.368421052631582</v>
      </c>
      <c r="E192" s="104">
        <v>0.83460000000000001</v>
      </c>
      <c r="F192" s="105">
        <v>3.57E-4</v>
      </c>
      <c r="G192" s="100">
        <f t="shared" si="23"/>
        <v>0.83495700000000006</v>
      </c>
      <c r="H192" s="108">
        <v>2.63</v>
      </c>
      <c r="I192" s="109" t="s">
        <v>74</v>
      </c>
      <c r="J192" s="112">
        <f t="shared" si="31"/>
        <v>2630</v>
      </c>
      <c r="K192" s="108">
        <v>115.13</v>
      </c>
      <c r="L192" s="109" t="s">
        <v>72</v>
      </c>
      <c r="M192" s="107">
        <f t="shared" si="27"/>
        <v>115.13</v>
      </c>
      <c r="N192" s="108">
        <v>23.34</v>
      </c>
      <c r="O192" s="109" t="s">
        <v>72</v>
      </c>
      <c r="P192" s="107">
        <f t="shared" si="28"/>
        <v>23.34</v>
      </c>
    </row>
    <row r="193" spans="1:16">
      <c r="A193" s="1">
        <f t="shared" si="26"/>
        <v>193</v>
      </c>
      <c r="B193" s="102">
        <v>1</v>
      </c>
      <c r="C193" s="106" t="s">
        <v>75</v>
      </c>
      <c r="D193" s="101">
        <f t="shared" ref="D193:D228" si="32">B193*1000/$C$5</f>
        <v>52.631578947368418</v>
      </c>
      <c r="E193" s="104">
        <v>0.76849999999999996</v>
      </c>
      <c r="F193" s="105">
        <v>3.2449999999999997E-4</v>
      </c>
      <c r="G193" s="100">
        <f t="shared" si="23"/>
        <v>0.76882449999999991</v>
      </c>
      <c r="H193" s="108">
        <v>3.17</v>
      </c>
      <c r="I193" s="109" t="s">
        <v>74</v>
      </c>
      <c r="J193" s="112">
        <f t="shared" si="31"/>
        <v>3170</v>
      </c>
      <c r="K193" s="108">
        <v>138.19999999999999</v>
      </c>
      <c r="L193" s="109" t="s">
        <v>72</v>
      </c>
      <c r="M193" s="107">
        <f t="shared" si="27"/>
        <v>138.19999999999999</v>
      </c>
      <c r="N193" s="108">
        <v>27.9</v>
      </c>
      <c r="O193" s="109" t="s">
        <v>72</v>
      </c>
      <c r="P193" s="107">
        <f t="shared" si="28"/>
        <v>27.9</v>
      </c>
    </row>
    <row r="194" spans="1:16">
      <c r="A194" s="1">
        <f t="shared" si="26"/>
        <v>194</v>
      </c>
      <c r="B194" s="102">
        <v>1.1000000000000001</v>
      </c>
      <c r="C194" s="103" t="s">
        <v>75</v>
      </c>
      <c r="D194" s="101">
        <f t="shared" si="32"/>
        <v>57.89473684210526</v>
      </c>
      <c r="E194" s="104">
        <v>0.71350000000000002</v>
      </c>
      <c r="F194" s="105">
        <v>2.9760000000000002E-4</v>
      </c>
      <c r="G194" s="100">
        <f t="shared" si="23"/>
        <v>0.71379760000000003</v>
      </c>
      <c r="H194" s="108">
        <v>3.75</v>
      </c>
      <c r="I194" s="109" t="s">
        <v>74</v>
      </c>
      <c r="J194" s="112">
        <f t="shared" si="31"/>
        <v>3750</v>
      </c>
      <c r="K194" s="108">
        <v>161.06</v>
      </c>
      <c r="L194" s="109" t="s">
        <v>72</v>
      </c>
      <c r="M194" s="107">
        <f t="shared" si="27"/>
        <v>161.06</v>
      </c>
      <c r="N194" s="108">
        <v>32.81</v>
      </c>
      <c r="O194" s="109" t="s">
        <v>72</v>
      </c>
      <c r="P194" s="107">
        <f t="shared" si="28"/>
        <v>32.81</v>
      </c>
    </row>
    <row r="195" spans="1:16">
      <c r="A195" s="1">
        <f t="shared" si="26"/>
        <v>195</v>
      </c>
      <c r="B195" s="102">
        <v>1.2</v>
      </c>
      <c r="C195" s="103" t="s">
        <v>75</v>
      </c>
      <c r="D195" s="101">
        <f t="shared" si="32"/>
        <v>63.157894736842103</v>
      </c>
      <c r="E195" s="104">
        <v>0.66700000000000004</v>
      </c>
      <c r="F195" s="105">
        <v>2.7500000000000002E-4</v>
      </c>
      <c r="G195" s="100">
        <f t="shared" si="23"/>
        <v>0.66727500000000006</v>
      </c>
      <c r="H195" s="108">
        <v>4.37</v>
      </c>
      <c r="I195" s="109" t="s">
        <v>74</v>
      </c>
      <c r="J195" s="112">
        <f t="shared" si="31"/>
        <v>4370</v>
      </c>
      <c r="K195" s="108">
        <v>183.91</v>
      </c>
      <c r="L195" s="109" t="s">
        <v>72</v>
      </c>
      <c r="M195" s="107">
        <f t="shared" si="27"/>
        <v>183.91</v>
      </c>
      <c r="N195" s="108">
        <v>38.04</v>
      </c>
      <c r="O195" s="109" t="s">
        <v>72</v>
      </c>
      <c r="P195" s="107">
        <f t="shared" si="28"/>
        <v>38.04</v>
      </c>
    </row>
    <row r="196" spans="1:16">
      <c r="A196" s="1">
        <f t="shared" si="26"/>
        <v>196</v>
      </c>
      <c r="B196" s="102">
        <v>1.3</v>
      </c>
      <c r="C196" s="103" t="s">
        <v>75</v>
      </c>
      <c r="D196" s="101">
        <f t="shared" si="32"/>
        <v>68.421052631578945</v>
      </c>
      <c r="E196" s="104">
        <v>0.62709999999999999</v>
      </c>
      <c r="F196" s="105">
        <v>2.5569999999999998E-4</v>
      </c>
      <c r="G196" s="100">
        <f t="shared" si="23"/>
        <v>0.62735569999999996</v>
      </c>
      <c r="H196" s="108">
        <v>5.04</v>
      </c>
      <c r="I196" s="109" t="s">
        <v>74</v>
      </c>
      <c r="J196" s="112">
        <f t="shared" si="31"/>
        <v>5040</v>
      </c>
      <c r="K196" s="108">
        <v>206.89</v>
      </c>
      <c r="L196" s="109" t="s">
        <v>72</v>
      </c>
      <c r="M196" s="107">
        <f t="shared" si="27"/>
        <v>206.89</v>
      </c>
      <c r="N196" s="108">
        <v>43.6</v>
      </c>
      <c r="O196" s="109" t="s">
        <v>72</v>
      </c>
      <c r="P196" s="107">
        <f t="shared" si="28"/>
        <v>43.6</v>
      </c>
    </row>
    <row r="197" spans="1:16">
      <c r="A197" s="1">
        <f t="shared" si="26"/>
        <v>197</v>
      </c>
      <c r="B197" s="102">
        <v>1.4</v>
      </c>
      <c r="C197" s="103" t="s">
        <v>75</v>
      </c>
      <c r="D197" s="101">
        <f t="shared" si="32"/>
        <v>73.684210526315795</v>
      </c>
      <c r="E197" s="104">
        <v>0.59260000000000002</v>
      </c>
      <c r="F197" s="105">
        <v>2.3900000000000001E-4</v>
      </c>
      <c r="G197" s="100">
        <f t="shared" si="23"/>
        <v>0.592839</v>
      </c>
      <c r="H197" s="108">
        <v>5.75</v>
      </c>
      <c r="I197" s="109" t="s">
        <v>74</v>
      </c>
      <c r="J197" s="112">
        <f t="shared" si="31"/>
        <v>5750</v>
      </c>
      <c r="K197" s="108">
        <v>230.03</v>
      </c>
      <c r="L197" s="109" t="s">
        <v>72</v>
      </c>
      <c r="M197" s="107">
        <f t="shared" si="27"/>
        <v>230.03</v>
      </c>
      <c r="N197" s="108">
        <v>49.47</v>
      </c>
      <c r="O197" s="109" t="s">
        <v>72</v>
      </c>
      <c r="P197" s="107">
        <f t="shared" si="28"/>
        <v>49.47</v>
      </c>
    </row>
    <row r="198" spans="1:16">
      <c r="A198" s="1">
        <f t="shared" si="26"/>
        <v>198</v>
      </c>
      <c r="B198" s="102">
        <v>1.5</v>
      </c>
      <c r="C198" s="103" t="s">
        <v>75</v>
      </c>
      <c r="D198" s="101">
        <f t="shared" si="32"/>
        <v>78.94736842105263</v>
      </c>
      <c r="E198" s="104">
        <v>0.56230000000000002</v>
      </c>
      <c r="F198" s="105">
        <v>2.2450000000000001E-4</v>
      </c>
      <c r="G198" s="100">
        <f t="shared" si="23"/>
        <v>0.56252449999999998</v>
      </c>
      <c r="H198" s="108">
        <v>6.49</v>
      </c>
      <c r="I198" s="109" t="s">
        <v>74</v>
      </c>
      <c r="J198" s="112">
        <f t="shared" si="31"/>
        <v>6490</v>
      </c>
      <c r="K198" s="108">
        <v>253.38</v>
      </c>
      <c r="L198" s="109" t="s">
        <v>72</v>
      </c>
      <c r="M198" s="107">
        <f t="shared" si="27"/>
        <v>253.38</v>
      </c>
      <c r="N198" s="108">
        <v>55.65</v>
      </c>
      <c r="O198" s="109" t="s">
        <v>72</v>
      </c>
      <c r="P198" s="107">
        <f t="shared" si="28"/>
        <v>55.65</v>
      </c>
    </row>
    <row r="199" spans="1:16">
      <c r="A199" s="1">
        <f t="shared" si="26"/>
        <v>199</v>
      </c>
      <c r="B199" s="102">
        <v>1.6</v>
      </c>
      <c r="C199" s="103" t="s">
        <v>75</v>
      </c>
      <c r="D199" s="101">
        <f t="shared" si="32"/>
        <v>84.21052631578948</v>
      </c>
      <c r="E199" s="104">
        <v>0.53549999999999998</v>
      </c>
      <c r="F199" s="105">
        <v>2.117E-4</v>
      </c>
      <c r="G199" s="100">
        <f t="shared" si="23"/>
        <v>0.53571170000000001</v>
      </c>
      <c r="H199" s="108">
        <v>7.28</v>
      </c>
      <c r="I199" s="109" t="s">
        <v>74</v>
      </c>
      <c r="J199" s="112">
        <f t="shared" si="31"/>
        <v>7280</v>
      </c>
      <c r="K199" s="108">
        <v>276.94</v>
      </c>
      <c r="L199" s="109" t="s">
        <v>72</v>
      </c>
      <c r="M199" s="107">
        <f t="shared" si="27"/>
        <v>276.94</v>
      </c>
      <c r="N199" s="108">
        <v>62.12</v>
      </c>
      <c r="O199" s="109" t="s">
        <v>72</v>
      </c>
      <c r="P199" s="107">
        <f t="shared" ref="P199:P218" si="33">N199</f>
        <v>62.12</v>
      </c>
    </row>
    <row r="200" spans="1:16">
      <c r="A200" s="1">
        <f t="shared" si="26"/>
        <v>200</v>
      </c>
      <c r="B200" s="102">
        <v>1.7</v>
      </c>
      <c r="C200" s="103" t="s">
        <v>75</v>
      </c>
      <c r="D200" s="101">
        <f t="shared" si="32"/>
        <v>89.473684210526315</v>
      </c>
      <c r="E200" s="104">
        <v>0.51170000000000004</v>
      </c>
      <c r="F200" s="105">
        <v>2.0029999999999999E-4</v>
      </c>
      <c r="G200" s="100">
        <f t="shared" si="23"/>
        <v>0.51190030000000009</v>
      </c>
      <c r="H200" s="108">
        <v>8.1</v>
      </c>
      <c r="I200" s="109" t="s">
        <v>74</v>
      </c>
      <c r="J200" s="112">
        <f t="shared" si="31"/>
        <v>8100</v>
      </c>
      <c r="K200" s="108">
        <v>300.73</v>
      </c>
      <c r="L200" s="109" t="s">
        <v>72</v>
      </c>
      <c r="M200" s="107">
        <f t="shared" si="27"/>
        <v>300.73</v>
      </c>
      <c r="N200" s="108">
        <v>68.87</v>
      </c>
      <c r="O200" s="109" t="s">
        <v>72</v>
      </c>
      <c r="P200" s="107">
        <f t="shared" si="33"/>
        <v>68.87</v>
      </c>
    </row>
    <row r="201" spans="1:16">
      <c r="A201" s="1">
        <f t="shared" si="26"/>
        <v>201</v>
      </c>
      <c r="B201" s="102">
        <v>1.8</v>
      </c>
      <c r="C201" s="103" t="s">
        <v>75</v>
      </c>
      <c r="D201" s="101">
        <f t="shared" si="32"/>
        <v>94.736842105263165</v>
      </c>
      <c r="E201" s="104">
        <v>0.49030000000000001</v>
      </c>
      <c r="F201" s="105">
        <v>1.9010000000000001E-4</v>
      </c>
      <c r="G201" s="100">
        <f t="shared" si="23"/>
        <v>0.49049010000000004</v>
      </c>
      <c r="H201" s="108">
        <v>8.9600000000000009</v>
      </c>
      <c r="I201" s="109" t="s">
        <v>74</v>
      </c>
      <c r="J201" s="112">
        <f t="shared" si="31"/>
        <v>8960</v>
      </c>
      <c r="K201" s="108">
        <v>324.74</v>
      </c>
      <c r="L201" s="109" t="s">
        <v>72</v>
      </c>
      <c r="M201" s="107">
        <f t="shared" si="27"/>
        <v>324.74</v>
      </c>
      <c r="N201" s="108">
        <v>75.900000000000006</v>
      </c>
      <c r="O201" s="109" t="s">
        <v>72</v>
      </c>
      <c r="P201" s="107">
        <f t="shared" si="33"/>
        <v>75.900000000000006</v>
      </c>
    </row>
    <row r="202" spans="1:16">
      <c r="A202" s="1">
        <f t="shared" si="26"/>
        <v>202</v>
      </c>
      <c r="B202" s="102">
        <v>2</v>
      </c>
      <c r="C202" s="103" t="s">
        <v>75</v>
      </c>
      <c r="D202" s="113">
        <f t="shared" si="32"/>
        <v>105.26315789473684</v>
      </c>
      <c r="E202" s="104">
        <v>0.4536</v>
      </c>
      <c r="F202" s="105">
        <v>1.727E-4</v>
      </c>
      <c r="G202" s="100">
        <f t="shared" si="23"/>
        <v>0.45377270000000003</v>
      </c>
      <c r="H202" s="108">
        <v>10.79</v>
      </c>
      <c r="I202" s="109" t="s">
        <v>74</v>
      </c>
      <c r="J202" s="112">
        <f t="shared" si="31"/>
        <v>10790</v>
      </c>
      <c r="K202" s="108">
        <v>415.66</v>
      </c>
      <c r="L202" s="109" t="s">
        <v>72</v>
      </c>
      <c r="M202" s="107">
        <f t="shared" si="27"/>
        <v>415.66</v>
      </c>
      <c r="N202" s="108">
        <v>90.77</v>
      </c>
      <c r="O202" s="109" t="s">
        <v>72</v>
      </c>
      <c r="P202" s="107">
        <f t="shared" si="33"/>
        <v>90.77</v>
      </c>
    </row>
    <row r="203" spans="1:16">
      <c r="A203" s="1">
        <f t="shared" si="26"/>
        <v>203</v>
      </c>
      <c r="B203" s="102">
        <v>2.25</v>
      </c>
      <c r="C203" s="103" t="s">
        <v>75</v>
      </c>
      <c r="D203" s="113">
        <f t="shared" si="32"/>
        <v>118.42105263157895</v>
      </c>
      <c r="E203" s="104">
        <v>0.41649999999999998</v>
      </c>
      <c r="F203" s="105">
        <v>1.551E-4</v>
      </c>
      <c r="G203" s="100">
        <f t="shared" si="23"/>
        <v>0.4166551</v>
      </c>
      <c r="H203" s="108">
        <v>13.27</v>
      </c>
      <c r="I203" s="109" t="s">
        <v>74</v>
      </c>
      <c r="J203" s="112">
        <f t="shared" si="31"/>
        <v>13270</v>
      </c>
      <c r="K203" s="108">
        <v>544.52</v>
      </c>
      <c r="L203" s="109" t="s">
        <v>72</v>
      </c>
      <c r="M203" s="107">
        <f t="shared" si="27"/>
        <v>544.52</v>
      </c>
      <c r="N203" s="108">
        <v>110.79</v>
      </c>
      <c r="O203" s="109" t="s">
        <v>72</v>
      </c>
      <c r="P203" s="107">
        <f t="shared" si="33"/>
        <v>110.79</v>
      </c>
    </row>
    <row r="204" spans="1:16">
      <c r="A204" s="1">
        <f t="shared" si="26"/>
        <v>204</v>
      </c>
      <c r="B204" s="102">
        <v>2.5</v>
      </c>
      <c r="C204" s="103" t="s">
        <v>75</v>
      </c>
      <c r="D204" s="113">
        <f t="shared" si="32"/>
        <v>131.57894736842104</v>
      </c>
      <c r="E204" s="104">
        <v>0.38629999999999998</v>
      </c>
      <c r="F204" s="105">
        <v>1.4080000000000001E-4</v>
      </c>
      <c r="G204" s="100">
        <f t="shared" si="23"/>
        <v>0.38644079999999997</v>
      </c>
      <c r="H204" s="108">
        <v>15.95</v>
      </c>
      <c r="I204" s="109" t="s">
        <v>74</v>
      </c>
      <c r="J204" s="112">
        <f t="shared" si="31"/>
        <v>15950</v>
      </c>
      <c r="K204" s="108">
        <v>664.72</v>
      </c>
      <c r="L204" s="109" t="s">
        <v>72</v>
      </c>
      <c r="M204" s="107">
        <f t="shared" si="27"/>
        <v>664.72</v>
      </c>
      <c r="N204" s="108">
        <v>132.30000000000001</v>
      </c>
      <c r="O204" s="109" t="s">
        <v>72</v>
      </c>
      <c r="P204" s="107">
        <f t="shared" si="33"/>
        <v>132.30000000000001</v>
      </c>
    </row>
    <row r="205" spans="1:16">
      <c r="A205" s="1">
        <f t="shared" si="26"/>
        <v>205</v>
      </c>
      <c r="B205" s="102">
        <v>2.75</v>
      </c>
      <c r="C205" s="103" t="s">
        <v>75</v>
      </c>
      <c r="D205" s="113">
        <f t="shared" si="32"/>
        <v>144.73684210526315</v>
      </c>
      <c r="E205" s="104">
        <v>0.3614</v>
      </c>
      <c r="F205" s="105">
        <v>1.2909999999999999E-4</v>
      </c>
      <c r="G205" s="100">
        <f t="shared" si="23"/>
        <v>0.36152909999999999</v>
      </c>
      <c r="H205" s="108">
        <v>18.829999999999998</v>
      </c>
      <c r="I205" s="109" t="s">
        <v>74</v>
      </c>
      <c r="J205" s="112">
        <f t="shared" si="31"/>
        <v>18830</v>
      </c>
      <c r="K205" s="108">
        <v>780.65</v>
      </c>
      <c r="L205" s="109" t="s">
        <v>72</v>
      </c>
      <c r="M205" s="107">
        <f t="shared" si="27"/>
        <v>780.65</v>
      </c>
      <c r="N205" s="108">
        <v>155.19999999999999</v>
      </c>
      <c r="O205" s="109" t="s">
        <v>72</v>
      </c>
      <c r="P205" s="107">
        <f t="shared" si="33"/>
        <v>155.19999999999999</v>
      </c>
    </row>
    <row r="206" spans="1:16">
      <c r="A206" s="1">
        <f t="shared" si="26"/>
        <v>206</v>
      </c>
      <c r="B206" s="102">
        <v>3</v>
      </c>
      <c r="C206" s="103" t="s">
        <v>75</v>
      </c>
      <c r="D206" s="113">
        <f t="shared" si="32"/>
        <v>157.89473684210526</v>
      </c>
      <c r="E206" s="104">
        <v>0.34039999999999998</v>
      </c>
      <c r="F206" s="105">
        <v>1.192E-4</v>
      </c>
      <c r="G206" s="100">
        <f t="shared" si="23"/>
        <v>0.34051919999999997</v>
      </c>
      <c r="H206" s="108">
        <v>21.9</v>
      </c>
      <c r="I206" s="109" t="s">
        <v>74</v>
      </c>
      <c r="J206" s="112">
        <f t="shared" si="31"/>
        <v>21900</v>
      </c>
      <c r="K206" s="108">
        <v>894.24</v>
      </c>
      <c r="L206" s="109" t="s">
        <v>72</v>
      </c>
      <c r="M206" s="107">
        <f t="shared" si="27"/>
        <v>894.24</v>
      </c>
      <c r="N206" s="108">
        <v>179.39</v>
      </c>
      <c r="O206" s="109" t="s">
        <v>72</v>
      </c>
      <c r="P206" s="107">
        <f t="shared" si="33"/>
        <v>179.39</v>
      </c>
    </row>
    <row r="207" spans="1:16">
      <c r="A207" s="1">
        <f t="shared" si="26"/>
        <v>207</v>
      </c>
      <c r="B207" s="102">
        <v>3.25</v>
      </c>
      <c r="C207" s="103" t="s">
        <v>75</v>
      </c>
      <c r="D207" s="113">
        <f t="shared" si="32"/>
        <v>171.05263157894737</v>
      </c>
      <c r="E207" s="104">
        <v>0.3226</v>
      </c>
      <c r="F207" s="105">
        <v>1.108E-4</v>
      </c>
      <c r="G207" s="100">
        <f t="shared" si="23"/>
        <v>0.32271080000000002</v>
      </c>
      <c r="H207" s="108">
        <v>25.15</v>
      </c>
      <c r="I207" s="109" t="s">
        <v>74</v>
      </c>
      <c r="J207" s="112">
        <f t="shared" si="31"/>
        <v>25150</v>
      </c>
      <c r="K207" s="108">
        <v>1.01</v>
      </c>
      <c r="L207" s="111" t="s">
        <v>74</v>
      </c>
      <c r="M207" s="112">
        <f t="shared" ref="M207:M228" si="34">K207*1000</f>
        <v>1010</v>
      </c>
      <c r="N207" s="108">
        <v>204.81</v>
      </c>
      <c r="O207" s="109" t="s">
        <v>72</v>
      </c>
      <c r="P207" s="107">
        <f t="shared" si="33"/>
        <v>204.81</v>
      </c>
    </row>
    <row r="208" spans="1:16">
      <c r="A208" s="1">
        <f t="shared" si="26"/>
        <v>208</v>
      </c>
      <c r="B208" s="102">
        <v>3.5</v>
      </c>
      <c r="C208" s="103" t="s">
        <v>75</v>
      </c>
      <c r="D208" s="113">
        <f t="shared" si="32"/>
        <v>184.21052631578948</v>
      </c>
      <c r="E208" s="104">
        <v>0.30709999999999998</v>
      </c>
      <c r="F208" s="105">
        <v>1.0349999999999999E-4</v>
      </c>
      <c r="G208" s="100">
        <f t="shared" si="23"/>
        <v>0.30720349999999996</v>
      </c>
      <c r="H208" s="108">
        <v>28.57</v>
      </c>
      <c r="I208" s="109" t="s">
        <v>74</v>
      </c>
      <c r="J208" s="112">
        <f t="shared" si="31"/>
        <v>28570</v>
      </c>
      <c r="K208" s="108">
        <v>1.1200000000000001</v>
      </c>
      <c r="L208" s="109" t="s">
        <v>74</v>
      </c>
      <c r="M208" s="112">
        <f t="shared" si="34"/>
        <v>1120</v>
      </c>
      <c r="N208" s="108">
        <v>231.37</v>
      </c>
      <c r="O208" s="109" t="s">
        <v>72</v>
      </c>
      <c r="P208" s="107">
        <f t="shared" si="33"/>
        <v>231.37</v>
      </c>
    </row>
    <row r="209" spans="1:16">
      <c r="A209" s="1">
        <f t="shared" si="26"/>
        <v>209</v>
      </c>
      <c r="B209" s="102">
        <v>3.75</v>
      </c>
      <c r="C209" s="103" t="s">
        <v>75</v>
      </c>
      <c r="D209" s="113">
        <f t="shared" si="32"/>
        <v>197.36842105263159</v>
      </c>
      <c r="E209" s="104">
        <v>0.29370000000000002</v>
      </c>
      <c r="F209" s="105">
        <v>9.7139999999999995E-5</v>
      </c>
      <c r="G209" s="100">
        <f t="shared" si="23"/>
        <v>0.29379714000000001</v>
      </c>
      <c r="H209" s="108">
        <v>32.159999999999997</v>
      </c>
      <c r="I209" s="109" t="s">
        <v>74</v>
      </c>
      <c r="J209" s="112">
        <f t="shared" si="31"/>
        <v>32159.999999999996</v>
      </c>
      <c r="K209" s="108">
        <v>1.23</v>
      </c>
      <c r="L209" s="109" t="s">
        <v>74</v>
      </c>
      <c r="M209" s="112">
        <f t="shared" si="34"/>
        <v>1230</v>
      </c>
      <c r="N209" s="108">
        <v>259</v>
      </c>
      <c r="O209" s="109" t="s">
        <v>72</v>
      </c>
      <c r="P209" s="107">
        <f t="shared" si="33"/>
        <v>259</v>
      </c>
    </row>
    <row r="210" spans="1:16">
      <c r="A210" s="1">
        <f t="shared" si="26"/>
        <v>210</v>
      </c>
      <c r="B210" s="102">
        <v>4</v>
      </c>
      <c r="C210" s="103" t="s">
        <v>75</v>
      </c>
      <c r="D210" s="113">
        <f t="shared" si="32"/>
        <v>210.52631578947367</v>
      </c>
      <c r="E210" s="104">
        <v>0.28189999999999998</v>
      </c>
      <c r="F210" s="105">
        <v>9.1550000000000003E-5</v>
      </c>
      <c r="G210" s="100">
        <f t="shared" si="23"/>
        <v>0.28199154999999998</v>
      </c>
      <c r="H210" s="108">
        <v>35.9</v>
      </c>
      <c r="I210" s="109" t="s">
        <v>74</v>
      </c>
      <c r="J210" s="112">
        <f t="shared" si="31"/>
        <v>35900</v>
      </c>
      <c r="K210" s="108">
        <v>1.34</v>
      </c>
      <c r="L210" s="109" t="s">
        <v>74</v>
      </c>
      <c r="M210" s="112">
        <f t="shared" si="34"/>
        <v>1340</v>
      </c>
      <c r="N210" s="108">
        <v>287.63</v>
      </c>
      <c r="O210" s="109" t="s">
        <v>72</v>
      </c>
      <c r="P210" s="107">
        <f t="shared" si="33"/>
        <v>287.63</v>
      </c>
    </row>
    <row r="211" spans="1:16">
      <c r="A211" s="1">
        <f t="shared" si="26"/>
        <v>211</v>
      </c>
      <c r="B211" s="102">
        <v>4.5</v>
      </c>
      <c r="C211" s="103" t="s">
        <v>75</v>
      </c>
      <c r="D211" s="113">
        <f t="shared" si="32"/>
        <v>236.84210526315789</v>
      </c>
      <c r="E211" s="104">
        <v>0.2621</v>
      </c>
      <c r="F211" s="105">
        <v>8.2169999999999994E-5</v>
      </c>
      <c r="G211" s="100">
        <f t="shared" si="23"/>
        <v>0.26218216999999999</v>
      </c>
      <c r="H211" s="108">
        <v>43.83</v>
      </c>
      <c r="I211" s="109" t="s">
        <v>74</v>
      </c>
      <c r="J211" s="112">
        <f t="shared" si="31"/>
        <v>43830</v>
      </c>
      <c r="K211" s="108">
        <v>1.75</v>
      </c>
      <c r="L211" s="109" t="s">
        <v>74</v>
      </c>
      <c r="M211" s="112">
        <f t="shared" si="34"/>
        <v>1750</v>
      </c>
      <c r="N211" s="108">
        <v>347.7</v>
      </c>
      <c r="O211" s="109" t="s">
        <v>72</v>
      </c>
      <c r="P211" s="107">
        <f t="shared" si="33"/>
        <v>347.7</v>
      </c>
    </row>
    <row r="212" spans="1:16">
      <c r="A212" s="1">
        <f t="shared" si="26"/>
        <v>212</v>
      </c>
      <c r="B212" s="102">
        <v>5</v>
      </c>
      <c r="C212" s="103" t="s">
        <v>75</v>
      </c>
      <c r="D212" s="113">
        <f t="shared" si="32"/>
        <v>263.15789473684208</v>
      </c>
      <c r="E212" s="104">
        <v>0.2462</v>
      </c>
      <c r="F212" s="105">
        <v>7.4590000000000002E-5</v>
      </c>
      <c r="G212" s="100">
        <f t="shared" ref="G212:G275" si="35">E212+F212</f>
        <v>0.24627459000000002</v>
      </c>
      <c r="H212" s="108">
        <v>52.31</v>
      </c>
      <c r="I212" s="109" t="s">
        <v>74</v>
      </c>
      <c r="J212" s="112">
        <f t="shared" si="31"/>
        <v>52310</v>
      </c>
      <c r="K212" s="108">
        <v>2.12</v>
      </c>
      <c r="L212" s="109" t="s">
        <v>74</v>
      </c>
      <c r="M212" s="112">
        <f t="shared" si="34"/>
        <v>2120</v>
      </c>
      <c r="N212" s="108">
        <v>411.11</v>
      </c>
      <c r="O212" s="109" t="s">
        <v>72</v>
      </c>
      <c r="P212" s="107">
        <f t="shared" si="33"/>
        <v>411.11</v>
      </c>
    </row>
    <row r="213" spans="1:16">
      <c r="A213" s="1">
        <f t="shared" si="26"/>
        <v>213</v>
      </c>
      <c r="B213" s="102">
        <v>5.5</v>
      </c>
      <c r="C213" s="103" t="s">
        <v>75</v>
      </c>
      <c r="D213" s="113">
        <f t="shared" si="32"/>
        <v>289.4736842105263</v>
      </c>
      <c r="E213" s="104">
        <v>0.2331</v>
      </c>
      <c r="F213" s="105">
        <v>6.8330000000000005E-5</v>
      </c>
      <c r="G213" s="100">
        <f t="shared" si="35"/>
        <v>0.23316833000000001</v>
      </c>
      <c r="H213" s="108">
        <v>61.3</v>
      </c>
      <c r="I213" s="109" t="s">
        <v>74</v>
      </c>
      <c r="J213" s="112">
        <f t="shared" si="31"/>
        <v>61300</v>
      </c>
      <c r="K213" s="108">
        <v>2.48</v>
      </c>
      <c r="L213" s="109" t="s">
        <v>74</v>
      </c>
      <c r="M213" s="112">
        <f t="shared" si="34"/>
        <v>2480</v>
      </c>
      <c r="N213" s="108">
        <v>477.45</v>
      </c>
      <c r="O213" s="109" t="s">
        <v>72</v>
      </c>
      <c r="P213" s="107">
        <f t="shared" si="33"/>
        <v>477.45</v>
      </c>
    </row>
    <row r="214" spans="1:16">
      <c r="A214" s="1">
        <f t="shared" ref="A214:A277" si="36">A213+1</f>
        <v>214</v>
      </c>
      <c r="B214" s="102">
        <v>6</v>
      </c>
      <c r="C214" s="103" t="s">
        <v>75</v>
      </c>
      <c r="D214" s="113">
        <f t="shared" si="32"/>
        <v>315.78947368421052</v>
      </c>
      <c r="E214" s="104">
        <v>0.22220000000000001</v>
      </c>
      <c r="F214" s="105">
        <v>6.3070000000000004E-5</v>
      </c>
      <c r="G214" s="100">
        <f t="shared" si="35"/>
        <v>0.22226307000000001</v>
      </c>
      <c r="H214" s="108">
        <v>70.77</v>
      </c>
      <c r="I214" s="109" t="s">
        <v>74</v>
      </c>
      <c r="J214" s="112">
        <f t="shared" si="31"/>
        <v>70770</v>
      </c>
      <c r="K214" s="108">
        <v>2.82</v>
      </c>
      <c r="L214" s="109" t="s">
        <v>74</v>
      </c>
      <c r="M214" s="112">
        <f t="shared" si="34"/>
        <v>2820</v>
      </c>
      <c r="N214" s="108">
        <v>546.39</v>
      </c>
      <c r="O214" s="109" t="s">
        <v>72</v>
      </c>
      <c r="P214" s="107">
        <f t="shared" si="33"/>
        <v>546.39</v>
      </c>
    </row>
    <row r="215" spans="1:16">
      <c r="A215" s="1">
        <f t="shared" si="36"/>
        <v>215</v>
      </c>
      <c r="B215" s="102">
        <v>6.5</v>
      </c>
      <c r="C215" s="103" t="s">
        <v>75</v>
      </c>
      <c r="D215" s="113">
        <f t="shared" si="32"/>
        <v>342.10526315789474</v>
      </c>
      <c r="E215" s="104">
        <v>0.21290000000000001</v>
      </c>
      <c r="F215" s="105">
        <v>5.859E-5</v>
      </c>
      <c r="G215" s="100">
        <f t="shared" si="35"/>
        <v>0.21295859</v>
      </c>
      <c r="H215" s="108">
        <v>80.67</v>
      </c>
      <c r="I215" s="109" t="s">
        <v>74</v>
      </c>
      <c r="J215" s="112">
        <f t="shared" si="31"/>
        <v>80670</v>
      </c>
      <c r="K215" s="108">
        <v>3.15</v>
      </c>
      <c r="L215" s="109" t="s">
        <v>74</v>
      </c>
      <c r="M215" s="112">
        <f t="shared" si="34"/>
        <v>3150</v>
      </c>
      <c r="N215" s="108">
        <v>617.62</v>
      </c>
      <c r="O215" s="109" t="s">
        <v>72</v>
      </c>
      <c r="P215" s="107">
        <f t="shared" si="33"/>
        <v>617.62</v>
      </c>
    </row>
    <row r="216" spans="1:16">
      <c r="A216" s="1">
        <f t="shared" si="36"/>
        <v>216</v>
      </c>
      <c r="B216" s="102">
        <v>7</v>
      </c>
      <c r="C216" s="103" t="s">
        <v>75</v>
      </c>
      <c r="D216" s="113">
        <f t="shared" si="32"/>
        <v>368.42105263157896</v>
      </c>
      <c r="E216" s="104">
        <v>0.20499999999999999</v>
      </c>
      <c r="F216" s="105">
        <v>5.4719999999999998E-5</v>
      </c>
      <c r="G216" s="100">
        <f t="shared" si="35"/>
        <v>0.20505472</v>
      </c>
      <c r="H216" s="108">
        <v>90.98</v>
      </c>
      <c r="I216" s="109" t="s">
        <v>74</v>
      </c>
      <c r="J216" s="112">
        <f t="shared" si="31"/>
        <v>90980</v>
      </c>
      <c r="K216" s="108">
        <v>3.47</v>
      </c>
      <c r="L216" s="109" t="s">
        <v>74</v>
      </c>
      <c r="M216" s="112">
        <f t="shared" si="34"/>
        <v>3470</v>
      </c>
      <c r="N216" s="108">
        <v>690.86</v>
      </c>
      <c r="O216" s="109" t="s">
        <v>72</v>
      </c>
      <c r="P216" s="107">
        <f t="shared" si="33"/>
        <v>690.86</v>
      </c>
    </row>
    <row r="217" spans="1:16">
      <c r="A217" s="1">
        <f t="shared" si="36"/>
        <v>217</v>
      </c>
      <c r="B217" s="102">
        <v>8</v>
      </c>
      <c r="C217" s="103" t="s">
        <v>75</v>
      </c>
      <c r="D217" s="113">
        <f t="shared" si="32"/>
        <v>421.05263157894734</v>
      </c>
      <c r="E217" s="104">
        <v>0.19220000000000001</v>
      </c>
      <c r="F217" s="105">
        <v>4.8380000000000001E-5</v>
      </c>
      <c r="G217" s="100">
        <f t="shared" si="35"/>
        <v>0.19224838</v>
      </c>
      <c r="H217" s="108">
        <v>112.68</v>
      </c>
      <c r="I217" s="109" t="s">
        <v>74</v>
      </c>
      <c r="J217" s="112">
        <f t="shared" si="31"/>
        <v>112680</v>
      </c>
      <c r="K217" s="108">
        <v>4.6399999999999997</v>
      </c>
      <c r="L217" s="109" t="s">
        <v>74</v>
      </c>
      <c r="M217" s="112">
        <f t="shared" si="34"/>
        <v>4640</v>
      </c>
      <c r="N217" s="108">
        <v>842.47</v>
      </c>
      <c r="O217" s="109" t="s">
        <v>72</v>
      </c>
      <c r="P217" s="107">
        <f t="shared" si="33"/>
        <v>842.47</v>
      </c>
    </row>
    <row r="218" spans="1:16">
      <c r="A218" s="1">
        <f t="shared" si="36"/>
        <v>218</v>
      </c>
      <c r="B218" s="102">
        <v>9</v>
      </c>
      <c r="C218" s="103" t="s">
        <v>75</v>
      </c>
      <c r="D218" s="113">
        <f t="shared" si="32"/>
        <v>473.68421052631578</v>
      </c>
      <c r="E218" s="104">
        <v>0.18240000000000001</v>
      </c>
      <c r="F218" s="105">
        <v>4.3399999999999998E-5</v>
      </c>
      <c r="G218" s="100">
        <f t="shared" si="35"/>
        <v>0.18244340000000001</v>
      </c>
      <c r="H218" s="108">
        <v>135.69</v>
      </c>
      <c r="I218" s="109" t="s">
        <v>74</v>
      </c>
      <c r="J218" s="112">
        <f t="shared" si="31"/>
        <v>135690</v>
      </c>
      <c r="K218" s="108">
        <v>5.67</v>
      </c>
      <c r="L218" s="109" t="s">
        <v>74</v>
      </c>
      <c r="M218" s="112">
        <f t="shared" si="34"/>
        <v>5670</v>
      </c>
      <c r="N218" s="108">
        <v>999.54</v>
      </c>
      <c r="O218" s="109" t="s">
        <v>72</v>
      </c>
      <c r="P218" s="107">
        <f t="shared" si="33"/>
        <v>999.54</v>
      </c>
    </row>
    <row r="219" spans="1:16">
      <c r="A219" s="1">
        <f t="shared" si="36"/>
        <v>219</v>
      </c>
      <c r="B219" s="102">
        <v>10</v>
      </c>
      <c r="C219" s="103" t="s">
        <v>75</v>
      </c>
      <c r="D219" s="113">
        <f t="shared" si="32"/>
        <v>526.31578947368416</v>
      </c>
      <c r="E219" s="104">
        <v>0.17449999999999999</v>
      </c>
      <c r="F219" s="105">
        <v>3.9379999999999999E-5</v>
      </c>
      <c r="G219" s="100">
        <f t="shared" si="35"/>
        <v>0.17453937999999999</v>
      </c>
      <c r="H219" s="108">
        <v>159.84</v>
      </c>
      <c r="I219" s="109" t="s">
        <v>74</v>
      </c>
      <c r="J219" s="112">
        <f t="shared" si="31"/>
        <v>159840</v>
      </c>
      <c r="K219" s="108">
        <v>6.62</v>
      </c>
      <c r="L219" s="109" t="s">
        <v>74</v>
      </c>
      <c r="M219" s="112">
        <f t="shared" si="34"/>
        <v>6620</v>
      </c>
      <c r="N219" s="108">
        <v>1.1599999999999999</v>
      </c>
      <c r="O219" s="111" t="s">
        <v>74</v>
      </c>
      <c r="P219" s="112">
        <f t="shared" ref="P219:P228" si="37">N219*1000</f>
        <v>1160</v>
      </c>
    </row>
    <row r="220" spans="1:16">
      <c r="A220" s="1">
        <f t="shared" si="36"/>
        <v>220</v>
      </c>
      <c r="B220" s="102">
        <v>11</v>
      </c>
      <c r="C220" s="103" t="s">
        <v>75</v>
      </c>
      <c r="D220" s="113">
        <f t="shared" si="32"/>
        <v>578.9473684210526</v>
      </c>
      <c r="E220" s="104">
        <v>0.16819999999999999</v>
      </c>
      <c r="F220" s="105">
        <v>3.6059999999999997E-5</v>
      </c>
      <c r="G220" s="100">
        <f t="shared" si="35"/>
        <v>0.16823605999999999</v>
      </c>
      <c r="H220" s="108">
        <v>184.98</v>
      </c>
      <c r="I220" s="109" t="s">
        <v>74</v>
      </c>
      <c r="J220" s="112">
        <f t="shared" si="31"/>
        <v>184980</v>
      </c>
      <c r="K220" s="108">
        <v>7.52</v>
      </c>
      <c r="L220" s="109" t="s">
        <v>74</v>
      </c>
      <c r="M220" s="112">
        <f t="shared" si="34"/>
        <v>7520</v>
      </c>
      <c r="N220" s="108">
        <v>1.32</v>
      </c>
      <c r="O220" s="109" t="s">
        <v>74</v>
      </c>
      <c r="P220" s="112">
        <f t="shared" si="37"/>
        <v>1320</v>
      </c>
    </row>
    <row r="221" spans="1:16">
      <c r="A221" s="1">
        <f t="shared" si="36"/>
        <v>221</v>
      </c>
      <c r="B221" s="102">
        <v>12</v>
      </c>
      <c r="C221" s="103" t="s">
        <v>75</v>
      </c>
      <c r="D221" s="113">
        <f t="shared" si="32"/>
        <v>631.57894736842104</v>
      </c>
      <c r="E221" s="104">
        <v>0.16309999999999999</v>
      </c>
      <c r="F221" s="105">
        <v>3.3269999999999998E-5</v>
      </c>
      <c r="G221" s="100">
        <f t="shared" si="35"/>
        <v>0.16313327</v>
      </c>
      <c r="H221" s="108">
        <v>210.99</v>
      </c>
      <c r="I221" s="109" t="s">
        <v>74</v>
      </c>
      <c r="J221" s="112">
        <f t="shared" si="31"/>
        <v>210990</v>
      </c>
      <c r="K221" s="108">
        <v>8.3800000000000008</v>
      </c>
      <c r="L221" s="109" t="s">
        <v>74</v>
      </c>
      <c r="M221" s="112">
        <f t="shared" si="34"/>
        <v>8380</v>
      </c>
      <c r="N221" s="108">
        <v>1.49</v>
      </c>
      <c r="O221" s="109" t="s">
        <v>74</v>
      </c>
      <c r="P221" s="112">
        <f t="shared" si="37"/>
        <v>1490</v>
      </c>
    </row>
    <row r="222" spans="1:16">
      <c r="A222" s="1">
        <f t="shared" si="36"/>
        <v>222</v>
      </c>
      <c r="B222" s="102">
        <v>13</v>
      </c>
      <c r="C222" s="103" t="s">
        <v>75</v>
      </c>
      <c r="D222" s="113">
        <f t="shared" si="32"/>
        <v>684.21052631578948</v>
      </c>
      <c r="E222" s="104">
        <v>0.1588</v>
      </c>
      <c r="F222" s="105">
        <v>3.0899999999999999E-5</v>
      </c>
      <c r="G222" s="100">
        <f t="shared" si="35"/>
        <v>0.1588309</v>
      </c>
      <c r="H222" s="108">
        <v>237.76</v>
      </c>
      <c r="I222" s="109" t="s">
        <v>74</v>
      </c>
      <c r="J222" s="112">
        <f t="shared" si="31"/>
        <v>237760</v>
      </c>
      <c r="K222" s="108">
        <v>9.1999999999999993</v>
      </c>
      <c r="L222" s="109" t="s">
        <v>74</v>
      </c>
      <c r="M222" s="112">
        <f t="shared" si="34"/>
        <v>9200</v>
      </c>
      <c r="N222" s="108">
        <v>1.66</v>
      </c>
      <c r="O222" s="109" t="s">
        <v>74</v>
      </c>
      <c r="P222" s="112">
        <f t="shared" si="37"/>
        <v>1660</v>
      </c>
    </row>
    <row r="223" spans="1:16">
      <c r="A223" s="1">
        <f t="shared" si="36"/>
        <v>223</v>
      </c>
      <c r="B223" s="102">
        <v>14</v>
      </c>
      <c r="C223" s="103" t="s">
        <v>75</v>
      </c>
      <c r="D223" s="113">
        <f t="shared" si="32"/>
        <v>736.84210526315792</v>
      </c>
      <c r="E223" s="104">
        <v>0.1552</v>
      </c>
      <c r="F223" s="105">
        <v>2.885E-5</v>
      </c>
      <c r="G223" s="100">
        <f t="shared" si="35"/>
        <v>0.15522885</v>
      </c>
      <c r="H223" s="108">
        <v>265.2</v>
      </c>
      <c r="I223" s="109" t="s">
        <v>74</v>
      </c>
      <c r="J223" s="112">
        <f t="shared" si="31"/>
        <v>265200</v>
      </c>
      <c r="K223" s="108">
        <v>9.99</v>
      </c>
      <c r="L223" s="109" t="s">
        <v>74</v>
      </c>
      <c r="M223" s="112">
        <f t="shared" si="34"/>
        <v>9990</v>
      </c>
      <c r="N223" s="108">
        <v>1.83</v>
      </c>
      <c r="O223" s="109" t="s">
        <v>74</v>
      </c>
      <c r="P223" s="112">
        <f t="shared" si="37"/>
        <v>1830</v>
      </c>
    </row>
    <row r="224" spans="1:16">
      <c r="A224" s="1">
        <f t="shared" si="36"/>
        <v>224</v>
      </c>
      <c r="B224" s="102">
        <v>15</v>
      </c>
      <c r="C224" s="103" t="s">
        <v>75</v>
      </c>
      <c r="D224" s="113">
        <f t="shared" si="32"/>
        <v>789.47368421052636</v>
      </c>
      <c r="E224" s="104">
        <v>0.1522</v>
      </c>
      <c r="F224" s="105">
        <v>2.7059999999999998E-5</v>
      </c>
      <c r="G224" s="100">
        <f t="shared" si="35"/>
        <v>0.15222706</v>
      </c>
      <c r="H224" s="108">
        <v>293.23</v>
      </c>
      <c r="I224" s="109" t="s">
        <v>74</v>
      </c>
      <c r="J224" s="112">
        <f t="shared" si="31"/>
        <v>293230</v>
      </c>
      <c r="K224" s="108">
        <v>10.75</v>
      </c>
      <c r="L224" s="109" t="s">
        <v>74</v>
      </c>
      <c r="M224" s="112">
        <f t="shared" si="34"/>
        <v>10750</v>
      </c>
      <c r="N224" s="108">
        <v>2</v>
      </c>
      <c r="O224" s="109" t="s">
        <v>74</v>
      </c>
      <c r="P224" s="112">
        <f t="shared" si="37"/>
        <v>2000</v>
      </c>
    </row>
    <row r="225" spans="1:16">
      <c r="A225" s="1">
        <f t="shared" si="36"/>
        <v>225</v>
      </c>
      <c r="B225" s="102">
        <v>16</v>
      </c>
      <c r="C225" s="103" t="s">
        <v>75</v>
      </c>
      <c r="D225" s="113">
        <f t="shared" si="32"/>
        <v>842.10526315789468</v>
      </c>
      <c r="E225" s="104">
        <v>0.14960000000000001</v>
      </c>
      <c r="F225" s="105">
        <v>2.5490000000000002E-5</v>
      </c>
      <c r="G225" s="100">
        <f t="shared" si="35"/>
        <v>0.14962549</v>
      </c>
      <c r="H225" s="108">
        <v>321.79000000000002</v>
      </c>
      <c r="I225" s="109" t="s">
        <v>74</v>
      </c>
      <c r="J225" s="112">
        <f t="shared" si="31"/>
        <v>321790</v>
      </c>
      <c r="K225" s="108">
        <v>11.49</v>
      </c>
      <c r="L225" s="109" t="s">
        <v>74</v>
      </c>
      <c r="M225" s="112">
        <f t="shared" si="34"/>
        <v>11490</v>
      </c>
      <c r="N225" s="108">
        <v>2.17</v>
      </c>
      <c r="O225" s="109" t="s">
        <v>74</v>
      </c>
      <c r="P225" s="112">
        <f t="shared" si="37"/>
        <v>2170</v>
      </c>
    </row>
    <row r="226" spans="1:16">
      <c r="A226" s="1">
        <f t="shared" si="36"/>
        <v>226</v>
      </c>
      <c r="B226" s="102">
        <v>17</v>
      </c>
      <c r="C226" s="103" t="s">
        <v>75</v>
      </c>
      <c r="D226" s="113">
        <f t="shared" si="32"/>
        <v>894.73684210526312</v>
      </c>
      <c r="E226" s="104">
        <v>0.14729999999999999</v>
      </c>
      <c r="F226" s="105">
        <v>2.41E-5</v>
      </c>
      <c r="G226" s="100">
        <f t="shared" si="35"/>
        <v>0.14732409999999999</v>
      </c>
      <c r="H226" s="108">
        <v>350.81</v>
      </c>
      <c r="I226" s="109" t="s">
        <v>74</v>
      </c>
      <c r="J226" s="112">
        <f t="shared" si="31"/>
        <v>350810</v>
      </c>
      <c r="K226" s="108">
        <v>12.2</v>
      </c>
      <c r="L226" s="109" t="s">
        <v>74</v>
      </c>
      <c r="M226" s="112">
        <f t="shared" si="34"/>
        <v>12200</v>
      </c>
      <c r="N226" s="108">
        <v>2.34</v>
      </c>
      <c r="O226" s="109" t="s">
        <v>74</v>
      </c>
      <c r="P226" s="112">
        <f t="shared" si="37"/>
        <v>2340</v>
      </c>
    </row>
    <row r="227" spans="1:16">
      <c r="A227" s="1">
        <f t="shared" si="36"/>
        <v>227</v>
      </c>
      <c r="B227" s="102">
        <v>18</v>
      </c>
      <c r="C227" s="103" t="s">
        <v>75</v>
      </c>
      <c r="D227" s="113">
        <f t="shared" si="32"/>
        <v>947.36842105263156</v>
      </c>
      <c r="E227" s="104">
        <v>0.1454</v>
      </c>
      <c r="F227" s="105">
        <v>2.2860000000000001E-5</v>
      </c>
      <c r="G227" s="100">
        <f t="shared" si="35"/>
        <v>0.14542286000000001</v>
      </c>
      <c r="H227" s="108">
        <v>380.24</v>
      </c>
      <c r="I227" s="109" t="s">
        <v>74</v>
      </c>
      <c r="J227" s="112">
        <f t="shared" si="31"/>
        <v>380240</v>
      </c>
      <c r="K227" s="108">
        <v>12.9</v>
      </c>
      <c r="L227" s="109" t="s">
        <v>74</v>
      </c>
      <c r="M227" s="112">
        <f t="shared" si="34"/>
        <v>12900</v>
      </c>
      <c r="N227" s="108">
        <v>2.5</v>
      </c>
      <c r="O227" s="109" t="s">
        <v>74</v>
      </c>
      <c r="P227" s="112">
        <f t="shared" si="37"/>
        <v>2500</v>
      </c>
    </row>
    <row r="228" spans="1:16">
      <c r="A228" s="4">
        <f t="shared" si="36"/>
        <v>228</v>
      </c>
      <c r="B228" s="102">
        <v>19</v>
      </c>
      <c r="C228" s="103" t="s">
        <v>75</v>
      </c>
      <c r="D228" s="107">
        <f t="shared" si="32"/>
        <v>1000</v>
      </c>
      <c r="E228" s="104">
        <v>0.14380000000000001</v>
      </c>
      <c r="F228" s="105">
        <v>2.1739999999999999E-5</v>
      </c>
      <c r="G228" s="100">
        <f t="shared" si="35"/>
        <v>0.14382174</v>
      </c>
      <c r="H228" s="108">
        <v>410.03</v>
      </c>
      <c r="I228" s="109" t="s">
        <v>74</v>
      </c>
      <c r="J228" s="112">
        <f t="shared" si="31"/>
        <v>410030</v>
      </c>
      <c r="K228" s="108">
        <v>13.57</v>
      </c>
      <c r="L228" s="109" t="s">
        <v>74</v>
      </c>
      <c r="M228" s="112">
        <f t="shared" si="34"/>
        <v>13570</v>
      </c>
      <c r="N228" s="108">
        <v>2.67</v>
      </c>
      <c r="O228" s="109" t="s">
        <v>74</v>
      </c>
      <c r="P228" s="112">
        <f t="shared" si="37"/>
        <v>2670</v>
      </c>
    </row>
    <row r="229" spans="1:16">
      <c r="A229" s="1">
        <f t="shared" si="36"/>
        <v>229</v>
      </c>
      <c r="B229" s="102"/>
      <c r="C229" s="103"/>
      <c r="D229" s="107" t="e">
        <v>#N/A</v>
      </c>
      <c r="E229" s="104"/>
      <c r="F229" s="105"/>
      <c r="G229" s="100" t="e">
        <v>#N/A</v>
      </c>
      <c r="H229" s="108"/>
      <c r="I229" s="109"/>
      <c r="J229" s="112" t="e">
        <v>#N/A</v>
      </c>
      <c r="K229" s="108"/>
      <c r="L229" s="109"/>
      <c r="M229" s="112" t="e">
        <v>#N/A</v>
      </c>
      <c r="N229" s="108"/>
      <c r="O229" s="109"/>
      <c r="P229" s="114" t="e">
        <v>#N/A</v>
      </c>
    </row>
    <row r="230" spans="1:16">
      <c r="A230" s="1">
        <f t="shared" si="36"/>
        <v>230</v>
      </c>
      <c r="B230" s="102"/>
      <c r="C230" s="103"/>
      <c r="D230" s="107" t="e">
        <v>#N/A</v>
      </c>
      <c r="E230" s="104"/>
      <c r="F230" s="105"/>
      <c r="G230" s="100" t="e">
        <v>#N/A</v>
      </c>
      <c r="H230" s="108"/>
      <c r="I230" s="109"/>
      <c r="J230" s="112" t="e">
        <v>#N/A</v>
      </c>
      <c r="K230" s="108"/>
      <c r="L230" s="109"/>
      <c r="M230" s="112" t="e">
        <v>#N/A</v>
      </c>
      <c r="N230" s="108"/>
      <c r="O230" s="109"/>
      <c r="P230" s="114" t="e">
        <v>#N/A</v>
      </c>
    </row>
    <row r="231" spans="1:16">
      <c r="A231" s="1">
        <f t="shared" si="36"/>
        <v>231</v>
      </c>
      <c r="B231" s="102"/>
      <c r="C231" s="103"/>
      <c r="D231" s="107" t="e">
        <v>#N/A</v>
      </c>
      <c r="E231" s="104"/>
      <c r="F231" s="105"/>
      <c r="G231" s="100" t="e">
        <v>#N/A</v>
      </c>
      <c r="H231" s="108"/>
      <c r="I231" s="109"/>
      <c r="J231" s="112" t="e">
        <v>#N/A</v>
      </c>
      <c r="K231" s="108"/>
      <c r="L231" s="109"/>
      <c r="M231" s="112" t="e">
        <v>#N/A</v>
      </c>
      <c r="N231" s="108"/>
      <c r="O231" s="109"/>
      <c r="P231" s="114" t="e">
        <v>#N/A</v>
      </c>
    </row>
    <row r="232" spans="1:16">
      <c r="A232" s="1">
        <f t="shared" si="36"/>
        <v>232</v>
      </c>
      <c r="B232" s="102"/>
      <c r="C232" s="103"/>
      <c r="D232" s="107" t="e">
        <v>#N/A</v>
      </c>
      <c r="E232" s="104"/>
      <c r="F232" s="105"/>
      <c r="G232" s="100" t="e">
        <v>#N/A</v>
      </c>
      <c r="H232" s="108"/>
      <c r="I232" s="109"/>
      <c r="J232" s="112" t="e">
        <v>#N/A</v>
      </c>
      <c r="K232" s="108"/>
      <c r="L232" s="109"/>
      <c r="M232" s="112" t="e">
        <v>#N/A</v>
      </c>
      <c r="N232" s="108"/>
      <c r="O232" s="109"/>
      <c r="P232" s="114" t="e">
        <v>#N/A</v>
      </c>
    </row>
    <row r="233" spans="1:16">
      <c r="A233" s="1">
        <f t="shared" si="36"/>
        <v>233</v>
      </c>
      <c r="B233" s="102"/>
      <c r="C233" s="103"/>
      <c r="D233" s="107" t="e">
        <v>#N/A</v>
      </c>
      <c r="E233" s="104"/>
      <c r="F233" s="105"/>
      <c r="G233" s="100" t="e">
        <v>#N/A</v>
      </c>
      <c r="H233" s="108"/>
      <c r="I233" s="109"/>
      <c r="J233" s="112" t="e">
        <v>#N/A</v>
      </c>
      <c r="K233" s="108"/>
      <c r="L233" s="109"/>
      <c r="M233" s="112" t="e">
        <v>#N/A</v>
      </c>
      <c r="N233" s="108"/>
      <c r="O233" s="109"/>
      <c r="P233" s="114" t="e">
        <v>#N/A</v>
      </c>
    </row>
    <row r="234" spans="1:16">
      <c r="A234" s="1">
        <f t="shared" si="36"/>
        <v>234</v>
      </c>
      <c r="B234" s="102"/>
      <c r="C234" s="103"/>
      <c r="D234" s="107" t="e">
        <v>#N/A</v>
      </c>
      <c r="E234" s="104"/>
      <c r="F234" s="105"/>
      <c r="G234" s="100" t="e">
        <v>#N/A</v>
      </c>
      <c r="H234" s="108"/>
      <c r="I234" s="109"/>
      <c r="J234" s="112" t="e">
        <v>#N/A</v>
      </c>
      <c r="K234" s="108"/>
      <c r="L234" s="109"/>
      <c r="M234" s="112" t="e">
        <v>#N/A</v>
      </c>
      <c r="N234" s="108"/>
      <c r="O234" s="109"/>
      <c r="P234" s="114" t="e">
        <v>#N/A</v>
      </c>
    </row>
    <row r="235" spans="1:16">
      <c r="A235" s="1">
        <f t="shared" si="36"/>
        <v>235</v>
      </c>
      <c r="B235" s="102"/>
      <c r="C235" s="103"/>
      <c r="D235" s="107" t="e">
        <v>#N/A</v>
      </c>
      <c r="E235" s="104"/>
      <c r="F235" s="105"/>
      <c r="G235" s="100" t="e">
        <v>#N/A</v>
      </c>
      <c r="H235" s="108"/>
      <c r="I235" s="109"/>
      <c r="J235" s="112" t="e">
        <v>#N/A</v>
      </c>
      <c r="K235" s="108"/>
      <c r="L235" s="109"/>
      <c r="M235" s="112" t="e">
        <v>#N/A</v>
      </c>
      <c r="N235" s="108"/>
      <c r="O235" s="109"/>
      <c r="P235" s="114" t="e">
        <v>#N/A</v>
      </c>
    </row>
    <row r="236" spans="1:16">
      <c r="A236" s="1">
        <f t="shared" si="36"/>
        <v>236</v>
      </c>
      <c r="B236" s="102"/>
      <c r="C236" s="103"/>
      <c r="D236" s="107" t="e">
        <v>#N/A</v>
      </c>
      <c r="E236" s="104"/>
      <c r="F236" s="105"/>
      <c r="G236" s="100" t="e">
        <v>#N/A</v>
      </c>
      <c r="H236" s="108"/>
      <c r="I236" s="109"/>
      <c r="J236" s="112" t="e">
        <v>#N/A</v>
      </c>
      <c r="K236" s="108"/>
      <c r="L236" s="109"/>
      <c r="M236" s="112" t="e">
        <v>#N/A</v>
      </c>
      <c r="N236" s="108"/>
      <c r="O236" s="109"/>
      <c r="P236" s="114" t="e">
        <v>#N/A</v>
      </c>
    </row>
    <row r="237" spans="1:16">
      <c r="A237" s="1">
        <f t="shared" si="36"/>
        <v>237</v>
      </c>
      <c r="B237" s="102"/>
      <c r="C237" s="103"/>
      <c r="D237" s="107" t="e">
        <v>#N/A</v>
      </c>
      <c r="E237" s="104"/>
      <c r="F237" s="105"/>
      <c r="G237" s="100" t="e">
        <v>#N/A</v>
      </c>
      <c r="H237" s="108"/>
      <c r="I237" s="109"/>
      <c r="J237" s="112" t="e">
        <v>#N/A</v>
      </c>
      <c r="K237" s="108"/>
      <c r="L237" s="109"/>
      <c r="M237" s="112" t="e">
        <v>#N/A</v>
      </c>
      <c r="N237" s="108"/>
      <c r="O237" s="109"/>
      <c r="P237" s="114" t="e">
        <v>#N/A</v>
      </c>
    </row>
    <row r="238" spans="1:16">
      <c r="A238" s="1">
        <f t="shared" si="36"/>
        <v>238</v>
      </c>
      <c r="B238" s="102"/>
      <c r="C238" s="103"/>
      <c r="D238" s="107" t="e">
        <v>#N/A</v>
      </c>
      <c r="E238" s="104"/>
      <c r="F238" s="105"/>
      <c r="G238" s="100" t="e">
        <v>#N/A</v>
      </c>
      <c r="H238" s="108"/>
      <c r="I238" s="109"/>
      <c r="J238" s="112" t="e">
        <v>#N/A</v>
      </c>
      <c r="K238" s="108"/>
      <c r="L238" s="109"/>
      <c r="M238" s="112" t="e">
        <v>#N/A</v>
      </c>
      <c r="N238" s="108"/>
      <c r="O238" s="109"/>
      <c r="P238" s="114" t="e">
        <v>#N/A</v>
      </c>
    </row>
    <row r="239" spans="1:16">
      <c r="A239" s="1">
        <f t="shared" si="36"/>
        <v>239</v>
      </c>
      <c r="B239" s="102"/>
      <c r="C239" s="103"/>
      <c r="D239" s="107" t="e">
        <v>#N/A</v>
      </c>
      <c r="E239" s="104"/>
      <c r="F239" s="105"/>
      <c r="G239" s="100" t="e">
        <v>#N/A</v>
      </c>
      <c r="H239" s="108"/>
      <c r="I239" s="109"/>
      <c r="J239" s="112" t="e">
        <v>#N/A</v>
      </c>
      <c r="K239" s="108"/>
      <c r="L239" s="109"/>
      <c r="M239" s="112" t="e">
        <v>#N/A</v>
      </c>
      <c r="N239" s="108"/>
      <c r="O239" s="109"/>
      <c r="P239" s="114" t="e">
        <v>#N/A</v>
      </c>
    </row>
    <row r="240" spans="1:16">
      <c r="A240" s="1">
        <f t="shared" si="36"/>
        <v>240</v>
      </c>
      <c r="B240" s="102"/>
      <c r="C240" s="103"/>
      <c r="D240" s="107" t="e">
        <v>#N/A</v>
      </c>
      <c r="E240" s="104"/>
      <c r="F240" s="105"/>
      <c r="G240" s="100" t="e">
        <v>#N/A</v>
      </c>
      <c r="H240" s="108"/>
      <c r="I240" s="109"/>
      <c r="J240" s="112" t="e">
        <v>#N/A</v>
      </c>
      <c r="K240" s="108"/>
      <c r="L240" s="109"/>
      <c r="M240" s="112" t="e">
        <v>#N/A</v>
      </c>
      <c r="N240" s="108"/>
      <c r="O240" s="109"/>
      <c r="P240" s="114" t="e">
        <v>#N/A</v>
      </c>
    </row>
    <row r="241" spans="1:16">
      <c r="A241" s="1">
        <f t="shared" si="36"/>
        <v>241</v>
      </c>
      <c r="B241" s="102"/>
      <c r="C241" s="103"/>
      <c r="D241" s="107" t="e">
        <v>#N/A</v>
      </c>
      <c r="E241" s="104"/>
      <c r="F241" s="105"/>
      <c r="G241" s="100" t="e">
        <v>#N/A</v>
      </c>
      <c r="H241" s="108"/>
      <c r="I241" s="109"/>
      <c r="J241" s="112" t="e">
        <v>#N/A</v>
      </c>
      <c r="K241" s="108"/>
      <c r="L241" s="109"/>
      <c r="M241" s="112" t="e">
        <v>#N/A</v>
      </c>
      <c r="N241" s="108"/>
      <c r="O241" s="109"/>
      <c r="P241" s="114" t="e">
        <v>#N/A</v>
      </c>
    </row>
    <row r="242" spans="1:16">
      <c r="A242" s="1">
        <f t="shared" si="36"/>
        <v>242</v>
      </c>
      <c r="B242" s="102"/>
      <c r="C242" s="103"/>
      <c r="D242" s="107" t="e">
        <v>#N/A</v>
      </c>
      <c r="E242" s="104"/>
      <c r="F242" s="105"/>
      <c r="G242" s="100" t="e">
        <v>#N/A</v>
      </c>
      <c r="H242" s="108"/>
      <c r="I242" s="109"/>
      <c r="J242" s="112" t="e">
        <v>#N/A</v>
      </c>
      <c r="K242" s="108"/>
      <c r="L242" s="109"/>
      <c r="M242" s="112" t="e">
        <v>#N/A</v>
      </c>
      <c r="N242" s="108"/>
      <c r="O242" s="109"/>
      <c r="P242" s="114" t="e">
        <v>#N/A</v>
      </c>
    </row>
    <row r="243" spans="1:16">
      <c r="A243" s="1">
        <f t="shared" si="36"/>
        <v>243</v>
      </c>
      <c r="B243" s="102"/>
      <c r="C243" s="103"/>
      <c r="D243" s="107" t="e">
        <v>#N/A</v>
      </c>
      <c r="E243" s="104"/>
      <c r="F243" s="105"/>
      <c r="G243" s="100" t="e">
        <v>#N/A</v>
      </c>
      <c r="H243" s="108"/>
      <c r="I243" s="109"/>
      <c r="J243" s="112" t="e">
        <v>#N/A</v>
      </c>
      <c r="K243" s="108"/>
      <c r="L243" s="109"/>
      <c r="M243" s="112" t="e">
        <v>#N/A</v>
      </c>
      <c r="N243" s="108"/>
      <c r="O243" s="109"/>
      <c r="P243" s="114" t="e">
        <v>#N/A</v>
      </c>
    </row>
    <row r="244" spans="1:16">
      <c r="A244" s="1">
        <f t="shared" si="36"/>
        <v>244</v>
      </c>
      <c r="B244" s="102"/>
      <c r="C244" s="103"/>
      <c r="D244" s="107" t="e">
        <v>#N/A</v>
      </c>
      <c r="E244" s="104"/>
      <c r="F244" s="105"/>
      <c r="G244" s="100" t="e">
        <v>#N/A</v>
      </c>
      <c r="H244" s="108"/>
      <c r="I244" s="109"/>
      <c r="J244" s="112" t="e">
        <v>#N/A</v>
      </c>
      <c r="K244" s="108"/>
      <c r="L244" s="109"/>
      <c r="M244" s="112" t="e">
        <v>#N/A</v>
      </c>
      <c r="N244" s="108"/>
      <c r="O244" s="109"/>
      <c r="P244" s="114" t="e">
        <v>#N/A</v>
      </c>
    </row>
    <row r="245" spans="1:16">
      <c r="A245" s="1">
        <f t="shared" si="36"/>
        <v>245</v>
      </c>
      <c r="B245" s="102"/>
      <c r="C245" s="103"/>
      <c r="D245" s="107" t="e">
        <v>#N/A</v>
      </c>
      <c r="E245" s="104"/>
      <c r="F245" s="105"/>
      <c r="G245" s="100" t="e">
        <v>#N/A</v>
      </c>
      <c r="H245" s="108"/>
      <c r="I245" s="109"/>
      <c r="J245" s="112" t="e">
        <v>#N/A</v>
      </c>
      <c r="K245" s="108"/>
      <c r="L245" s="109"/>
      <c r="M245" s="112" t="e">
        <v>#N/A</v>
      </c>
      <c r="N245" s="108"/>
      <c r="O245" s="109"/>
      <c r="P245" s="114" t="e">
        <v>#N/A</v>
      </c>
    </row>
    <row r="246" spans="1:16">
      <c r="A246" s="1">
        <f t="shared" si="36"/>
        <v>246</v>
      </c>
      <c r="B246" s="102"/>
      <c r="C246" s="103"/>
      <c r="D246" s="107" t="e">
        <v>#N/A</v>
      </c>
      <c r="E246" s="104"/>
      <c r="F246" s="105"/>
      <c r="G246" s="100" t="e">
        <v>#N/A</v>
      </c>
      <c r="H246" s="108"/>
      <c r="I246" s="109"/>
      <c r="J246" s="112" t="e">
        <v>#N/A</v>
      </c>
      <c r="K246" s="108"/>
      <c r="L246" s="109"/>
      <c r="M246" s="112" t="e">
        <v>#N/A</v>
      </c>
      <c r="N246" s="108"/>
      <c r="O246" s="109"/>
      <c r="P246" s="114" t="e">
        <v>#N/A</v>
      </c>
    </row>
    <row r="247" spans="1:16">
      <c r="A247" s="1">
        <f t="shared" si="36"/>
        <v>247</v>
      </c>
      <c r="B247" s="102"/>
      <c r="C247" s="103"/>
      <c r="D247" s="107" t="e">
        <v>#N/A</v>
      </c>
      <c r="E247" s="104"/>
      <c r="F247" s="105"/>
      <c r="G247" s="100" t="e">
        <v>#N/A</v>
      </c>
      <c r="H247" s="108"/>
      <c r="I247" s="109"/>
      <c r="J247" s="112" t="e">
        <v>#N/A</v>
      </c>
      <c r="K247" s="108"/>
      <c r="L247" s="109"/>
      <c r="M247" s="112" t="e">
        <v>#N/A</v>
      </c>
      <c r="N247" s="108"/>
      <c r="O247" s="109"/>
      <c r="P247" s="114" t="e">
        <v>#N/A</v>
      </c>
    </row>
    <row r="248" spans="1:16">
      <c r="A248" s="1">
        <f t="shared" si="36"/>
        <v>248</v>
      </c>
      <c r="B248" s="102"/>
      <c r="C248" s="103"/>
      <c r="D248" s="107" t="e">
        <v>#N/A</v>
      </c>
      <c r="E248" s="104"/>
      <c r="F248" s="105"/>
      <c r="G248" s="100" t="e">
        <v>#N/A</v>
      </c>
      <c r="H248" s="108"/>
      <c r="I248" s="109"/>
      <c r="J248" s="112" t="e">
        <v>#N/A</v>
      </c>
      <c r="K248" s="108"/>
      <c r="L248" s="109"/>
      <c r="M248" s="112" t="e">
        <v>#N/A</v>
      </c>
      <c r="N248" s="108"/>
      <c r="O248" s="109"/>
      <c r="P248" s="114" t="e">
        <v>#N/A</v>
      </c>
    </row>
    <row r="249" spans="1:16">
      <c r="A249" s="1">
        <f t="shared" si="36"/>
        <v>249</v>
      </c>
      <c r="B249" s="102"/>
      <c r="C249" s="103"/>
      <c r="D249" s="107" t="e">
        <v>#N/A</v>
      </c>
      <c r="E249" s="104"/>
      <c r="F249" s="105"/>
      <c r="G249" s="100" t="e">
        <v>#N/A</v>
      </c>
      <c r="H249" s="108"/>
      <c r="I249" s="109"/>
      <c r="J249" s="112" t="e">
        <v>#N/A</v>
      </c>
      <c r="K249" s="108"/>
      <c r="L249" s="109"/>
      <c r="M249" s="112" t="e">
        <v>#N/A</v>
      </c>
      <c r="N249" s="108"/>
      <c r="O249" s="109"/>
      <c r="P249" s="114" t="e">
        <v>#N/A</v>
      </c>
    </row>
    <row r="250" spans="1:16">
      <c r="A250" s="1">
        <f t="shared" si="36"/>
        <v>250</v>
      </c>
      <c r="B250" s="102"/>
      <c r="C250" s="103"/>
      <c r="D250" s="107" t="e">
        <v>#N/A</v>
      </c>
      <c r="E250" s="104"/>
      <c r="F250" s="105"/>
      <c r="G250" s="100" t="e">
        <v>#N/A</v>
      </c>
      <c r="H250" s="108"/>
      <c r="I250" s="109"/>
      <c r="J250" s="112" t="e">
        <v>#N/A</v>
      </c>
      <c r="K250" s="108"/>
      <c r="L250" s="109"/>
      <c r="M250" s="112" t="e">
        <v>#N/A</v>
      </c>
      <c r="N250" s="108"/>
      <c r="O250" s="109"/>
      <c r="P250" s="114" t="e">
        <v>#N/A</v>
      </c>
    </row>
    <row r="251" spans="1:16">
      <c r="A251" s="1">
        <f t="shared" si="36"/>
        <v>251</v>
      </c>
      <c r="B251" s="102"/>
      <c r="C251" s="103"/>
      <c r="D251" s="107" t="e">
        <v>#N/A</v>
      </c>
      <c r="E251" s="104"/>
      <c r="F251" s="105"/>
      <c r="G251" s="100" t="e">
        <v>#N/A</v>
      </c>
      <c r="H251" s="108"/>
      <c r="I251" s="109"/>
      <c r="J251" s="112" t="e">
        <v>#N/A</v>
      </c>
      <c r="K251" s="108"/>
      <c r="L251" s="109"/>
      <c r="M251" s="112" t="e">
        <v>#N/A</v>
      </c>
      <c r="N251" s="108"/>
      <c r="O251" s="109"/>
      <c r="P251" s="114" t="e">
        <v>#N/A</v>
      </c>
    </row>
    <row r="252" spans="1:16">
      <c r="A252" s="1">
        <f t="shared" si="36"/>
        <v>252</v>
      </c>
      <c r="B252" s="102"/>
      <c r="C252" s="103"/>
      <c r="D252" s="107" t="e">
        <v>#N/A</v>
      </c>
      <c r="E252" s="104"/>
      <c r="F252" s="105"/>
      <c r="G252" s="100" t="e">
        <v>#N/A</v>
      </c>
      <c r="H252" s="108"/>
      <c r="I252" s="109"/>
      <c r="J252" s="112" t="e">
        <v>#N/A</v>
      </c>
      <c r="K252" s="108"/>
      <c r="L252" s="109"/>
      <c r="M252" s="112" t="e">
        <v>#N/A</v>
      </c>
      <c r="N252" s="108"/>
      <c r="O252" s="109"/>
      <c r="P252" s="114" t="e">
        <v>#N/A</v>
      </c>
    </row>
    <row r="253" spans="1:16">
      <c r="A253" s="1">
        <f t="shared" si="36"/>
        <v>253</v>
      </c>
      <c r="B253" s="102"/>
      <c r="C253" s="103"/>
      <c r="D253" s="107" t="e">
        <v>#N/A</v>
      </c>
      <c r="E253" s="104"/>
      <c r="F253" s="105"/>
      <c r="G253" s="100" t="e">
        <v>#N/A</v>
      </c>
      <c r="H253" s="108"/>
      <c r="I253" s="109"/>
      <c r="J253" s="112" t="e">
        <v>#N/A</v>
      </c>
      <c r="K253" s="108"/>
      <c r="L253" s="109"/>
      <c r="M253" s="112" t="e">
        <v>#N/A</v>
      </c>
      <c r="N253" s="108"/>
      <c r="O253" s="109"/>
      <c r="P253" s="114" t="e">
        <v>#N/A</v>
      </c>
    </row>
    <row r="254" spans="1:16">
      <c r="A254" s="1">
        <f t="shared" si="36"/>
        <v>254</v>
      </c>
      <c r="B254" s="102"/>
      <c r="C254" s="103"/>
      <c r="D254" s="107" t="e">
        <v>#N/A</v>
      </c>
      <c r="E254" s="104"/>
      <c r="F254" s="105"/>
      <c r="G254" s="100" t="e">
        <v>#N/A</v>
      </c>
      <c r="H254" s="108"/>
      <c r="I254" s="109"/>
      <c r="J254" s="112" t="e">
        <v>#N/A</v>
      </c>
      <c r="K254" s="108"/>
      <c r="L254" s="109"/>
      <c r="M254" s="112" t="e">
        <v>#N/A</v>
      </c>
      <c r="N254" s="108"/>
      <c r="O254" s="109"/>
      <c r="P254" s="114" t="e">
        <v>#N/A</v>
      </c>
    </row>
    <row r="255" spans="1:16">
      <c r="A255" s="1">
        <f t="shared" si="36"/>
        <v>255</v>
      </c>
      <c r="B255" s="102"/>
      <c r="C255" s="103"/>
      <c r="D255" s="107" t="e">
        <v>#N/A</v>
      </c>
      <c r="E255" s="104"/>
      <c r="F255" s="105"/>
      <c r="G255" s="100" t="e">
        <v>#N/A</v>
      </c>
      <c r="H255" s="108"/>
      <c r="I255" s="109"/>
      <c r="J255" s="112" t="e">
        <v>#N/A</v>
      </c>
      <c r="K255" s="108"/>
      <c r="L255" s="109"/>
      <c r="M255" s="112" t="e">
        <v>#N/A</v>
      </c>
      <c r="N255" s="108"/>
      <c r="O255" s="109"/>
      <c r="P255" s="114" t="e">
        <v>#N/A</v>
      </c>
    </row>
    <row r="256" spans="1:16">
      <c r="A256" s="1">
        <f t="shared" si="36"/>
        <v>256</v>
      </c>
      <c r="B256" s="102"/>
      <c r="C256" s="103"/>
      <c r="D256" s="107" t="e">
        <v>#N/A</v>
      </c>
      <c r="E256" s="104"/>
      <c r="F256" s="105"/>
      <c r="G256" s="100" t="e">
        <v>#N/A</v>
      </c>
      <c r="H256" s="108"/>
      <c r="I256" s="109"/>
      <c r="J256" s="112" t="e">
        <v>#N/A</v>
      </c>
      <c r="K256" s="108"/>
      <c r="L256" s="109"/>
      <c r="M256" s="112" t="e">
        <v>#N/A</v>
      </c>
      <c r="N256" s="108"/>
      <c r="O256" s="109"/>
      <c r="P256" s="114" t="e">
        <v>#N/A</v>
      </c>
    </row>
    <row r="257" spans="1:16">
      <c r="A257" s="1">
        <f t="shared" si="36"/>
        <v>257</v>
      </c>
      <c r="B257" s="102"/>
      <c r="C257" s="103"/>
      <c r="D257" s="107" t="e">
        <v>#N/A</v>
      </c>
      <c r="E257" s="104"/>
      <c r="F257" s="105"/>
      <c r="G257" s="100" t="e">
        <v>#N/A</v>
      </c>
      <c r="H257" s="108"/>
      <c r="I257" s="109"/>
      <c r="J257" s="112" t="e">
        <v>#N/A</v>
      </c>
      <c r="K257" s="108"/>
      <c r="L257" s="109"/>
      <c r="M257" s="112" t="e">
        <v>#N/A</v>
      </c>
      <c r="N257" s="108"/>
      <c r="O257" s="109"/>
      <c r="P257" s="114" t="e">
        <v>#N/A</v>
      </c>
    </row>
    <row r="258" spans="1:16">
      <c r="A258" s="1">
        <f t="shared" si="36"/>
        <v>258</v>
      </c>
      <c r="B258" s="102"/>
      <c r="C258" s="103"/>
      <c r="D258" s="107" t="e">
        <v>#N/A</v>
      </c>
      <c r="E258" s="104"/>
      <c r="F258" s="105"/>
      <c r="G258" s="100" t="e">
        <v>#N/A</v>
      </c>
      <c r="H258" s="108"/>
      <c r="I258" s="109"/>
      <c r="J258" s="112" t="e">
        <v>#N/A</v>
      </c>
      <c r="K258" s="108"/>
      <c r="L258" s="109"/>
      <c r="M258" s="112" t="e">
        <v>#N/A</v>
      </c>
      <c r="N258" s="108"/>
      <c r="O258" s="109"/>
      <c r="P258" s="114" t="e">
        <v>#N/A</v>
      </c>
    </row>
    <row r="259" spans="1:16">
      <c r="A259" s="1">
        <f t="shared" si="36"/>
        <v>259</v>
      </c>
      <c r="B259" s="102"/>
      <c r="C259" s="103"/>
      <c r="D259" s="107" t="e">
        <v>#N/A</v>
      </c>
      <c r="E259" s="104"/>
      <c r="F259" s="105"/>
      <c r="G259" s="100" t="e">
        <v>#N/A</v>
      </c>
      <c r="H259" s="108"/>
      <c r="I259" s="109"/>
      <c r="J259" s="112" t="e">
        <v>#N/A</v>
      </c>
      <c r="K259" s="108"/>
      <c r="L259" s="109"/>
      <c r="M259" s="112" t="e">
        <v>#N/A</v>
      </c>
      <c r="N259" s="108"/>
      <c r="O259" s="109"/>
      <c r="P259" s="114" t="e">
        <v>#N/A</v>
      </c>
    </row>
    <row r="260" spans="1:16">
      <c r="A260" s="1">
        <f t="shared" si="36"/>
        <v>260</v>
      </c>
      <c r="B260" s="102"/>
      <c r="C260" s="103"/>
      <c r="D260" s="107" t="e">
        <v>#N/A</v>
      </c>
      <c r="E260" s="104"/>
      <c r="F260" s="105"/>
      <c r="G260" s="100" t="e">
        <v>#N/A</v>
      </c>
      <c r="H260" s="108"/>
      <c r="I260" s="109"/>
      <c r="J260" s="112" t="e">
        <v>#N/A</v>
      </c>
      <c r="K260" s="108"/>
      <c r="L260" s="109"/>
      <c r="M260" s="112" t="e">
        <v>#N/A</v>
      </c>
      <c r="N260" s="108"/>
      <c r="O260" s="109"/>
      <c r="P260" s="114" t="e">
        <v>#N/A</v>
      </c>
    </row>
    <row r="261" spans="1:16">
      <c r="A261" s="1">
        <f t="shared" si="36"/>
        <v>261</v>
      </c>
      <c r="B261" s="102"/>
      <c r="C261" s="103"/>
      <c r="D261" s="107" t="e">
        <v>#N/A</v>
      </c>
      <c r="E261" s="104"/>
      <c r="F261" s="105"/>
      <c r="G261" s="100" t="e">
        <v>#N/A</v>
      </c>
      <c r="H261" s="108"/>
      <c r="I261" s="109"/>
      <c r="J261" s="112" t="e">
        <v>#N/A</v>
      </c>
      <c r="K261" s="108"/>
      <c r="L261" s="109"/>
      <c r="M261" s="112" t="e">
        <v>#N/A</v>
      </c>
      <c r="N261" s="108"/>
      <c r="O261" s="109"/>
      <c r="P261" s="114" t="e">
        <v>#N/A</v>
      </c>
    </row>
    <row r="262" spans="1:16">
      <c r="A262" s="1">
        <f t="shared" si="36"/>
        <v>262</v>
      </c>
      <c r="B262" s="102"/>
      <c r="C262" s="103"/>
      <c r="D262" s="107" t="e">
        <v>#N/A</v>
      </c>
      <c r="E262" s="104"/>
      <c r="F262" s="105"/>
      <c r="G262" s="100" t="e">
        <v>#N/A</v>
      </c>
      <c r="H262" s="108"/>
      <c r="I262" s="109"/>
      <c r="J262" s="112" t="e">
        <v>#N/A</v>
      </c>
      <c r="K262" s="108"/>
      <c r="L262" s="109"/>
      <c r="M262" s="112" t="e">
        <v>#N/A</v>
      </c>
      <c r="N262" s="108"/>
      <c r="O262" s="109"/>
      <c r="P262" s="114" t="e">
        <v>#N/A</v>
      </c>
    </row>
    <row r="263" spans="1:16">
      <c r="A263" s="1">
        <f t="shared" si="36"/>
        <v>263</v>
      </c>
      <c r="B263" s="102"/>
      <c r="C263" s="103"/>
      <c r="D263" s="107" t="e">
        <v>#N/A</v>
      </c>
      <c r="E263" s="104"/>
      <c r="F263" s="105"/>
      <c r="G263" s="100" t="e">
        <v>#N/A</v>
      </c>
      <c r="H263" s="108"/>
      <c r="I263" s="109"/>
      <c r="J263" s="112" t="e">
        <v>#N/A</v>
      </c>
      <c r="K263" s="108"/>
      <c r="L263" s="109"/>
      <c r="M263" s="112" t="e">
        <v>#N/A</v>
      </c>
      <c r="N263" s="108"/>
      <c r="O263" s="109"/>
      <c r="P263" s="114" t="e">
        <v>#N/A</v>
      </c>
    </row>
    <row r="264" spans="1:16">
      <c r="A264" s="1">
        <f t="shared" si="36"/>
        <v>264</v>
      </c>
      <c r="B264" s="102"/>
      <c r="C264" s="103"/>
      <c r="D264" s="107" t="e">
        <v>#N/A</v>
      </c>
      <c r="E264" s="104"/>
      <c r="F264" s="105"/>
      <c r="G264" s="100" t="e">
        <v>#N/A</v>
      </c>
      <c r="H264" s="108"/>
      <c r="I264" s="109"/>
      <c r="J264" s="112" t="e">
        <v>#N/A</v>
      </c>
      <c r="K264" s="108"/>
      <c r="L264" s="109"/>
      <c r="M264" s="112" t="e">
        <v>#N/A</v>
      </c>
      <c r="N264" s="108"/>
      <c r="O264" s="109"/>
      <c r="P264" s="114" t="e">
        <v>#N/A</v>
      </c>
    </row>
    <row r="265" spans="1:16">
      <c r="A265" s="1">
        <f t="shared" si="36"/>
        <v>265</v>
      </c>
      <c r="B265" s="102"/>
      <c r="C265" s="103"/>
      <c r="D265" s="107" t="e">
        <v>#N/A</v>
      </c>
      <c r="E265" s="104"/>
      <c r="F265" s="105"/>
      <c r="G265" s="100" t="e">
        <v>#N/A</v>
      </c>
      <c r="H265" s="108"/>
      <c r="I265" s="109"/>
      <c r="J265" s="112" t="e">
        <v>#N/A</v>
      </c>
      <c r="K265" s="108"/>
      <c r="L265" s="109"/>
      <c r="M265" s="112" t="e">
        <v>#N/A</v>
      </c>
      <c r="N265" s="108"/>
      <c r="O265" s="109"/>
      <c r="P265" s="114" t="e">
        <v>#N/A</v>
      </c>
    </row>
    <row r="266" spans="1:16">
      <c r="A266" s="1">
        <f t="shared" si="36"/>
        <v>266</v>
      </c>
      <c r="B266" s="102"/>
      <c r="C266" s="103"/>
      <c r="D266" s="107" t="e">
        <v>#N/A</v>
      </c>
      <c r="E266" s="104"/>
      <c r="F266" s="105"/>
      <c r="G266" s="100" t="e">
        <v>#N/A</v>
      </c>
      <c r="H266" s="108"/>
      <c r="I266" s="109"/>
      <c r="J266" s="112" t="e">
        <v>#N/A</v>
      </c>
      <c r="K266" s="108"/>
      <c r="L266" s="109"/>
      <c r="M266" s="112" t="e">
        <v>#N/A</v>
      </c>
      <c r="N266" s="108"/>
      <c r="O266" s="109"/>
      <c r="P266" s="114" t="e">
        <v>#N/A</v>
      </c>
    </row>
    <row r="267" spans="1:16">
      <c r="A267" s="1">
        <f t="shared" si="36"/>
        <v>267</v>
      </c>
      <c r="B267" s="102"/>
      <c r="C267" s="103"/>
      <c r="D267" s="107" t="e">
        <v>#N/A</v>
      </c>
      <c r="E267" s="104"/>
      <c r="F267" s="105"/>
      <c r="G267" s="100" t="e">
        <v>#N/A</v>
      </c>
      <c r="H267" s="108"/>
      <c r="I267" s="109"/>
      <c r="J267" s="112" t="e">
        <v>#N/A</v>
      </c>
      <c r="K267" s="108"/>
      <c r="L267" s="109"/>
      <c r="M267" s="112" t="e">
        <v>#N/A</v>
      </c>
      <c r="N267" s="108"/>
      <c r="O267" s="109"/>
      <c r="P267" s="114" t="e">
        <v>#N/A</v>
      </c>
    </row>
    <row r="268" spans="1:16">
      <c r="A268" s="1">
        <f t="shared" si="36"/>
        <v>268</v>
      </c>
      <c r="B268" s="102"/>
      <c r="C268" s="103"/>
      <c r="D268" s="107" t="e">
        <v>#N/A</v>
      </c>
      <c r="E268" s="104"/>
      <c r="F268" s="105"/>
      <c r="G268" s="100" t="e">
        <v>#N/A</v>
      </c>
      <c r="H268" s="108"/>
      <c r="I268" s="109"/>
      <c r="J268" s="112" t="e">
        <v>#N/A</v>
      </c>
      <c r="K268" s="108"/>
      <c r="L268" s="109"/>
      <c r="M268" s="112" t="e">
        <v>#N/A</v>
      </c>
      <c r="N268" s="108"/>
      <c r="O268" s="109"/>
      <c r="P268" s="114" t="e">
        <v>#N/A</v>
      </c>
    </row>
    <row r="269" spans="1:16">
      <c r="A269" s="1">
        <f t="shared" si="36"/>
        <v>269</v>
      </c>
      <c r="B269" s="102"/>
      <c r="C269" s="103"/>
      <c r="D269" s="107" t="e">
        <v>#N/A</v>
      </c>
      <c r="E269" s="104"/>
      <c r="F269" s="105"/>
      <c r="G269" s="100" t="e">
        <v>#N/A</v>
      </c>
      <c r="H269" s="108"/>
      <c r="I269" s="109"/>
      <c r="J269" s="112" t="e">
        <v>#N/A</v>
      </c>
      <c r="K269" s="108"/>
      <c r="L269" s="109"/>
      <c r="M269" s="112" t="e">
        <v>#N/A</v>
      </c>
      <c r="N269" s="108"/>
      <c r="O269" s="109"/>
      <c r="P269" s="114" t="e">
        <v>#N/A</v>
      </c>
    </row>
    <row r="270" spans="1:16">
      <c r="A270" s="1">
        <f t="shared" si="36"/>
        <v>270</v>
      </c>
      <c r="B270" s="102"/>
      <c r="C270" s="103"/>
      <c r="D270" s="107" t="e">
        <v>#N/A</v>
      </c>
      <c r="E270" s="104"/>
      <c r="F270" s="105"/>
      <c r="G270" s="100" t="e">
        <v>#N/A</v>
      </c>
      <c r="H270" s="108"/>
      <c r="I270" s="109"/>
      <c r="J270" s="112" t="e">
        <v>#N/A</v>
      </c>
      <c r="K270" s="108"/>
      <c r="L270" s="109"/>
      <c r="M270" s="112" t="e">
        <v>#N/A</v>
      </c>
      <c r="N270" s="108"/>
      <c r="O270" s="109"/>
      <c r="P270" s="114" t="e">
        <v>#N/A</v>
      </c>
    </row>
    <row r="271" spans="1:16">
      <c r="A271" s="1">
        <f t="shared" si="36"/>
        <v>271</v>
      </c>
      <c r="B271" s="102"/>
      <c r="C271" s="103"/>
      <c r="D271" s="107" t="e">
        <v>#N/A</v>
      </c>
      <c r="E271" s="104"/>
      <c r="F271" s="105"/>
      <c r="G271" s="100" t="e">
        <v>#N/A</v>
      </c>
      <c r="H271" s="108"/>
      <c r="I271" s="109"/>
      <c r="J271" s="112" t="e">
        <v>#N/A</v>
      </c>
      <c r="K271" s="108"/>
      <c r="L271" s="109"/>
      <c r="M271" s="112" t="e">
        <v>#N/A</v>
      </c>
      <c r="N271" s="108"/>
      <c r="O271" s="109"/>
      <c r="P271" s="114" t="e">
        <v>#N/A</v>
      </c>
    </row>
    <row r="272" spans="1:16">
      <c r="A272" s="1">
        <f t="shared" si="36"/>
        <v>272</v>
      </c>
      <c r="B272" s="102"/>
      <c r="C272" s="103"/>
      <c r="D272" s="107" t="e">
        <v>#N/A</v>
      </c>
      <c r="E272" s="104"/>
      <c r="F272" s="105"/>
      <c r="G272" s="100" t="e">
        <v>#N/A</v>
      </c>
      <c r="H272" s="108"/>
      <c r="I272" s="109"/>
      <c r="J272" s="112" t="e">
        <v>#N/A</v>
      </c>
      <c r="K272" s="108"/>
      <c r="L272" s="109"/>
      <c r="M272" s="112" t="e">
        <v>#N/A</v>
      </c>
      <c r="N272" s="108"/>
      <c r="O272" s="109"/>
      <c r="P272" s="114" t="e">
        <v>#N/A</v>
      </c>
    </row>
    <row r="273" spans="1:16">
      <c r="A273" s="1">
        <f t="shared" si="36"/>
        <v>273</v>
      </c>
      <c r="B273" s="102"/>
      <c r="C273" s="103"/>
      <c r="D273" s="107" t="e">
        <v>#N/A</v>
      </c>
      <c r="E273" s="104"/>
      <c r="F273" s="105"/>
      <c r="G273" s="100" t="e">
        <v>#N/A</v>
      </c>
      <c r="H273" s="108"/>
      <c r="I273" s="109"/>
      <c r="J273" s="112" t="e">
        <v>#N/A</v>
      </c>
      <c r="K273" s="108"/>
      <c r="L273" s="109"/>
      <c r="M273" s="112" t="e">
        <v>#N/A</v>
      </c>
      <c r="N273" s="108"/>
      <c r="O273" s="109"/>
      <c r="P273" s="114" t="e">
        <v>#N/A</v>
      </c>
    </row>
    <row r="274" spans="1:16">
      <c r="A274" s="1">
        <f t="shared" si="36"/>
        <v>274</v>
      </c>
      <c r="B274" s="102"/>
      <c r="C274" s="103"/>
      <c r="D274" s="107" t="e">
        <v>#N/A</v>
      </c>
      <c r="E274" s="104"/>
      <c r="F274" s="105"/>
      <c r="G274" s="100" t="e">
        <v>#N/A</v>
      </c>
      <c r="H274" s="108"/>
      <c r="I274" s="109"/>
      <c r="J274" s="112" t="e">
        <v>#N/A</v>
      </c>
      <c r="K274" s="108"/>
      <c r="L274" s="109"/>
      <c r="M274" s="112" t="e">
        <v>#N/A</v>
      </c>
      <c r="N274" s="108"/>
      <c r="O274" s="109"/>
      <c r="P274" s="114" t="e">
        <v>#N/A</v>
      </c>
    </row>
    <row r="275" spans="1:16">
      <c r="A275" s="1">
        <f t="shared" si="36"/>
        <v>275</v>
      </c>
      <c r="B275" s="102"/>
      <c r="C275" s="103"/>
      <c r="D275" s="107" t="e">
        <v>#N/A</v>
      </c>
      <c r="E275" s="104"/>
      <c r="F275" s="105"/>
      <c r="G275" s="100" t="e">
        <v>#N/A</v>
      </c>
      <c r="H275" s="108"/>
      <c r="I275" s="109"/>
      <c r="J275" s="112" t="e">
        <v>#N/A</v>
      </c>
      <c r="K275" s="108"/>
      <c r="L275" s="109"/>
      <c r="M275" s="112" t="e">
        <v>#N/A</v>
      </c>
      <c r="N275" s="108"/>
      <c r="O275" s="109"/>
      <c r="P275" s="114" t="e">
        <v>#N/A</v>
      </c>
    </row>
    <row r="276" spans="1:16">
      <c r="A276" s="1">
        <f t="shared" si="36"/>
        <v>276</v>
      </c>
      <c r="B276" s="102"/>
      <c r="C276" s="103"/>
      <c r="D276" s="107" t="e">
        <v>#N/A</v>
      </c>
      <c r="E276" s="104"/>
      <c r="F276" s="105"/>
      <c r="G276" s="100" t="e">
        <v>#N/A</v>
      </c>
      <c r="H276" s="108"/>
      <c r="I276" s="109"/>
      <c r="J276" s="112" t="e">
        <v>#N/A</v>
      </c>
      <c r="K276" s="108"/>
      <c r="L276" s="109"/>
      <c r="M276" s="112" t="e">
        <v>#N/A</v>
      </c>
      <c r="N276" s="108"/>
      <c r="O276" s="109"/>
      <c r="P276" s="114" t="e">
        <v>#N/A</v>
      </c>
    </row>
    <row r="277" spans="1:16">
      <c r="A277" s="1">
        <f t="shared" si="36"/>
        <v>277</v>
      </c>
      <c r="B277" s="102"/>
      <c r="C277" s="103"/>
      <c r="D277" s="107" t="e">
        <v>#N/A</v>
      </c>
      <c r="E277" s="104"/>
      <c r="F277" s="105"/>
      <c r="G277" s="100" t="e">
        <v>#N/A</v>
      </c>
      <c r="H277" s="108"/>
      <c r="I277" s="109"/>
      <c r="J277" s="112" t="e">
        <v>#N/A</v>
      </c>
      <c r="K277" s="108"/>
      <c r="L277" s="109"/>
      <c r="M277" s="112" t="e">
        <v>#N/A</v>
      </c>
      <c r="N277" s="108"/>
      <c r="O277" s="109"/>
      <c r="P277" s="114" t="e">
        <v>#N/A</v>
      </c>
    </row>
    <row r="278" spans="1:16">
      <c r="A278" s="1">
        <f t="shared" ref="A278:A300" si="38">A277+1</f>
        <v>278</v>
      </c>
      <c r="B278" s="102"/>
      <c r="C278" s="103"/>
      <c r="D278" s="107" t="e">
        <v>#N/A</v>
      </c>
      <c r="E278" s="104"/>
      <c r="F278" s="105"/>
      <c r="G278" s="100" t="e">
        <v>#N/A</v>
      </c>
      <c r="H278" s="108"/>
      <c r="I278" s="109"/>
      <c r="J278" s="112" t="e">
        <v>#N/A</v>
      </c>
      <c r="K278" s="108"/>
      <c r="L278" s="109"/>
      <c r="M278" s="112" t="e">
        <v>#N/A</v>
      </c>
      <c r="N278" s="108"/>
      <c r="O278" s="109"/>
      <c r="P278" s="114" t="e">
        <v>#N/A</v>
      </c>
    </row>
    <row r="279" spans="1:16">
      <c r="A279" s="1">
        <f t="shared" si="38"/>
        <v>279</v>
      </c>
      <c r="B279" s="102"/>
      <c r="C279" s="103"/>
      <c r="D279" s="107" t="e">
        <v>#N/A</v>
      </c>
      <c r="E279" s="104"/>
      <c r="F279" s="105"/>
      <c r="G279" s="100" t="e">
        <v>#N/A</v>
      </c>
      <c r="H279" s="108"/>
      <c r="I279" s="109"/>
      <c r="J279" s="112" t="e">
        <v>#N/A</v>
      </c>
      <c r="K279" s="108"/>
      <c r="L279" s="109"/>
      <c r="M279" s="112" t="e">
        <v>#N/A</v>
      </c>
      <c r="N279" s="108"/>
      <c r="O279" s="109"/>
      <c r="P279" s="114" t="e">
        <v>#N/A</v>
      </c>
    </row>
    <row r="280" spans="1:16">
      <c r="A280" s="1">
        <f t="shared" si="38"/>
        <v>280</v>
      </c>
      <c r="B280" s="102"/>
      <c r="C280" s="103"/>
      <c r="D280" s="107" t="e">
        <v>#N/A</v>
      </c>
      <c r="E280" s="104"/>
      <c r="F280" s="105"/>
      <c r="G280" s="100" t="e">
        <v>#N/A</v>
      </c>
      <c r="H280" s="108"/>
      <c r="I280" s="109"/>
      <c r="J280" s="112" t="e">
        <v>#N/A</v>
      </c>
      <c r="K280" s="108"/>
      <c r="L280" s="109"/>
      <c r="M280" s="112" t="e">
        <v>#N/A</v>
      </c>
      <c r="N280" s="108"/>
      <c r="O280" s="109"/>
      <c r="P280" s="114" t="e">
        <v>#N/A</v>
      </c>
    </row>
    <row r="281" spans="1:16">
      <c r="A281" s="1">
        <f t="shared" si="38"/>
        <v>281</v>
      </c>
      <c r="B281" s="102"/>
      <c r="C281" s="103"/>
      <c r="D281" s="107" t="e">
        <v>#N/A</v>
      </c>
      <c r="E281" s="104"/>
      <c r="F281" s="105"/>
      <c r="G281" s="100" t="e">
        <v>#N/A</v>
      </c>
      <c r="H281" s="108"/>
      <c r="I281" s="109"/>
      <c r="J281" s="112" t="e">
        <v>#N/A</v>
      </c>
      <c r="K281" s="108"/>
      <c r="L281" s="109"/>
      <c r="M281" s="112" t="e">
        <v>#N/A</v>
      </c>
      <c r="N281" s="108"/>
      <c r="O281" s="109"/>
      <c r="P281" s="114" t="e">
        <v>#N/A</v>
      </c>
    </row>
    <row r="282" spans="1:16">
      <c r="A282" s="1">
        <f t="shared" si="38"/>
        <v>282</v>
      </c>
      <c r="B282" s="102"/>
      <c r="C282" s="103"/>
      <c r="D282" s="107" t="e">
        <v>#N/A</v>
      </c>
      <c r="E282" s="104"/>
      <c r="F282" s="105"/>
      <c r="G282" s="100" t="e">
        <v>#N/A</v>
      </c>
      <c r="H282" s="108"/>
      <c r="I282" s="109"/>
      <c r="J282" s="112" t="e">
        <v>#N/A</v>
      </c>
      <c r="K282" s="108"/>
      <c r="L282" s="109"/>
      <c r="M282" s="112" t="e">
        <v>#N/A</v>
      </c>
      <c r="N282" s="108"/>
      <c r="O282" s="109"/>
      <c r="P282" s="114" t="e">
        <v>#N/A</v>
      </c>
    </row>
    <row r="283" spans="1:16">
      <c r="A283" s="1">
        <f t="shared" si="38"/>
        <v>283</v>
      </c>
      <c r="B283" s="102"/>
      <c r="C283" s="103"/>
      <c r="D283" s="107" t="e">
        <v>#N/A</v>
      </c>
      <c r="E283" s="104"/>
      <c r="F283" s="105"/>
      <c r="G283" s="100" t="e">
        <v>#N/A</v>
      </c>
      <c r="H283" s="108"/>
      <c r="I283" s="109"/>
      <c r="J283" s="112" t="e">
        <v>#N/A</v>
      </c>
      <c r="K283" s="108"/>
      <c r="L283" s="109"/>
      <c r="M283" s="112" t="e">
        <v>#N/A</v>
      </c>
      <c r="N283" s="108"/>
      <c r="O283" s="109"/>
      <c r="P283" s="114" t="e">
        <v>#N/A</v>
      </c>
    </row>
    <row r="284" spans="1:16">
      <c r="A284" s="1">
        <f t="shared" si="38"/>
        <v>284</v>
      </c>
      <c r="B284" s="102"/>
      <c r="C284" s="103"/>
      <c r="D284" s="107" t="e">
        <v>#N/A</v>
      </c>
      <c r="E284" s="104"/>
      <c r="F284" s="105"/>
      <c r="G284" s="100" t="e">
        <v>#N/A</v>
      </c>
      <c r="H284" s="108"/>
      <c r="I284" s="109"/>
      <c r="J284" s="112" t="e">
        <v>#N/A</v>
      </c>
      <c r="K284" s="108"/>
      <c r="L284" s="109"/>
      <c r="M284" s="112" t="e">
        <v>#N/A</v>
      </c>
      <c r="N284" s="108"/>
      <c r="O284" s="109"/>
      <c r="P284" s="114" t="e">
        <v>#N/A</v>
      </c>
    </row>
    <row r="285" spans="1:16">
      <c r="A285" s="1">
        <f t="shared" si="38"/>
        <v>285</v>
      </c>
      <c r="B285" s="102"/>
      <c r="C285" s="103"/>
      <c r="D285" s="107" t="e">
        <v>#N/A</v>
      </c>
      <c r="E285" s="104"/>
      <c r="F285" s="105"/>
      <c r="G285" s="100" t="e">
        <v>#N/A</v>
      </c>
      <c r="H285" s="108"/>
      <c r="I285" s="109"/>
      <c r="J285" s="112" t="e">
        <v>#N/A</v>
      </c>
      <c r="K285" s="108"/>
      <c r="L285" s="109"/>
      <c r="M285" s="112" t="e">
        <v>#N/A</v>
      </c>
      <c r="N285" s="108"/>
      <c r="O285" s="109"/>
      <c r="P285" s="114" t="e">
        <v>#N/A</v>
      </c>
    </row>
    <row r="286" spans="1:16">
      <c r="A286" s="1">
        <f t="shared" si="38"/>
        <v>286</v>
      </c>
      <c r="B286" s="102"/>
      <c r="C286" s="103"/>
      <c r="D286" s="107" t="e">
        <v>#N/A</v>
      </c>
      <c r="E286" s="104"/>
      <c r="F286" s="105"/>
      <c r="G286" s="100" t="e">
        <v>#N/A</v>
      </c>
      <c r="H286" s="108"/>
      <c r="I286" s="109"/>
      <c r="J286" s="112" t="e">
        <v>#N/A</v>
      </c>
      <c r="K286" s="108"/>
      <c r="L286" s="109"/>
      <c r="M286" s="112" t="e">
        <v>#N/A</v>
      </c>
      <c r="N286" s="108"/>
      <c r="O286" s="109"/>
      <c r="P286" s="114" t="e">
        <v>#N/A</v>
      </c>
    </row>
    <row r="287" spans="1:16">
      <c r="A287" s="1">
        <f t="shared" si="38"/>
        <v>287</v>
      </c>
      <c r="B287" s="102"/>
      <c r="C287" s="103"/>
      <c r="D287" s="107" t="e">
        <v>#N/A</v>
      </c>
      <c r="E287" s="104"/>
      <c r="F287" s="105"/>
      <c r="G287" s="100" t="e">
        <v>#N/A</v>
      </c>
      <c r="H287" s="108"/>
      <c r="I287" s="109"/>
      <c r="J287" s="112" t="e">
        <v>#N/A</v>
      </c>
      <c r="K287" s="108"/>
      <c r="L287" s="109"/>
      <c r="M287" s="112" t="e">
        <v>#N/A</v>
      </c>
      <c r="N287" s="108"/>
      <c r="O287" s="109"/>
      <c r="P287" s="114" t="e">
        <v>#N/A</v>
      </c>
    </row>
    <row r="288" spans="1:16">
      <c r="A288" s="1">
        <f t="shared" si="38"/>
        <v>288</v>
      </c>
      <c r="B288" s="102"/>
      <c r="C288" s="103"/>
      <c r="D288" s="107" t="e">
        <v>#N/A</v>
      </c>
      <c r="E288" s="104"/>
      <c r="F288" s="105"/>
      <c r="G288" s="100" t="e">
        <v>#N/A</v>
      </c>
      <c r="H288" s="108"/>
      <c r="I288" s="109"/>
      <c r="J288" s="112" t="e">
        <v>#N/A</v>
      </c>
      <c r="K288" s="108"/>
      <c r="L288" s="109"/>
      <c r="M288" s="112" t="e">
        <v>#N/A</v>
      </c>
      <c r="N288" s="108"/>
      <c r="O288" s="109"/>
      <c r="P288" s="114" t="e">
        <v>#N/A</v>
      </c>
    </row>
    <row r="289" spans="1:16">
      <c r="A289" s="1">
        <f t="shared" si="38"/>
        <v>289</v>
      </c>
      <c r="B289" s="102"/>
      <c r="C289" s="103"/>
      <c r="D289" s="107" t="e">
        <v>#N/A</v>
      </c>
      <c r="E289" s="104"/>
      <c r="F289" s="105"/>
      <c r="G289" s="100" t="e">
        <v>#N/A</v>
      </c>
      <c r="H289" s="108"/>
      <c r="I289" s="109"/>
      <c r="J289" s="112" t="e">
        <v>#N/A</v>
      </c>
      <c r="K289" s="108"/>
      <c r="L289" s="109"/>
      <c r="M289" s="112" t="e">
        <v>#N/A</v>
      </c>
      <c r="N289" s="108"/>
      <c r="O289" s="109"/>
      <c r="P289" s="114" t="e">
        <v>#N/A</v>
      </c>
    </row>
    <row r="290" spans="1:16">
      <c r="A290" s="1">
        <f t="shared" si="38"/>
        <v>290</v>
      </c>
      <c r="B290" s="102"/>
      <c r="C290" s="103"/>
      <c r="D290" s="107" t="e">
        <v>#N/A</v>
      </c>
      <c r="E290" s="104"/>
      <c r="F290" s="105"/>
      <c r="G290" s="100" t="e">
        <v>#N/A</v>
      </c>
      <c r="H290" s="108"/>
      <c r="I290" s="109"/>
      <c r="J290" s="112" t="e">
        <v>#N/A</v>
      </c>
      <c r="K290" s="108"/>
      <c r="L290" s="109"/>
      <c r="M290" s="112" t="e">
        <v>#N/A</v>
      </c>
      <c r="N290" s="108"/>
      <c r="O290" s="109"/>
      <c r="P290" s="114" t="e">
        <v>#N/A</v>
      </c>
    </row>
    <row r="291" spans="1:16">
      <c r="A291" s="1">
        <f t="shared" si="38"/>
        <v>291</v>
      </c>
      <c r="B291" s="102"/>
      <c r="C291" s="103"/>
      <c r="D291" s="107" t="e">
        <v>#N/A</v>
      </c>
      <c r="E291" s="104"/>
      <c r="F291" s="105"/>
      <c r="G291" s="100" t="e">
        <v>#N/A</v>
      </c>
      <c r="H291" s="108"/>
      <c r="I291" s="109"/>
      <c r="J291" s="112" t="e">
        <v>#N/A</v>
      </c>
      <c r="K291" s="108"/>
      <c r="L291" s="109"/>
      <c r="M291" s="112" t="e">
        <v>#N/A</v>
      </c>
      <c r="N291" s="108"/>
      <c r="O291" s="109"/>
      <c r="P291" s="114" t="e">
        <v>#N/A</v>
      </c>
    </row>
    <row r="292" spans="1:16">
      <c r="A292" s="1">
        <f t="shared" si="38"/>
        <v>292</v>
      </c>
      <c r="B292" s="102"/>
      <c r="C292" s="103"/>
      <c r="D292" s="107" t="e">
        <v>#N/A</v>
      </c>
      <c r="E292" s="104"/>
      <c r="F292" s="105"/>
      <c r="G292" s="100" t="e">
        <v>#N/A</v>
      </c>
      <c r="H292" s="108"/>
      <c r="I292" s="109"/>
      <c r="J292" s="112" t="e">
        <v>#N/A</v>
      </c>
      <c r="K292" s="108"/>
      <c r="L292" s="109"/>
      <c r="M292" s="112" t="e">
        <v>#N/A</v>
      </c>
      <c r="N292" s="108"/>
      <c r="O292" s="109"/>
      <c r="P292" s="114" t="e">
        <v>#N/A</v>
      </c>
    </row>
    <row r="293" spans="1:16">
      <c r="A293" s="1">
        <f t="shared" si="38"/>
        <v>293</v>
      </c>
      <c r="B293" s="102"/>
      <c r="C293" s="103"/>
      <c r="D293" s="107" t="e">
        <v>#N/A</v>
      </c>
      <c r="E293" s="104"/>
      <c r="F293" s="105"/>
      <c r="G293" s="100" t="e">
        <v>#N/A</v>
      </c>
      <c r="H293" s="108"/>
      <c r="I293" s="109"/>
      <c r="J293" s="112" t="e">
        <v>#N/A</v>
      </c>
      <c r="K293" s="108"/>
      <c r="L293" s="109"/>
      <c r="M293" s="112" t="e">
        <v>#N/A</v>
      </c>
      <c r="N293" s="108"/>
      <c r="O293" s="109"/>
      <c r="P293" s="114" t="e">
        <v>#N/A</v>
      </c>
    </row>
    <row r="294" spans="1:16">
      <c r="A294" s="1">
        <f t="shared" si="38"/>
        <v>294</v>
      </c>
      <c r="B294" s="102"/>
      <c r="C294" s="103"/>
      <c r="D294" s="107" t="e">
        <v>#N/A</v>
      </c>
      <c r="E294" s="104"/>
      <c r="F294" s="105"/>
      <c r="G294" s="100" t="e">
        <v>#N/A</v>
      </c>
      <c r="H294" s="108"/>
      <c r="I294" s="109"/>
      <c r="J294" s="112" t="e">
        <v>#N/A</v>
      </c>
      <c r="K294" s="108"/>
      <c r="L294" s="109"/>
      <c r="M294" s="112" t="e">
        <v>#N/A</v>
      </c>
      <c r="N294" s="108"/>
      <c r="O294" s="109"/>
      <c r="P294" s="114" t="e">
        <v>#N/A</v>
      </c>
    </row>
    <row r="295" spans="1:16">
      <c r="A295" s="1">
        <f t="shared" si="38"/>
        <v>295</v>
      </c>
      <c r="B295" s="102"/>
      <c r="C295" s="103"/>
      <c r="D295" s="107" t="e">
        <v>#N/A</v>
      </c>
      <c r="E295" s="104"/>
      <c r="F295" s="105"/>
      <c r="G295" s="100" t="e">
        <v>#N/A</v>
      </c>
      <c r="H295" s="108"/>
      <c r="I295" s="109"/>
      <c r="J295" s="112" t="e">
        <v>#N/A</v>
      </c>
      <c r="K295" s="108"/>
      <c r="L295" s="109"/>
      <c r="M295" s="112" t="e">
        <v>#N/A</v>
      </c>
      <c r="N295" s="108"/>
      <c r="O295" s="109"/>
      <c r="P295" s="114" t="e">
        <v>#N/A</v>
      </c>
    </row>
    <row r="296" spans="1:16">
      <c r="A296" s="1">
        <f t="shared" si="38"/>
        <v>296</v>
      </c>
      <c r="B296" s="102"/>
      <c r="C296" s="103"/>
      <c r="D296" s="107" t="e">
        <v>#N/A</v>
      </c>
      <c r="E296" s="104"/>
      <c r="F296" s="105"/>
      <c r="G296" s="100" t="e">
        <v>#N/A</v>
      </c>
      <c r="H296" s="108"/>
      <c r="I296" s="109"/>
      <c r="J296" s="112" t="e">
        <v>#N/A</v>
      </c>
      <c r="K296" s="108"/>
      <c r="L296" s="109"/>
      <c r="M296" s="112" t="e">
        <v>#N/A</v>
      </c>
      <c r="N296" s="108"/>
      <c r="O296" s="109"/>
      <c r="P296" s="114" t="e">
        <v>#N/A</v>
      </c>
    </row>
    <row r="297" spans="1:16">
      <c r="A297" s="1">
        <f t="shared" si="38"/>
        <v>297</v>
      </c>
      <c r="B297" s="102"/>
      <c r="C297" s="103"/>
      <c r="D297" s="107" t="e">
        <v>#N/A</v>
      </c>
      <c r="E297" s="104"/>
      <c r="F297" s="105"/>
      <c r="G297" s="100" t="e">
        <v>#N/A</v>
      </c>
      <c r="H297" s="108"/>
      <c r="I297" s="109"/>
      <c r="J297" s="112" t="e">
        <v>#N/A</v>
      </c>
      <c r="K297" s="108"/>
      <c r="L297" s="109"/>
      <c r="M297" s="112" t="e">
        <v>#N/A</v>
      </c>
      <c r="N297" s="108"/>
      <c r="O297" s="109"/>
      <c r="P297" s="114" t="e">
        <v>#N/A</v>
      </c>
    </row>
    <row r="298" spans="1:16">
      <c r="A298" s="1">
        <f t="shared" si="38"/>
        <v>298</v>
      </c>
      <c r="B298" s="102"/>
      <c r="C298" s="103"/>
      <c r="D298" s="107" t="e">
        <v>#N/A</v>
      </c>
      <c r="E298" s="104"/>
      <c r="F298" s="105"/>
      <c r="G298" s="100" t="e">
        <v>#N/A</v>
      </c>
      <c r="H298" s="108"/>
      <c r="I298" s="109"/>
      <c r="J298" s="112" t="e">
        <v>#N/A</v>
      </c>
      <c r="K298" s="108"/>
      <c r="L298" s="109"/>
      <c r="M298" s="112" t="e">
        <v>#N/A</v>
      </c>
      <c r="N298" s="108"/>
      <c r="O298" s="109"/>
      <c r="P298" s="114" t="e">
        <v>#N/A</v>
      </c>
    </row>
    <row r="299" spans="1:16">
      <c r="A299" s="1">
        <f t="shared" si="38"/>
        <v>299</v>
      </c>
      <c r="B299" s="102"/>
      <c r="C299" s="103"/>
      <c r="D299" s="107" t="e">
        <v>#N/A</v>
      </c>
      <c r="E299" s="104"/>
      <c r="F299" s="105"/>
      <c r="G299" s="100" t="e">
        <v>#N/A</v>
      </c>
      <c r="H299" s="108"/>
      <c r="I299" s="109"/>
      <c r="J299" s="112" t="e">
        <v>#N/A</v>
      </c>
      <c r="K299" s="108"/>
      <c r="L299" s="109"/>
      <c r="M299" s="112" t="e">
        <v>#N/A</v>
      </c>
      <c r="N299" s="108"/>
      <c r="O299" s="109"/>
      <c r="P299" s="114" t="e">
        <v>#N/A</v>
      </c>
    </row>
    <row r="300" spans="1:16">
      <c r="A300" s="1">
        <f t="shared" si="38"/>
        <v>300</v>
      </c>
      <c r="B300" s="102"/>
      <c r="C300" s="103"/>
      <c r="D300" s="107" t="e">
        <v>#N/A</v>
      </c>
      <c r="E300" s="104"/>
      <c r="F300" s="105"/>
      <c r="G300" s="100" t="e">
        <v>#N/A</v>
      </c>
      <c r="H300" s="108"/>
      <c r="I300" s="109"/>
      <c r="J300" s="112" t="e">
        <v>#N/A</v>
      </c>
      <c r="K300" s="108"/>
      <c r="L300" s="109"/>
      <c r="M300" s="112" t="e">
        <v>#N/A</v>
      </c>
      <c r="N300" s="108"/>
      <c r="O300" s="109"/>
      <c r="P300" s="114" t="e">
        <v>#N/A</v>
      </c>
    </row>
  </sheetData>
  <mergeCells count="1">
    <mergeCell ref="E18:G18"/>
  </mergeCells>
  <phoneticPr fontId="2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form10"/>
  <dimension ref="A1:Y300"/>
  <sheetViews>
    <sheetView zoomScale="70" zoomScaleNormal="70" workbookViewId="0">
      <selection activeCell="J15" sqref="J15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7" width="8.875" style="1" customWidth="1"/>
    <col min="8" max="8" width="6.625" style="1" customWidth="1"/>
    <col min="9" max="9" width="5.125" style="1" customWidth="1"/>
    <col min="10" max="11" width="8.875" style="1" customWidth="1"/>
    <col min="12" max="12" width="3.75" style="1" customWidth="1"/>
    <col min="13" max="13" width="8.875" style="1" customWidth="1"/>
    <col min="14" max="14" width="6.625" style="1" customWidth="1"/>
    <col min="15" max="15" width="3.875" style="1" customWidth="1"/>
    <col min="16" max="16" width="8.875" style="1" customWidth="1"/>
    <col min="17" max="17" width="3.125" style="1" customWidth="1"/>
    <col min="18" max="18" width="10.625" style="10" customWidth="1"/>
    <col min="19" max="19" width="10.625" style="91" customWidth="1"/>
    <col min="20" max="29" width="10.625" style="1" customWidth="1"/>
    <col min="30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5"/>
      <c r="S1" s="6"/>
      <c r="T1" s="7"/>
      <c r="U1" s="7"/>
      <c r="V1" s="7"/>
      <c r="W1" s="7"/>
      <c r="X1" s="7"/>
      <c r="Y1" s="7"/>
    </row>
    <row r="2" spans="1:25" ht="18.75">
      <c r="A2" s="1">
        <v>2</v>
      </c>
      <c r="B2" s="8" t="s">
        <v>0</v>
      </c>
      <c r="F2" s="9"/>
      <c r="G2" s="9"/>
      <c r="L2" s="10" t="s">
        <v>1</v>
      </c>
      <c r="M2" s="11" t="s">
        <v>2</v>
      </c>
      <c r="N2" s="12" t="s">
        <v>3</v>
      </c>
      <c r="R2" s="10" t="s">
        <v>352</v>
      </c>
      <c r="S2" s="13" t="s">
        <v>353</v>
      </c>
      <c r="T2" s="12" t="s">
        <v>81</v>
      </c>
      <c r="U2" s="5"/>
      <c r="V2" s="14"/>
      <c r="W2" s="7"/>
      <c r="X2" s="7"/>
      <c r="Y2" s="7"/>
    </row>
    <row r="3" spans="1:25">
      <c r="A3" s="4">
        <v>3</v>
      </c>
      <c r="B3" s="15" t="s">
        <v>7</v>
      </c>
      <c r="C3" s="16" t="s">
        <v>8</v>
      </c>
      <c r="E3" s="15" t="s">
        <v>354</v>
      </c>
      <c r="F3" s="17"/>
      <c r="G3" s="18" t="s">
        <v>10</v>
      </c>
      <c r="H3" s="18"/>
      <c r="I3" s="18"/>
      <c r="K3" s="19"/>
      <c r="L3" s="10" t="s">
        <v>11</v>
      </c>
      <c r="M3" s="20" t="s">
        <v>175</v>
      </c>
      <c r="N3" s="12" t="s">
        <v>13</v>
      </c>
      <c r="O3" s="12"/>
      <c r="R3" s="7"/>
      <c r="S3" s="7"/>
      <c r="T3" s="7"/>
      <c r="U3" s="5"/>
      <c r="V3" s="21"/>
      <c r="W3" s="22"/>
      <c r="X3" s="7"/>
      <c r="Y3" s="7"/>
    </row>
    <row r="4" spans="1:25">
      <c r="A4" s="4">
        <v>4</v>
      </c>
      <c r="B4" s="15" t="s">
        <v>85</v>
      </c>
      <c r="C4" s="23">
        <v>9</v>
      </c>
      <c r="D4" s="24"/>
      <c r="F4" s="18" t="s">
        <v>15</v>
      </c>
      <c r="G4" s="18" t="s">
        <v>15</v>
      </c>
      <c r="H4" s="18" t="s">
        <v>16</v>
      </c>
      <c r="I4" s="18" t="s">
        <v>17</v>
      </c>
      <c r="J4" s="12"/>
      <c r="K4" s="25" t="s">
        <v>355</v>
      </c>
      <c r="L4" s="12"/>
      <c r="M4" s="12"/>
      <c r="N4" s="12"/>
      <c r="O4" s="12"/>
      <c r="R4" s="5"/>
      <c r="S4" s="26"/>
      <c r="T4" s="7"/>
      <c r="U4" s="7"/>
      <c r="V4" s="27"/>
      <c r="W4" s="7"/>
      <c r="X4" s="7"/>
      <c r="Y4" s="7"/>
    </row>
    <row r="5" spans="1:25">
      <c r="A5" s="1">
        <v>5</v>
      </c>
      <c r="B5" s="15" t="s">
        <v>19</v>
      </c>
      <c r="C5" s="23">
        <v>19</v>
      </c>
      <c r="D5" s="24" t="s">
        <v>135</v>
      </c>
      <c r="F5" s="18" t="s">
        <v>21</v>
      </c>
      <c r="G5" s="18" t="s">
        <v>22</v>
      </c>
      <c r="H5" s="18" t="s">
        <v>356</v>
      </c>
      <c r="I5" s="18" t="s">
        <v>356</v>
      </c>
      <c r="J5" s="28" t="s">
        <v>24</v>
      </c>
      <c r="K5" s="10" t="s">
        <v>139</v>
      </c>
      <c r="L5" s="18"/>
      <c r="M5" s="18"/>
      <c r="N5" s="12"/>
      <c r="O5" s="19" t="s">
        <v>177</v>
      </c>
      <c r="P5" s="29" t="str">
        <f ca="1">RIGHT(CELL("filename",A1),LEN(CELL("filename",A1))-FIND("]",CELL("filename",A1)))</f>
        <v>srim19F_Havar</v>
      </c>
      <c r="R5" s="5"/>
      <c r="S5" s="26"/>
      <c r="T5" s="30"/>
      <c r="U5" s="6"/>
      <c r="V5" s="31"/>
      <c r="W5" s="7"/>
      <c r="X5" s="7"/>
      <c r="Y5" s="7"/>
    </row>
    <row r="6" spans="1:25">
      <c r="A6" s="4">
        <v>6</v>
      </c>
      <c r="B6" s="15" t="s">
        <v>357</v>
      </c>
      <c r="C6" s="32" t="s">
        <v>404</v>
      </c>
      <c r="D6" s="24" t="s">
        <v>358</v>
      </c>
      <c r="F6" s="33" t="s">
        <v>143</v>
      </c>
      <c r="G6" s="34">
        <v>6</v>
      </c>
      <c r="H6" s="34">
        <v>0.96</v>
      </c>
      <c r="I6" s="35">
        <v>0.2</v>
      </c>
      <c r="J6" s="4">
        <v>1</v>
      </c>
      <c r="K6" s="36">
        <v>82.997</v>
      </c>
      <c r="L6" s="25" t="s">
        <v>359</v>
      </c>
      <c r="M6" s="12"/>
      <c r="N6" s="12"/>
      <c r="O6" s="19" t="s">
        <v>179</v>
      </c>
      <c r="P6" s="37" t="s">
        <v>390</v>
      </c>
      <c r="Q6" s="7"/>
      <c r="R6" s="5"/>
      <c r="S6" s="26"/>
      <c r="T6" s="38"/>
      <c r="U6" s="6"/>
      <c r="V6" s="31"/>
      <c r="W6" s="7"/>
      <c r="X6" s="7"/>
      <c r="Y6" s="7"/>
    </row>
    <row r="7" spans="1:25">
      <c r="A7" s="1">
        <v>7</v>
      </c>
      <c r="B7" s="39"/>
      <c r="C7" s="32" t="s">
        <v>405</v>
      </c>
      <c r="F7" s="40" t="s">
        <v>360</v>
      </c>
      <c r="G7" s="41">
        <v>24</v>
      </c>
      <c r="H7" s="41">
        <v>22.29</v>
      </c>
      <c r="I7" s="42">
        <v>20.010000000000002</v>
      </c>
      <c r="J7" s="4">
        <v>2</v>
      </c>
      <c r="K7" s="43">
        <v>829.97</v>
      </c>
      <c r="L7" s="25" t="s">
        <v>361</v>
      </c>
      <c r="M7" s="12"/>
      <c r="N7" s="12"/>
      <c r="R7" s="5"/>
      <c r="S7" s="26"/>
      <c r="T7" s="7"/>
      <c r="U7" s="6"/>
      <c r="V7" s="31"/>
      <c r="W7" s="7"/>
      <c r="X7" s="44"/>
      <c r="Y7" s="7"/>
    </row>
    <row r="8" spans="1:25">
      <c r="A8" s="1">
        <v>8</v>
      </c>
      <c r="B8" s="15" t="s">
        <v>180</v>
      </c>
      <c r="C8" s="45">
        <v>8.3000000000000007</v>
      </c>
      <c r="D8" s="46" t="s">
        <v>34</v>
      </c>
      <c r="F8" s="40" t="s">
        <v>362</v>
      </c>
      <c r="G8" s="41">
        <v>25</v>
      </c>
      <c r="H8" s="41">
        <v>1.69</v>
      </c>
      <c r="I8" s="42">
        <v>1.6</v>
      </c>
      <c r="J8" s="4">
        <v>3</v>
      </c>
      <c r="K8" s="43">
        <v>829.97</v>
      </c>
      <c r="L8" s="25" t="s">
        <v>363</v>
      </c>
      <c r="M8" s="12"/>
      <c r="N8" s="12"/>
      <c r="O8" s="12"/>
      <c r="R8" s="5"/>
      <c r="S8" s="26"/>
      <c r="T8" s="7"/>
      <c r="U8" s="6"/>
      <c r="V8" s="47"/>
      <c r="W8" s="7"/>
      <c r="X8" s="48"/>
      <c r="Y8" s="49"/>
    </row>
    <row r="9" spans="1:25">
      <c r="A9" s="1">
        <v>9</v>
      </c>
      <c r="B9" s="39"/>
      <c r="C9" s="45">
        <v>8.6303999999999992E+22</v>
      </c>
      <c r="D9" s="24" t="s">
        <v>36</v>
      </c>
      <c r="F9" s="40" t="s">
        <v>364</v>
      </c>
      <c r="G9" s="41">
        <v>26</v>
      </c>
      <c r="H9" s="41">
        <v>18.11</v>
      </c>
      <c r="I9" s="42">
        <v>17.47</v>
      </c>
      <c r="J9" s="4">
        <v>4</v>
      </c>
      <c r="K9" s="43">
        <v>1</v>
      </c>
      <c r="L9" s="25" t="s">
        <v>100</v>
      </c>
      <c r="M9" s="12"/>
      <c r="N9" s="12"/>
      <c r="O9" s="12"/>
      <c r="R9" s="5"/>
      <c r="S9" s="50"/>
      <c r="T9" s="51"/>
      <c r="U9" s="6"/>
      <c r="V9" s="47"/>
      <c r="W9" s="7"/>
      <c r="X9" s="48"/>
      <c r="Y9" s="49"/>
    </row>
    <row r="10" spans="1:25">
      <c r="A10" s="1">
        <v>10</v>
      </c>
      <c r="B10" s="15" t="s">
        <v>365</v>
      </c>
      <c r="C10" s="52">
        <v>0</v>
      </c>
      <c r="D10" s="24"/>
      <c r="F10" s="40" t="s">
        <v>366</v>
      </c>
      <c r="G10" s="41">
        <v>27</v>
      </c>
      <c r="H10" s="41">
        <v>41.78</v>
      </c>
      <c r="I10" s="42">
        <v>42.52</v>
      </c>
      <c r="J10" s="4">
        <v>5</v>
      </c>
      <c r="K10" s="43">
        <v>1</v>
      </c>
      <c r="L10" s="25" t="s">
        <v>367</v>
      </c>
      <c r="M10" s="12"/>
      <c r="N10" s="12"/>
      <c r="O10" s="12"/>
      <c r="R10" s="5"/>
      <c r="S10" s="50"/>
      <c r="T10" s="38"/>
      <c r="U10" s="6"/>
      <c r="V10" s="47"/>
      <c r="W10" s="7"/>
      <c r="X10" s="48"/>
      <c r="Y10" s="49"/>
    </row>
    <row r="11" spans="1:25">
      <c r="A11" s="1">
        <v>11</v>
      </c>
      <c r="C11" s="53" t="s">
        <v>368</v>
      </c>
      <c r="D11" s="9" t="s">
        <v>184</v>
      </c>
      <c r="F11" s="40" t="s">
        <v>369</v>
      </c>
      <c r="G11" s="41">
        <v>28</v>
      </c>
      <c r="H11" s="41">
        <v>12.83</v>
      </c>
      <c r="I11" s="42">
        <v>13</v>
      </c>
      <c r="J11" s="4">
        <v>6</v>
      </c>
      <c r="K11" s="43">
        <v>1000</v>
      </c>
      <c r="L11" s="25" t="s">
        <v>370</v>
      </c>
      <c r="M11" s="12"/>
      <c r="N11" s="12"/>
      <c r="O11" s="12"/>
      <c r="R11" s="5"/>
      <c r="S11" s="54"/>
      <c r="T11" s="7"/>
      <c r="U11" s="7"/>
      <c r="V11" s="44"/>
      <c r="W11" s="44"/>
      <c r="X11" s="44"/>
      <c r="Y11" s="7"/>
    </row>
    <row r="12" spans="1:25">
      <c r="A12" s="1">
        <v>12</v>
      </c>
      <c r="B12" s="10" t="s">
        <v>371</v>
      </c>
      <c r="C12" s="55">
        <v>20</v>
      </c>
      <c r="D12" s="56">
        <f>$C$5/100</f>
        <v>0.19</v>
      </c>
      <c r="E12" s="24" t="s">
        <v>187</v>
      </c>
      <c r="F12" s="40" t="s">
        <v>372</v>
      </c>
      <c r="G12" s="41">
        <v>42</v>
      </c>
      <c r="H12" s="41">
        <v>1.45</v>
      </c>
      <c r="I12" s="42">
        <v>2.4</v>
      </c>
      <c r="J12" s="4">
        <v>7</v>
      </c>
      <c r="K12" s="43">
        <v>96.168000000000006</v>
      </c>
      <c r="L12" s="25" t="s">
        <v>373</v>
      </c>
      <c r="M12" s="12"/>
      <c r="R12" s="5"/>
      <c r="S12" s="54"/>
      <c r="T12" s="7"/>
      <c r="U12" s="7"/>
      <c r="V12" s="31"/>
      <c r="W12" s="31"/>
      <c r="X12" s="31"/>
      <c r="Y12" s="7"/>
    </row>
    <row r="13" spans="1:25">
      <c r="A13" s="1">
        <v>13</v>
      </c>
      <c r="B13" s="10" t="s">
        <v>374</v>
      </c>
      <c r="C13" s="57">
        <v>228</v>
      </c>
      <c r="D13" s="56">
        <f>$C$5*1000000</f>
        <v>19000000</v>
      </c>
      <c r="E13" s="24" t="s">
        <v>375</v>
      </c>
      <c r="F13" s="58" t="s">
        <v>376</v>
      </c>
      <c r="G13" s="59">
        <v>74</v>
      </c>
      <c r="H13" s="59">
        <v>0.88</v>
      </c>
      <c r="I13" s="60">
        <v>2.79</v>
      </c>
      <c r="J13" s="4">
        <v>8</v>
      </c>
      <c r="K13" s="61">
        <v>0.69772000000000001</v>
      </c>
      <c r="L13" s="25" t="s">
        <v>377</v>
      </c>
      <c r="R13" s="5" t="s">
        <v>378</v>
      </c>
      <c r="S13" s="54"/>
      <c r="T13" s="7"/>
      <c r="U13" s="5"/>
      <c r="V13" s="31"/>
      <c r="W13" s="31"/>
      <c r="X13" s="47"/>
      <c r="Y13" s="7"/>
    </row>
    <row r="14" spans="1:25" ht="13.5">
      <c r="A14" s="1">
        <v>14</v>
      </c>
      <c r="B14" s="10" t="s">
        <v>379</v>
      </c>
      <c r="C14" s="62"/>
      <c r="D14" s="24" t="s">
        <v>380</v>
      </c>
      <c r="E14" s="7"/>
      <c r="F14" s="7"/>
      <c r="G14" s="7"/>
      <c r="H14" s="63">
        <f>SUM(H6:H13)</f>
        <v>99.99</v>
      </c>
      <c r="I14" s="64">
        <f>SUM(I6:I13)</f>
        <v>99.990000000000023</v>
      </c>
      <c r="J14" s="4">
        <v>0</v>
      </c>
      <c r="K14" s="65" t="s">
        <v>381</v>
      </c>
      <c r="L14" s="66"/>
      <c r="N14" s="53"/>
      <c r="O14" s="53"/>
      <c r="P14" s="53"/>
      <c r="R14" s="5"/>
      <c r="S14" s="54"/>
      <c r="T14" s="7"/>
      <c r="U14" s="5"/>
      <c r="V14" s="67"/>
      <c r="W14" s="67"/>
      <c r="X14" s="68"/>
      <c r="Y14" s="7"/>
    </row>
    <row r="15" spans="1:25" ht="13.5">
      <c r="A15" s="1">
        <v>15</v>
      </c>
      <c r="B15" s="10" t="s">
        <v>382</v>
      </c>
      <c r="C15" s="69"/>
      <c r="D15" s="70" t="s">
        <v>383</v>
      </c>
      <c r="E15" s="71"/>
      <c r="F15" s="71"/>
      <c r="G15" s="71"/>
      <c r="H15" s="38"/>
      <c r="I15" s="38"/>
      <c r="J15" s="72"/>
      <c r="K15" s="73"/>
      <c r="L15" s="74"/>
      <c r="M15" s="72"/>
      <c r="N15" s="24"/>
      <c r="O15" s="24"/>
      <c r="P15" s="72"/>
      <c r="R15" s="5"/>
      <c r="S15" s="54"/>
      <c r="T15" s="7"/>
      <c r="U15" s="7"/>
      <c r="V15" s="75"/>
      <c r="W15" s="75"/>
      <c r="X15" s="48"/>
      <c r="Y15" s="7"/>
    </row>
    <row r="16" spans="1:25">
      <c r="A16" s="1">
        <v>16</v>
      </c>
      <c r="B16" s="24"/>
      <c r="C16" s="76"/>
      <c r="D16" s="77"/>
      <c r="F16" s="78" t="s">
        <v>384</v>
      </c>
      <c r="G16" s="71"/>
      <c r="H16" s="79"/>
      <c r="I16" s="38"/>
      <c r="J16" s="80"/>
      <c r="K16" s="73"/>
      <c r="L16" s="74"/>
      <c r="M16" s="24"/>
      <c r="N16" s="24"/>
      <c r="O16" s="24"/>
      <c r="P16" s="24"/>
      <c r="R16" s="5"/>
      <c r="S16" s="54"/>
      <c r="T16" s="7"/>
      <c r="U16" s="7"/>
      <c r="V16" s="75"/>
      <c r="W16" s="75"/>
      <c r="X16" s="48"/>
      <c r="Y16" s="7"/>
    </row>
    <row r="17" spans="1:25">
      <c r="A17" s="1">
        <v>17</v>
      </c>
      <c r="B17" s="81" t="s">
        <v>56</v>
      </c>
      <c r="C17" s="82"/>
      <c r="D17" s="83"/>
      <c r="E17" s="81" t="s">
        <v>57</v>
      </c>
      <c r="F17" s="84" t="s">
        <v>385</v>
      </c>
      <c r="G17" s="85" t="s">
        <v>386</v>
      </c>
      <c r="H17" s="81" t="s">
        <v>60</v>
      </c>
      <c r="I17" s="82"/>
      <c r="J17" s="83"/>
      <c r="K17" s="81" t="s">
        <v>61</v>
      </c>
      <c r="L17" s="86"/>
      <c r="M17" s="87"/>
      <c r="N17" s="81" t="s">
        <v>62</v>
      </c>
      <c r="O17" s="82"/>
      <c r="P17" s="83"/>
      <c r="R17" s="5"/>
      <c r="S17" s="54"/>
      <c r="T17" s="7"/>
      <c r="U17" s="7"/>
      <c r="V17" s="7"/>
      <c r="W17" s="7"/>
      <c r="X17" s="7"/>
      <c r="Y17" s="7"/>
    </row>
    <row r="18" spans="1:25">
      <c r="A18" s="1">
        <v>18</v>
      </c>
      <c r="B18" s="88" t="s">
        <v>63</v>
      </c>
      <c r="C18" s="7"/>
      <c r="D18" s="89" t="s">
        <v>387</v>
      </c>
      <c r="E18" s="116" t="s">
        <v>388</v>
      </c>
      <c r="F18" s="117"/>
      <c r="G18" s="118"/>
      <c r="H18" s="88" t="s">
        <v>66</v>
      </c>
      <c r="I18" s="7"/>
      <c r="J18" s="89" t="s">
        <v>67</v>
      </c>
      <c r="K18" s="88" t="s">
        <v>68</v>
      </c>
      <c r="L18" s="90"/>
      <c r="M18" s="89" t="s">
        <v>389</v>
      </c>
      <c r="N18" s="88" t="s">
        <v>68</v>
      </c>
      <c r="O18" s="7"/>
      <c r="P18" s="89" t="s">
        <v>389</v>
      </c>
    </row>
    <row r="19" spans="1:25">
      <c r="A19" s="1">
        <v>19</v>
      </c>
      <c r="B19" s="92"/>
      <c r="C19" s="93"/>
      <c r="D19" s="94"/>
      <c r="E19" s="92"/>
      <c r="F19" s="93"/>
      <c r="G19" s="94"/>
      <c r="H19" s="92"/>
      <c r="I19" s="93"/>
      <c r="J19" s="94"/>
      <c r="K19" s="92"/>
      <c r="L19" s="93"/>
      <c r="M19" s="94"/>
      <c r="N19" s="92"/>
      <c r="O19" s="93"/>
      <c r="P19" s="94"/>
    </row>
    <row r="20" spans="1:25">
      <c r="A20" s="4">
        <v>20</v>
      </c>
      <c r="B20" s="95">
        <v>199.999</v>
      </c>
      <c r="C20" s="96" t="s">
        <v>69</v>
      </c>
      <c r="D20" s="97">
        <f t="shared" ref="D20:D37" si="0">B20/1000000/$C$5</f>
        <v>1.0526263157894736E-5</v>
      </c>
      <c r="E20" s="98">
        <v>2.1860000000000001E-2</v>
      </c>
      <c r="F20" s="99">
        <v>0.17519999999999999</v>
      </c>
      <c r="G20" s="100">
        <f t="shared" ref="G20:G83" si="1">E20+F20</f>
        <v>0.19705999999999999</v>
      </c>
      <c r="H20" s="95">
        <v>7</v>
      </c>
      <c r="I20" s="96" t="s">
        <v>70</v>
      </c>
      <c r="J20" s="101">
        <f t="shared" ref="J20:J51" si="2">H20/1000/10</f>
        <v>6.9999999999999999E-4</v>
      </c>
      <c r="K20" s="95">
        <v>7</v>
      </c>
      <c r="L20" s="96" t="s">
        <v>70</v>
      </c>
      <c r="M20" s="101">
        <f t="shared" ref="M20:M51" si="3">K20/1000/10</f>
        <v>6.9999999999999999E-4</v>
      </c>
      <c r="N20" s="95">
        <v>6</v>
      </c>
      <c r="O20" s="96" t="s">
        <v>70</v>
      </c>
      <c r="P20" s="101">
        <f t="shared" ref="P20:P51" si="4">N20/1000/10</f>
        <v>6.0000000000000006E-4</v>
      </c>
    </row>
    <row r="21" spans="1:25">
      <c r="A21" s="1">
        <f>A20+1</f>
        <v>21</v>
      </c>
      <c r="B21" s="102">
        <v>224.999</v>
      </c>
      <c r="C21" s="103" t="s">
        <v>69</v>
      </c>
      <c r="D21" s="97">
        <f t="shared" si="0"/>
        <v>1.1842052631578948E-5</v>
      </c>
      <c r="E21" s="104">
        <v>2.3179999999999999E-2</v>
      </c>
      <c r="F21" s="105">
        <v>0.18440000000000001</v>
      </c>
      <c r="G21" s="100">
        <f t="shared" si="1"/>
        <v>0.20758000000000001</v>
      </c>
      <c r="H21" s="102">
        <v>7</v>
      </c>
      <c r="I21" s="103" t="s">
        <v>70</v>
      </c>
      <c r="J21" s="101">
        <f t="shared" si="2"/>
        <v>6.9999999999999999E-4</v>
      </c>
      <c r="K21" s="102">
        <v>8</v>
      </c>
      <c r="L21" s="103" t="s">
        <v>70</v>
      </c>
      <c r="M21" s="101">
        <f t="shared" si="3"/>
        <v>8.0000000000000004E-4</v>
      </c>
      <c r="N21" s="102">
        <v>6</v>
      </c>
      <c r="O21" s="103" t="s">
        <v>70</v>
      </c>
      <c r="P21" s="101">
        <f t="shared" si="4"/>
        <v>6.0000000000000006E-4</v>
      </c>
    </row>
    <row r="22" spans="1:25">
      <c r="A22" s="1">
        <f t="shared" ref="A22:A85" si="5">A21+1</f>
        <v>22</v>
      </c>
      <c r="B22" s="102">
        <v>249.999</v>
      </c>
      <c r="C22" s="103" t="s">
        <v>69</v>
      </c>
      <c r="D22" s="97">
        <f t="shared" si="0"/>
        <v>1.3157842105263157E-5</v>
      </c>
      <c r="E22" s="104">
        <v>2.444E-2</v>
      </c>
      <c r="F22" s="105">
        <v>0.1928</v>
      </c>
      <c r="G22" s="100">
        <f t="shared" si="1"/>
        <v>0.21723999999999999</v>
      </c>
      <c r="H22" s="102">
        <v>7</v>
      </c>
      <c r="I22" s="103" t="s">
        <v>70</v>
      </c>
      <c r="J22" s="101">
        <f t="shared" si="2"/>
        <v>6.9999999999999999E-4</v>
      </c>
      <c r="K22" s="102">
        <v>8</v>
      </c>
      <c r="L22" s="103" t="s">
        <v>70</v>
      </c>
      <c r="M22" s="101">
        <f t="shared" si="3"/>
        <v>8.0000000000000004E-4</v>
      </c>
      <c r="N22" s="102">
        <v>6</v>
      </c>
      <c r="O22" s="103" t="s">
        <v>70</v>
      </c>
      <c r="P22" s="101">
        <f t="shared" si="4"/>
        <v>6.0000000000000006E-4</v>
      </c>
    </row>
    <row r="23" spans="1:25">
      <c r="A23" s="1">
        <f t="shared" si="5"/>
        <v>23</v>
      </c>
      <c r="B23" s="102">
        <v>274.99900000000002</v>
      </c>
      <c r="C23" s="103" t="s">
        <v>69</v>
      </c>
      <c r="D23" s="97">
        <f t="shared" si="0"/>
        <v>1.4473631578947368E-5</v>
      </c>
      <c r="E23" s="104">
        <v>2.563E-2</v>
      </c>
      <c r="F23" s="105">
        <v>0.2006</v>
      </c>
      <c r="G23" s="100">
        <f t="shared" si="1"/>
        <v>0.22622999999999999</v>
      </c>
      <c r="H23" s="102">
        <v>8</v>
      </c>
      <c r="I23" s="103" t="s">
        <v>70</v>
      </c>
      <c r="J23" s="101">
        <f t="shared" si="2"/>
        <v>8.0000000000000004E-4</v>
      </c>
      <c r="K23" s="102">
        <v>9</v>
      </c>
      <c r="L23" s="103" t="s">
        <v>70</v>
      </c>
      <c r="M23" s="101">
        <f t="shared" si="3"/>
        <v>8.9999999999999998E-4</v>
      </c>
      <c r="N23" s="102">
        <v>7</v>
      </c>
      <c r="O23" s="103" t="s">
        <v>70</v>
      </c>
      <c r="P23" s="101">
        <f t="shared" si="4"/>
        <v>6.9999999999999999E-4</v>
      </c>
    </row>
    <row r="24" spans="1:25">
      <c r="A24" s="1">
        <f t="shared" si="5"/>
        <v>24</v>
      </c>
      <c r="B24" s="102">
        <v>299.99900000000002</v>
      </c>
      <c r="C24" s="103" t="s">
        <v>69</v>
      </c>
      <c r="D24" s="97">
        <f t="shared" si="0"/>
        <v>1.578942105263158E-5</v>
      </c>
      <c r="E24" s="104">
        <v>2.6769999999999999E-2</v>
      </c>
      <c r="F24" s="105">
        <v>0.2079</v>
      </c>
      <c r="G24" s="100">
        <f t="shared" si="1"/>
        <v>0.23466999999999999</v>
      </c>
      <c r="H24" s="102">
        <v>8</v>
      </c>
      <c r="I24" s="103" t="s">
        <v>70</v>
      </c>
      <c r="J24" s="101">
        <f t="shared" si="2"/>
        <v>8.0000000000000004E-4</v>
      </c>
      <c r="K24" s="102">
        <v>9</v>
      </c>
      <c r="L24" s="103" t="s">
        <v>70</v>
      </c>
      <c r="M24" s="101">
        <f t="shared" si="3"/>
        <v>8.9999999999999998E-4</v>
      </c>
      <c r="N24" s="102">
        <v>7</v>
      </c>
      <c r="O24" s="103" t="s">
        <v>70</v>
      </c>
      <c r="P24" s="101">
        <f t="shared" si="4"/>
        <v>6.9999999999999999E-4</v>
      </c>
    </row>
    <row r="25" spans="1:25">
      <c r="A25" s="1">
        <f t="shared" si="5"/>
        <v>25</v>
      </c>
      <c r="B25" s="102">
        <v>324.99900000000002</v>
      </c>
      <c r="C25" s="103" t="s">
        <v>69</v>
      </c>
      <c r="D25" s="97">
        <f t="shared" si="0"/>
        <v>1.7105210526315791E-5</v>
      </c>
      <c r="E25" s="104">
        <v>2.7859999999999999E-2</v>
      </c>
      <c r="F25" s="105">
        <v>0.2147</v>
      </c>
      <c r="G25" s="100">
        <f t="shared" si="1"/>
        <v>0.24256</v>
      </c>
      <c r="H25" s="102">
        <v>9</v>
      </c>
      <c r="I25" s="103" t="s">
        <v>70</v>
      </c>
      <c r="J25" s="101">
        <f t="shared" si="2"/>
        <v>8.9999999999999998E-4</v>
      </c>
      <c r="K25" s="102">
        <v>9</v>
      </c>
      <c r="L25" s="103" t="s">
        <v>70</v>
      </c>
      <c r="M25" s="101">
        <f t="shared" si="3"/>
        <v>8.9999999999999998E-4</v>
      </c>
      <c r="N25" s="102">
        <v>7</v>
      </c>
      <c r="O25" s="103" t="s">
        <v>70</v>
      </c>
      <c r="P25" s="101">
        <f t="shared" si="4"/>
        <v>6.9999999999999999E-4</v>
      </c>
    </row>
    <row r="26" spans="1:25">
      <c r="A26" s="1">
        <f t="shared" si="5"/>
        <v>26</v>
      </c>
      <c r="B26" s="102">
        <v>349.99900000000002</v>
      </c>
      <c r="C26" s="103" t="s">
        <v>69</v>
      </c>
      <c r="D26" s="97">
        <f t="shared" si="0"/>
        <v>1.8421000000000002E-5</v>
      </c>
      <c r="E26" s="104">
        <v>2.8910000000000002E-2</v>
      </c>
      <c r="F26" s="105">
        <v>0.22109999999999999</v>
      </c>
      <c r="G26" s="100">
        <f t="shared" si="1"/>
        <v>0.25001000000000001</v>
      </c>
      <c r="H26" s="102">
        <v>9</v>
      </c>
      <c r="I26" s="103" t="s">
        <v>70</v>
      </c>
      <c r="J26" s="101">
        <f t="shared" si="2"/>
        <v>8.9999999999999998E-4</v>
      </c>
      <c r="K26" s="102">
        <v>10</v>
      </c>
      <c r="L26" s="103" t="s">
        <v>70</v>
      </c>
      <c r="M26" s="101">
        <f t="shared" si="3"/>
        <v>1E-3</v>
      </c>
      <c r="N26" s="102">
        <v>7</v>
      </c>
      <c r="O26" s="103" t="s">
        <v>70</v>
      </c>
      <c r="P26" s="101">
        <f t="shared" si="4"/>
        <v>6.9999999999999999E-4</v>
      </c>
    </row>
    <row r="27" spans="1:25">
      <c r="A27" s="1">
        <f t="shared" si="5"/>
        <v>27</v>
      </c>
      <c r="B27" s="102">
        <v>374.99900000000002</v>
      </c>
      <c r="C27" s="103" t="s">
        <v>69</v>
      </c>
      <c r="D27" s="97">
        <f t="shared" si="0"/>
        <v>1.9736789473684213E-5</v>
      </c>
      <c r="E27" s="104">
        <v>2.9929999999999998E-2</v>
      </c>
      <c r="F27" s="105">
        <v>0.22720000000000001</v>
      </c>
      <c r="G27" s="100">
        <f t="shared" si="1"/>
        <v>0.25713000000000003</v>
      </c>
      <c r="H27" s="102">
        <v>9</v>
      </c>
      <c r="I27" s="103" t="s">
        <v>70</v>
      </c>
      <c r="J27" s="101">
        <f t="shared" si="2"/>
        <v>8.9999999999999998E-4</v>
      </c>
      <c r="K27" s="102">
        <v>10</v>
      </c>
      <c r="L27" s="103" t="s">
        <v>70</v>
      </c>
      <c r="M27" s="101">
        <f t="shared" si="3"/>
        <v>1E-3</v>
      </c>
      <c r="N27" s="102">
        <v>8</v>
      </c>
      <c r="O27" s="103" t="s">
        <v>70</v>
      </c>
      <c r="P27" s="101">
        <f t="shared" si="4"/>
        <v>8.0000000000000004E-4</v>
      </c>
    </row>
    <row r="28" spans="1:25">
      <c r="A28" s="1">
        <f t="shared" si="5"/>
        <v>28</v>
      </c>
      <c r="B28" s="102">
        <v>399.99900000000002</v>
      </c>
      <c r="C28" s="103" t="s">
        <v>69</v>
      </c>
      <c r="D28" s="97">
        <f t="shared" si="0"/>
        <v>2.105257894736842E-5</v>
      </c>
      <c r="E28" s="104">
        <v>3.091E-2</v>
      </c>
      <c r="F28" s="105">
        <v>0.2329</v>
      </c>
      <c r="G28" s="100">
        <f t="shared" si="1"/>
        <v>0.26380999999999999</v>
      </c>
      <c r="H28" s="102">
        <v>10</v>
      </c>
      <c r="I28" s="103" t="s">
        <v>70</v>
      </c>
      <c r="J28" s="101">
        <f t="shared" si="2"/>
        <v>1E-3</v>
      </c>
      <c r="K28" s="102">
        <v>10</v>
      </c>
      <c r="L28" s="103" t="s">
        <v>70</v>
      </c>
      <c r="M28" s="101">
        <f t="shared" si="3"/>
        <v>1E-3</v>
      </c>
      <c r="N28" s="102">
        <v>8</v>
      </c>
      <c r="O28" s="103" t="s">
        <v>70</v>
      </c>
      <c r="P28" s="101">
        <f t="shared" si="4"/>
        <v>8.0000000000000004E-4</v>
      </c>
    </row>
    <row r="29" spans="1:25">
      <c r="A29" s="1">
        <f t="shared" si="5"/>
        <v>29</v>
      </c>
      <c r="B29" s="102">
        <v>449.99900000000002</v>
      </c>
      <c r="C29" s="103" t="s">
        <v>69</v>
      </c>
      <c r="D29" s="97">
        <f t="shared" si="0"/>
        <v>2.3684157894736845E-5</v>
      </c>
      <c r="E29" s="104">
        <v>3.2779999999999997E-2</v>
      </c>
      <c r="F29" s="105">
        <v>0.24349999999999999</v>
      </c>
      <c r="G29" s="100">
        <f t="shared" si="1"/>
        <v>0.27627999999999997</v>
      </c>
      <c r="H29" s="102">
        <v>10</v>
      </c>
      <c r="I29" s="103" t="s">
        <v>70</v>
      </c>
      <c r="J29" s="101">
        <f t="shared" si="2"/>
        <v>1E-3</v>
      </c>
      <c r="K29" s="102">
        <v>11</v>
      </c>
      <c r="L29" s="103" t="s">
        <v>70</v>
      </c>
      <c r="M29" s="101">
        <f t="shared" si="3"/>
        <v>1.0999999999999998E-3</v>
      </c>
      <c r="N29" s="102">
        <v>8</v>
      </c>
      <c r="O29" s="103" t="s">
        <v>70</v>
      </c>
      <c r="P29" s="101">
        <f t="shared" si="4"/>
        <v>8.0000000000000004E-4</v>
      </c>
    </row>
    <row r="30" spans="1:25">
      <c r="A30" s="1">
        <f t="shared" si="5"/>
        <v>30</v>
      </c>
      <c r="B30" s="102">
        <v>499.99900000000002</v>
      </c>
      <c r="C30" s="103" t="s">
        <v>69</v>
      </c>
      <c r="D30" s="97">
        <f t="shared" si="0"/>
        <v>2.6315736842105263E-5</v>
      </c>
      <c r="E30" s="104">
        <v>3.456E-2</v>
      </c>
      <c r="F30" s="105">
        <v>0.25319999999999998</v>
      </c>
      <c r="G30" s="100">
        <f t="shared" si="1"/>
        <v>0.28775999999999996</v>
      </c>
      <c r="H30" s="102">
        <v>11</v>
      </c>
      <c r="I30" s="103" t="s">
        <v>70</v>
      </c>
      <c r="J30" s="101">
        <f t="shared" si="2"/>
        <v>1.0999999999999998E-3</v>
      </c>
      <c r="K30" s="102">
        <v>12</v>
      </c>
      <c r="L30" s="103" t="s">
        <v>70</v>
      </c>
      <c r="M30" s="101">
        <f t="shared" si="3"/>
        <v>1.2000000000000001E-3</v>
      </c>
      <c r="N30" s="102">
        <v>9</v>
      </c>
      <c r="O30" s="103" t="s">
        <v>70</v>
      </c>
      <c r="P30" s="101">
        <f t="shared" si="4"/>
        <v>8.9999999999999998E-4</v>
      </c>
    </row>
    <row r="31" spans="1:25">
      <c r="A31" s="1">
        <f t="shared" si="5"/>
        <v>31</v>
      </c>
      <c r="B31" s="102">
        <v>549.99900000000002</v>
      </c>
      <c r="C31" s="103" t="s">
        <v>69</v>
      </c>
      <c r="D31" s="97">
        <f t="shared" si="0"/>
        <v>2.8947315789473685E-5</v>
      </c>
      <c r="E31" s="104">
        <v>3.6240000000000001E-2</v>
      </c>
      <c r="F31" s="105">
        <v>0.2621</v>
      </c>
      <c r="G31" s="100">
        <f t="shared" si="1"/>
        <v>0.29833999999999999</v>
      </c>
      <c r="H31" s="102">
        <v>12</v>
      </c>
      <c r="I31" s="103" t="s">
        <v>70</v>
      </c>
      <c r="J31" s="101">
        <f t="shared" si="2"/>
        <v>1.2000000000000001E-3</v>
      </c>
      <c r="K31" s="102">
        <v>12</v>
      </c>
      <c r="L31" s="103" t="s">
        <v>70</v>
      </c>
      <c r="M31" s="101">
        <f t="shared" si="3"/>
        <v>1.2000000000000001E-3</v>
      </c>
      <c r="N31" s="102">
        <v>9</v>
      </c>
      <c r="O31" s="103" t="s">
        <v>70</v>
      </c>
      <c r="P31" s="101">
        <f t="shared" si="4"/>
        <v>8.9999999999999998E-4</v>
      </c>
    </row>
    <row r="32" spans="1:25">
      <c r="A32" s="1">
        <f t="shared" si="5"/>
        <v>32</v>
      </c>
      <c r="B32" s="102">
        <v>599.99900000000002</v>
      </c>
      <c r="C32" s="103" t="s">
        <v>69</v>
      </c>
      <c r="D32" s="97">
        <f t="shared" si="0"/>
        <v>3.1578894736842106E-5</v>
      </c>
      <c r="E32" s="104">
        <v>3.7859999999999998E-2</v>
      </c>
      <c r="F32" s="105">
        <v>0.27029999999999998</v>
      </c>
      <c r="G32" s="100">
        <f t="shared" si="1"/>
        <v>0.30815999999999999</v>
      </c>
      <c r="H32" s="102">
        <v>12</v>
      </c>
      <c r="I32" s="103" t="s">
        <v>70</v>
      </c>
      <c r="J32" s="101">
        <f t="shared" si="2"/>
        <v>1.2000000000000001E-3</v>
      </c>
      <c r="K32" s="102">
        <v>13</v>
      </c>
      <c r="L32" s="103" t="s">
        <v>70</v>
      </c>
      <c r="M32" s="101">
        <f t="shared" si="3"/>
        <v>1.2999999999999999E-3</v>
      </c>
      <c r="N32" s="102">
        <v>10</v>
      </c>
      <c r="O32" s="103" t="s">
        <v>70</v>
      </c>
      <c r="P32" s="101">
        <f t="shared" si="4"/>
        <v>1E-3</v>
      </c>
    </row>
    <row r="33" spans="1:16">
      <c r="A33" s="1">
        <f t="shared" si="5"/>
        <v>33</v>
      </c>
      <c r="B33" s="102">
        <v>649.99900000000002</v>
      </c>
      <c r="C33" s="103" t="s">
        <v>69</v>
      </c>
      <c r="D33" s="97">
        <f t="shared" si="0"/>
        <v>3.4210473684210528E-5</v>
      </c>
      <c r="E33" s="104">
        <v>3.9399999999999998E-2</v>
      </c>
      <c r="F33" s="105">
        <v>0.27789999999999998</v>
      </c>
      <c r="G33" s="100">
        <f t="shared" si="1"/>
        <v>0.31729999999999997</v>
      </c>
      <c r="H33" s="102">
        <v>13</v>
      </c>
      <c r="I33" s="103" t="s">
        <v>70</v>
      </c>
      <c r="J33" s="101">
        <f t="shared" si="2"/>
        <v>1.2999999999999999E-3</v>
      </c>
      <c r="K33" s="102">
        <v>13</v>
      </c>
      <c r="L33" s="103" t="s">
        <v>70</v>
      </c>
      <c r="M33" s="101">
        <f t="shared" si="3"/>
        <v>1.2999999999999999E-3</v>
      </c>
      <c r="N33" s="102">
        <v>10</v>
      </c>
      <c r="O33" s="103" t="s">
        <v>70</v>
      </c>
      <c r="P33" s="101">
        <f t="shared" si="4"/>
        <v>1E-3</v>
      </c>
    </row>
    <row r="34" spans="1:16">
      <c r="A34" s="1">
        <f t="shared" si="5"/>
        <v>34</v>
      </c>
      <c r="B34" s="102">
        <v>699.99900000000002</v>
      </c>
      <c r="C34" s="103" t="s">
        <v>69</v>
      </c>
      <c r="D34" s="97">
        <f t="shared" si="0"/>
        <v>3.6842052631578949E-5</v>
      </c>
      <c r="E34" s="104">
        <v>4.0890000000000003E-2</v>
      </c>
      <c r="F34" s="105">
        <v>0.28499999999999998</v>
      </c>
      <c r="G34" s="100">
        <f t="shared" si="1"/>
        <v>0.32588999999999996</v>
      </c>
      <c r="H34" s="102">
        <v>14</v>
      </c>
      <c r="I34" s="103" t="s">
        <v>70</v>
      </c>
      <c r="J34" s="101">
        <f t="shared" si="2"/>
        <v>1.4E-3</v>
      </c>
      <c r="K34" s="102">
        <v>14</v>
      </c>
      <c r="L34" s="103" t="s">
        <v>70</v>
      </c>
      <c r="M34" s="101">
        <f t="shared" si="3"/>
        <v>1.4E-3</v>
      </c>
      <c r="N34" s="102">
        <v>11</v>
      </c>
      <c r="O34" s="103" t="s">
        <v>70</v>
      </c>
      <c r="P34" s="101">
        <f t="shared" si="4"/>
        <v>1.0999999999999998E-3</v>
      </c>
    </row>
    <row r="35" spans="1:16">
      <c r="A35" s="1">
        <f t="shared" si="5"/>
        <v>35</v>
      </c>
      <c r="B35" s="102">
        <v>799.99900000000002</v>
      </c>
      <c r="C35" s="103" t="s">
        <v>69</v>
      </c>
      <c r="D35" s="97">
        <f t="shared" si="0"/>
        <v>4.2105210526315792E-5</v>
      </c>
      <c r="E35" s="104">
        <v>4.3709999999999999E-2</v>
      </c>
      <c r="F35" s="105">
        <v>0.29780000000000001</v>
      </c>
      <c r="G35" s="100">
        <f t="shared" si="1"/>
        <v>0.34150999999999998</v>
      </c>
      <c r="H35" s="102">
        <v>15</v>
      </c>
      <c r="I35" s="103" t="s">
        <v>70</v>
      </c>
      <c r="J35" s="101">
        <f t="shared" si="2"/>
        <v>1.5E-3</v>
      </c>
      <c r="K35" s="102">
        <v>15</v>
      </c>
      <c r="L35" s="103" t="s">
        <v>70</v>
      </c>
      <c r="M35" s="101">
        <f t="shared" si="3"/>
        <v>1.5E-3</v>
      </c>
      <c r="N35" s="102">
        <v>12</v>
      </c>
      <c r="O35" s="103" t="s">
        <v>70</v>
      </c>
      <c r="P35" s="101">
        <f t="shared" si="4"/>
        <v>1.2000000000000001E-3</v>
      </c>
    </row>
    <row r="36" spans="1:16">
      <c r="A36" s="1">
        <f t="shared" si="5"/>
        <v>36</v>
      </c>
      <c r="B36" s="102">
        <v>899.99900000000002</v>
      </c>
      <c r="C36" s="103" t="s">
        <v>69</v>
      </c>
      <c r="D36" s="97">
        <f t="shared" si="0"/>
        <v>4.7368368421052636E-5</v>
      </c>
      <c r="E36" s="104">
        <v>4.6359999999999998E-2</v>
      </c>
      <c r="F36" s="105">
        <v>0.30930000000000002</v>
      </c>
      <c r="G36" s="100">
        <f t="shared" si="1"/>
        <v>0.35566000000000003</v>
      </c>
      <c r="H36" s="102">
        <v>16</v>
      </c>
      <c r="I36" s="103" t="s">
        <v>70</v>
      </c>
      <c r="J36" s="101">
        <f t="shared" si="2"/>
        <v>1.6000000000000001E-3</v>
      </c>
      <c r="K36" s="102">
        <v>16</v>
      </c>
      <c r="L36" s="103" t="s">
        <v>70</v>
      </c>
      <c r="M36" s="101">
        <f t="shared" si="3"/>
        <v>1.6000000000000001E-3</v>
      </c>
      <c r="N36" s="102">
        <v>12</v>
      </c>
      <c r="O36" s="103" t="s">
        <v>70</v>
      </c>
      <c r="P36" s="101">
        <f t="shared" si="4"/>
        <v>1.2000000000000001E-3</v>
      </c>
    </row>
    <row r="37" spans="1:16">
      <c r="A37" s="1">
        <f t="shared" si="5"/>
        <v>37</v>
      </c>
      <c r="B37" s="102">
        <v>999.99900000000002</v>
      </c>
      <c r="C37" s="103" t="s">
        <v>69</v>
      </c>
      <c r="D37" s="97">
        <f t="shared" si="0"/>
        <v>5.2631526315789479E-5</v>
      </c>
      <c r="E37" s="104">
        <v>4.8869999999999997E-2</v>
      </c>
      <c r="F37" s="105">
        <v>0.31950000000000001</v>
      </c>
      <c r="G37" s="100">
        <f t="shared" si="1"/>
        <v>0.36836999999999998</v>
      </c>
      <c r="H37" s="102">
        <v>17</v>
      </c>
      <c r="I37" s="103" t="s">
        <v>70</v>
      </c>
      <c r="J37" s="101">
        <f t="shared" si="2"/>
        <v>1.7000000000000001E-3</v>
      </c>
      <c r="K37" s="102">
        <v>17</v>
      </c>
      <c r="L37" s="103" t="s">
        <v>70</v>
      </c>
      <c r="M37" s="101">
        <f t="shared" si="3"/>
        <v>1.7000000000000001E-3</v>
      </c>
      <c r="N37" s="102">
        <v>13</v>
      </c>
      <c r="O37" s="103" t="s">
        <v>70</v>
      </c>
      <c r="P37" s="101">
        <f t="shared" si="4"/>
        <v>1.2999999999999999E-3</v>
      </c>
    </row>
    <row r="38" spans="1:16">
      <c r="A38" s="1">
        <f t="shared" si="5"/>
        <v>38</v>
      </c>
      <c r="B38" s="102">
        <v>1.1000000000000001</v>
      </c>
      <c r="C38" s="106" t="s">
        <v>71</v>
      </c>
      <c r="D38" s="97">
        <f t="shared" ref="D38:D69" si="6">B38/1000/$C$5</f>
        <v>5.7894736842105267E-5</v>
      </c>
      <c r="E38" s="104">
        <v>5.126E-2</v>
      </c>
      <c r="F38" s="105">
        <v>0.32879999999999998</v>
      </c>
      <c r="G38" s="100">
        <f t="shared" si="1"/>
        <v>0.38005999999999995</v>
      </c>
      <c r="H38" s="102">
        <v>18</v>
      </c>
      <c r="I38" s="103" t="s">
        <v>70</v>
      </c>
      <c r="J38" s="101">
        <f t="shared" si="2"/>
        <v>1.8E-3</v>
      </c>
      <c r="K38" s="102">
        <v>18</v>
      </c>
      <c r="L38" s="103" t="s">
        <v>70</v>
      </c>
      <c r="M38" s="101">
        <f t="shared" si="3"/>
        <v>1.8E-3</v>
      </c>
      <c r="N38" s="102">
        <v>14</v>
      </c>
      <c r="O38" s="103" t="s">
        <v>70</v>
      </c>
      <c r="P38" s="101">
        <f t="shared" si="4"/>
        <v>1.4E-3</v>
      </c>
    </row>
    <row r="39" spans="1:16">
      <c r="A39" s="1">
        <f t="shared" si="5"/>
        <v>39</v>
      </c>
      <c r="B39" s="102">
        <v>1.2</v>
      </c>
      <c r="C39" s="103" t="s">
        <v>71</v>
      </c>
      <c r="D39" s="97">
        <f t="shared" si="6"/>
        <v>6.3157894736842103E-5</v>
      </c>
      <c r="E39" s="104">
        <v>5.3539999999999997E-2</v>
      </c>
      <c r="F39" s="105">
        <v>0.3372</v>
      </c>
      <c r="G39" s="100">
        <f t="shared" si="1"/>
        <v>0.39073999999999998</v>
      </c>
      <c r="H39" s="102">
        <v>19</v>
      </c>
      <c r="I39" s="103" t="s">
        <v>70</v>
      </c>
      <c r="J39" s="101">
        <f t="shared" si="2"/>
        <v>1.9E-3</v>
      </c>
      <c r="K39" s="102">
        <v>19</v>
      </c>
      <c r="L39" s="103" t="s">
        <v>70</v>
      </c>
      <c r="M39" s="101">
        <f t="shared" si="3"/>
        <v>1.9E-3</v>
      </c>
      <c r="N39" s="102">
        <v>15</v>
      </c>
      <c r="O39" s="103" t="s">
        <v>70</v>
      </c>
      <c r="P39" s="101">
        <f t="shared" si="4"/>
        <v>1.5E-3</v>
      </c>
    </row>
    <row r="40" spans="1:16">
      <c r="A40" s="1">
        <f t="shared" si="5"/>
        <v>40</v>
      </c>
      <c r="B40" s="102">
        <v>1.3</v>
      </c>
      <c r="C40" s="103" t="s">
        <v>71</v>
      </c>
      <c r="D40" s="97">
        <f t="shared" si="6"/>
        <v>6.8421052631578946E-5</v>
      </c>
      <c r="E40" s="104">
        <v>5.5719999999999999E-2</v>
      </c>
      <c r="F40" s="105">
        <v>0.34489999999999998</v>
      </c>
      <c r="G40" s="100">
        <f t="shared" si="1"/>
        <v>0.40061999999999998</v>
      </c>
      <c r="H40" s="102">
        <v>20</v>
      </c>
      <c r="I40" s="103" t="s">
        <v>70</v>
      </c>
      <c r="J40" s="101">
        <f t="shared" si="2"/>
        <v>2E-3</v>
      </c>
      <c r="K40" s="102">
        <v>20</v>
      </c>
      <c r="L40" s="103" t="s">
        <v>70</v>
      </c>
      <c r="M40" s="101">
        <f t="shared" si="3"/>
        <v>2E-3</v>
      </c>
      <c r="N40" s="102">
        <v>15</v>
      </c>
      <c r="O40" s="103" t="s">
        <v>70</v>
      </c>
      <c r="P40" s="101">
        <f t="shared" si="4"/>
        <v>1.5E-3</v>
      </c>
    </row>
    <row r="41" spans="1:16">
      <c r="A41" s="1">
        <f t="shared" si="5"/>
        <v>41</v>
      </c>
      <c r="B41" s="102">
        <v>1.4</v>
      </c>
      <c r="C41" s="103" t="s">
        <v>71</v>
      </c>
      <c r="D41" s="97">
        <f t="shared" si="6"/>
        <v>7.3684210526315789E-5</v>
      </c>
      <c r="E41" s="104">
        <v>5.7820000000000003E-2</v>
      </c>
      <c r="F41" s="105">
        <v>0.35199999999999998</v>
      </c>
      <c r="G41" s="100">
        <f t="shared" si="1"/>
        <v>0.40981999999999996</v>
      </c>
      <c r="H41" s="102">
        <v>22</v>
      </c>
      <c r="I41" s="103" t="s">
        <v>70</v>
      </c>
      <c r="J41" s="101">
        <f t="shared" si="2"/>
        <v>2.1999999999999997E-3</v>
      </c>
      <c r="K41" s="102">
        <v>21</v>
      </c>
      <c r="L41" s="103" t="s">
        <v>70</v>
      </c>
      <c r="M41" s="101">
        <f t="shared" si="3"/>
        <v>2.1000000000000003E-3</v>
      </c>
      <c r="N41" s="102">
        <v>16</v>
      </c>
      <c r="O41" s="103" t="s">
        <v>70</v>
      </c>
      <c r="P41" s="101">
        <f t="shared" si="4"/>
        <v>1.6000000000000001E-3</v>
      </c>
    </row>
    <row r="42" spans="1:16">
      <c r="A42" s="1">
        <f t="shared" si="5"/>
        <v>42</v>
      </c>
      <c r="B42" s="102">
        <v>1.5</v>
      </c>
      <c r="C42" s="103" t="s">
        <v>71</v>
      </c>
      <c r="D42" s="97">
        <f t="shared" si="6"/>
        <v>7.8947368421052633E-5</v>
      </c>
      <c r="E42" s="104">
        <v>5.985E-2</v>
      </c>
      <c r="F42" s="105">
        <v>0.35859999999999997</v>
      </c>
      <c r="G42" s="100">
        <f t="shared" si="1"/>
        <v>0.41844999999999999</v>
      </c>
      <c r="H42" s="102">
        <v>23</v>
      </c>
      <c r="I42" s="103" t="s">
        <v>70</v>
      </c>
      <c r="J42" s="101">
        <f t="shared" si="2"/>
        <v>2.3E-3</v>
      </c>
      <c r="K42" s="102">
        <v>22</v>
      </c>
      <c r="L42" s="103" t="s">
        <v>70</v>
      </c>
      <c r="M42" s="101">
        <f t="shared" si="3"/>
        <v>2.1999999999999997E-3</v>
      </c>
      <c r="N42" s="102">
        <v>17</v>
      </c>
      <c r="O42" s="103" t="s">
        <v>70</v>
      </c>
      <c r="P42" s="101">
        <f t="shared" si="4"/>
        <v>1.7000000000000001E-3</v>
      </c>
    </row>
    <row r="43" spans="1:16">
      <c r="A43" s="1">
        <f t="shared" si="5"/>
        <v>43</v>
      </c>
      <c r="B43" s="102">
        <v>1.6</v>
      </c>
      <c r="C43" s="103" t="s">
        <v>71</v>
      </c>
      <c r="D43" s="97">
        <f t="shared" si="6"/>
        <v>8.4210526315789476E-5</v>
      </c>
      <c r="E43" s="104">
        <v>6.182E-2</v>
      </c>
      <c r="F43" s="105">
        <v>0.36470000000000002</v>
      </c>
      <c r="G43" s="100">
        <f t="shared" si="1"/>
        <v>0.42652000000000001</v>
      </c>
      <c r="H43" s="102">
        <v>24</v>
      </c>
      <c r="I43" s="103" t="s">
        <v>70</v>
      </c>
      <c r="J43" s="101">
        <f t="shared" si="2"/>
        <v>2.4000000000000002E-3</v>
      </c>
      <c r="K43" s="102">
        <v>23</v>
      </c>
      <c r="L43" s="103" t="s">
        <v>70</v>
      </c>
      <c r="M43" s="101">
        <f t="shared" si="3"/>
        <v>2.3E-3</v>
      </c>
      <c r="N43" s="102">
        <v>17</v>
      </c>
      <c r="O43" s="103" t="s">
        <v>70</v>
      </c>
      <c r="P43" s="101">
        <f t="shared" si="4"/>
        <v>1.7000000000000001E-3</v>
      </c>
    </row>
    <row r="44" spans="1:16">
      <c r="A44" s="1">
        <f t="shared" si="5"/>
        <v>44</v>
      </c>
      <c r="B44" s="102">
        <v>1.7</v>
      </c>
      <c r="C44" s="103" t="s">
        <v>71</v>
      </c>
      <c r="D44" s="97">
        <f t="shared" si="6"/>
        <v>8.9473684210526305E-5</v>
      </c>
      <c r="E44" s="104">
        <v>6.3719999999999999E-2</v>
      </c>
      <c r="F44" s="105">
        <v>0.37040000000000001</v>
      </c>
      <c r="G44" s="100">
        <f t="shared" si="1"/>
        <v>0.43412000000000001</v>
      </c>
      <c r="H44" s="102">
        <v>25</v>
      </c>
      <c r="I44" s="103" t="s">
        <v>70</v>
      </c>
      <c r="J44" s="101">
        <f t="shared" si="2"/>
        <v>2.5000000000000001E-3</v>
      </c>
      <c r="K44" s="102">
        <v>23</v>
      </c>
      <c r="L44" s="103" t="s">
        <v>70</v>
      </c>
      <c r="M44" s="101">
        <f t="shared" si="3"/>
        <v>2.3E-3</v>
      </c>
      <c r="N44" s="102">
        <v>18</v>
      </c>
      <c r="O44" s="103" t="s">
        <v>70</v>
      </c>
      <c r="P44" s="101">
        <f t="shared" si="4"/>
        <v>1.8E-3</v>
      </c>
    </row>
    <row r="45" spans="1:16">
      <c r="A45" s="1">
        <f t="shared" si="5"/>
        <v>45</v>
      </c>
      <c r="B45" s="102">
        <v>1.8</v>
      </c>
      <c r="C45" s="103" t="s">
        <v>71</v>
      </c>
      <c r="D45" s="97">
        <f t="shared" si="6"/>
        <v>9.4736842105263162E-5</v>
      </c>
      <c r="E45" s="104">
        <v>6.5570000000000003E-2</v>
      </c>
      <c r="F45" s="105">
        <v>0.37569999999999998</v>
      </c>
      <c r="G45" s="100">
        <f t="shared" si="1"/>
        <v>0.44127</v>
      </c>
      <c r="H45" s="102">
        <v>26</v>
      </c>
      <c r="I45" s="103" t="s">
        <v>70</v>
      </c>
      <c r="J45" s="101">
        <f t="shared" si="2"/>
        <v>2.5999999999999999E-3</v>
      </c>
      <c r="K45" s="102">
        <v>24</v>
      </c>
      <c r="L45" s="103" t="s">
        <v>70</v>
      </c>
      <c r="M45" s="101">
        <f t="shared" si="3"/>
        <v>2.4000000000000002E-3</v>
      </c>
      <c r="N45" s="102">
        <v>19</v>
      </c>
      <c r="O45" s="103" t="s">
        <v>70</v>
      </c>
      <c r="P45" s="101">
        <f t="shared" si="4"/>
        <v>1.9E-3</v>
      </c>
    </row>
    <row r="46" spans="1:16">
      <c r="A46" s="1">
        <f t="shared" si="5"/>
        <v>46</v>
      </c>
      <c r="B46" s="102">
        <v>2</v>
      </c>
      <c r="C46" s="103" t="s">
        <v>71</v>
      </c>
      <c r="D46" s="97">
        <f t="shared" si="6"/>
        <v>1.0526315789473685E-4</v>
      </c>
      <c r="E46" s="104">
        <v>6.9110000000000005E-2</v>
      </c>
      <c r="F46" s="105">
        <v>0.38540000000000002</v>
      </c>
      <c r="G46" s="100">
        <f t="shared" si="1"/>
        <v>0.45451000000000003</v>
      </c>
      <c r="H46" s="102">
        <v>28</v>
      </c>
      <c r="I46" s="103" t="s">
        <v>70</v>
      </c>
      <c r="J46" s="101">
        <f t="shared" si="2"/>
        <v>2.8E-3</v>
      </c>
      <c r="K46" s="102">
        <v>26</v>
      </c>
      <c r="L46" s="103" t="s">
        <v>70</v>
      </c>
      <c r="M46" s="101">
        <f t="shared" si="3"/>
        <v>2.5999999999999999E-3</v>
      </c>
      <c r="N46" s="102">
        <v>20</v>
      </c>
      <c r="O46" s="103" t="s">
        <v>70</v>
      </c>
      <c r="P46" s="101">
        <f t="shared" si="4"/>
        <v>2E-3</v>
      </c>
    </row>
    <row r="47" spans="1:16">
      <c r="A47" s="1">
        <f t="shared" si="5"/>
        <v>47</v>
      </c>
      <c r="B47" s="102">
        <v>2.25</v>
      </c>
      <c r="C47" s="103" t="s">
        <v>71</v>
      </c>
      <c r="D47" s="97">
        <f t="shared" si="6"/>
        <v>1.1842105263157894E-4</v>
      </c>
      <c r="E47" s="104">
        <v>7.331E-2</v>
      </c>
      <c r="F47" s="105">
        <v>0.39600000000000002</v>
      </c>
      <c r="G47" s="100">
        <f t="shared" si="1"/>
        <v>0.46931</v>
      </c>
      <c r="H47" s="102">
        <v>30</v>
      </c>
      <c r="I47" s="103" t="s">
        <v>70</v>
      </c>
      <c r="J47" s="101">
        <f t="shared" si="2"/>
        <v>3.0000000000000001E-3</v>
      </c>
      <c r="K47" s="102">
        <v>28</v>
      </c>
      <c r="L47" s="103" t="s">
        <v>70</v>
      </c>
      <c r="M47" s="101">
        <f t="shared" si="3"/>
        <v>2.8E-3</v>
      </c>
      <c r="N47" s="102">
        <v>22</v>
      </c>
      <c r="O47" s="103" t="s">
        <v>70</v>
      </c>
      <c r="P47" s="101">
        <f t="shared" si="4"/>
        <v>2.1999999999999997E-3</v>
      </c>
    </row>
    <row r="48" spans="1:16">
      <c r="A48" s="1">
        <f t="shared" si="5"/>
        <v>48</v>
      </c>
      <c r="B48" s="102">
        <v>2.5</v>
      </c>
      <c r="C48" s="103" t="s">
        <v>71</v>
      </c>
      <c r="D48" s="97">
        <f t="shared" si="6"/>
        <v>1.3157894736842105E-4</v>
      </c>
      <c r="E48" s="104">
        <v>7.7270000000000005E-2</v>
      </c>
      <c r="F48" s="105">
        <v>0.40510000000000002</v>
      </c>
      <c r="G48" s="100">
        <f t="shared" si="1"/>
        <v>0.48237000000000002</v>
      </c>
      <c r="H48" s="102">
        <v>32</v>
      </c>
      <c r="I48" s="103" t="s">
        <v>70</v>
      </c>
      <c r="J48" s="101">
        <f t="shared" si="2"/>
        <v>3.2000000000000002E-3</v>
      </c>
      <c r="K48" s="102">
        <v>30</v>
      </c>
      <c r="L48" s="103" t="s">
        <v>70</v>
      </c>
      <c r="M48" s="101">
        <f t="shared" si="3"/>
        <v>3.0000000000000001E-3</v>
      </c>
      <c r="N48" s="102">
        <v>23</v>
      </c>
      <c r="O48" s="103" t="s">
        <v>70</v>
      </c>
      <c r="P48" s="101">
        <f t="shared" si="4"/>
        <v>2.3E-3</v>
      </c>
    </row>
    <row r="49" spans="1:16">
      <c r="A49" s="1">
        <f t="shared" si="5"/>
        <v>49</v>
      </c>
      <c r="B49" s="102">
        <v>2.75</v>
      </c>
      <c r="C49" s="103" t="s">
        <v>71</v>
      </c>
      <c r="D49" s="97">
        <f t="shared" si="6"/>
        <v>1.4473684210526314E-4</v>
      </c>
      <c r="E49" s="104">
        <v>8.1040000000000001E-2</v>
      </c>
      <c r="F49" s="105">
        <v>0.41320000000000001</v>
      </c>
      <c r="G49" s="100">
        <f t="shared" si="1"/>
        <v>0.49424000000000001</v>
      </c>
      <c r="H49" s="102">
        <v>35</v>
      </c>
      <c r="I49" s="103" t="s">
        <v>70</v>
      </c>
      <c r="J49" s="101">
        <f t="shared" si="2"/>
        <v>3.5000000000000005E-3</v>
      </c>
      <c r="K49" s="102">
        <v>32</v>
      </c>
      <c r="L49" s="103" t="s">
        <v>70</v>
      </c>
      <c r="M49" s="101">
        <f t="shared" si="3"/>
        <v>3.2000000000000002E-3</v>
      </c>
      <c r="N49" s="102">
        <v>25</v>
      </c>
      <c r="O49" s="103" t="s">
        <v>70</v>
      </c>
      <c r="P49" s="101">
        <f t="shared" si="4"/>
        <v>2.5000000000000001E-3</v>
      </c>
    </row>
    <row r="50" spans="1:16">
      <c r="A50" s="1">
        <f t="shared" si="5"/>
        <v>50</v>
      </c>
      <c r="B50" s="102">
        <v>3</v>
      </c>
      <c r="C50" s="103" t="s">
        <v>71</v>
      </c>
      <c r="D50" s="97">
        <f t="shared" si="6"/>
        <v>1.5789473684210527E-4</v>
      </c>
      <c r="E50" s="104">
        <v>8.4650000000000003E-2</v>
      </c>
      <c r="F50" s="105">
        <v>0.42030000000000001</v>
      </c>
      <c r="G50" s="100">
        <f t="shared" si="1"/>
        <v>0.50495000000000001</v>
      </c>
      <c r="H50" s="102">
        <v>37</v>
      </c>
      <c r="I50" s="103" t="s">
        <v>70</v>
      </c>
      <c r="J50" s="101">
        <f t="shared" si="2"/>
        <v>3.6999999999999997E-3</v>
      </c>
      <c r="K50" s="102">
        <v>34</v>
      </c>
      <c r="L50" s="103" t="s">
        <v>70</v>
      </c>
      <c r="M50" s="101">
        <f t="shared" si="3"/>
        <v>3.4000000000000002E-3</v>
      </c>
      <c r="N50" s="102">
        <v>26</v>
      </c>
      <c r="O50" s="103" t="s">
        <v>70</v>
      </c>
      <c r="P50" s="101">
        <f t="shared" si="4"/>
        <v>2.5999999999999999E-3</v>
      </c>
    </row>
    <row r="51" spans="1:16">
      <c r="A51" s="1">
        <f t="shared" si="5"/>
        <v>51</v>
      </c>
      <c r="B51" s="102">
        <v>3.25</v>
      </c>
      <c r="C51" s="103" t="s">
        <v>71</v>
      </c>
      <c r="D51" s="97">
        <f t="shared" si="6"/>
        <v>1.7105263157894736E-4</v>
      </c>
      <c r="E51" s="104">
        <v>8.8099999999999998E-2</v>
      </c>
      <c r="F51" s="105">
        <v>0.42659999999999998</v>
      </c>
      <c r="G51" s="100">
        <f t="shared" si="1"/>
        <v>0.51469999999999994</v>
      </c>
      <c r="H51" s="102">
        <v>39</v>
      </c>
      <c r="I51" s="103" t="s">
        <v>70</v>
      </c>
      <c r="J51" s="101">
        <f t="shared" si="2"/>
        <v>3.8999999999999998E-3</v>
      </c>
      <c r="K51" s="102">
        <v>35</v>
      </c>
      <c r="L51" s="103" t="s">
        <v>70</v>
      </c>
      <c r="M51" s="101">
        <f t="shared" si="3"/>
        <v>3.5000000000000005E-3</v>
      </c>
      <c r="N51" s="102">
        <v>27</v>
      </c>
      <c r="O51" s="103" t="s">
        <v>70</v>
      </c>
      <c r="P51" s="101">
        <f t="shared" si="4"/>
        <v>2.7000000000000001E-3</v>
      </c>
    </row>
    <row r="52" spans="1:16">
      <c r="A52" s="1">
        <f t="shared" si="5"/>
        <v>52</v>
      </c>
      <c r="B52" s="102">
        <v>3.5</v>
      </c>
      <c r="C52" s="103" t="s">
        <v>71</v>
      </c>
      <c r="D52" s="97">
        <f t="shared" si="6"/>
        <v>1.8421052631578948E-4</v>
      </c>
      <c r="E52" s="104">
        <v>9.1429999999999997E-2</v>
      </c>
      <c r="F52" s="105">
        <v>0.43230000000000002</v>
      </c>
      <c r="G52" s="100">
        <f t="shared" si="1"/>
        <v>0.52373000000000003</v>
      </c>
      <c r="H52" s="102">
        <v>42</v>
      </c>
      <c r="I52" s="103" t="s">
        <v>70</v>
      </c>
      <c r="J52" s="101">
        <f t="shared" ref="J52:J83" si="7">H52/1000/10</f>
        <v>4.2000000000000006E-3</v>
      </c>
      <c r="K52" s="102">
        <v>37</v>
      </c>
      <c r="L52" s="103" t="s">
        <v>70</v>
      </c>
      <c r="M52" s="101">
        <f t="shared" ref="M52:M83" si="8">K52/1000/10</f>
        <v>3.6999999999999997E-3</v>
      </c>
      <c r="N52" s="102">
        <v>29</v>
      </c>
      <c r="O52" s="103" t="s">
        <v>70</v>
      </c>
      <c r="P52" s="101">
        <f t="shared" ref="P52:P83" si="9">N52/1000/10</f>
        <v>2.9000000000000002E-3</v>
      </c>
    </row>
    <row r="53" spans="1:16">
      <c r="A53" s="1">
        <f t="shared" si="5"/>
        <v>53</v>
      </c>
      <c r="B53" s="102">
        <v>3.75</v>
      </c>
      <c r="C53" s="103" t="s">
        <v>71</v>
      </c>
      <c r="D53" s="97">
        <f t="shared" si="6"/>
        <v>1.9736842105263157E-4</v>
      </c>
      <c r="E53" s="104">
        <v>9.4640000000000002E-2</v>
      </c>
      <c r="F53" s="105">
        <v>0.43730000000000002</v>
      </c>
      <c r="G53" s="100">
        <f t="shared" si="1"/>
        <v>0.53194000000000008</v>
      </c>
      <c r="H53" s="102">
        <v>44</v>
      </c>
      <c r="I53" s="103" t="s">
        <v>70</v>
      </c>
      <c r="J53" s="101">
        <f t="shared" si="7"/>
        <v>4.3999999999999994E-3</v>
      </c>
      <c r="K53" s="102">
        <v>39</v>
      </c>
      <c r="L53" s="103" t="s">
        <v>70</v>
      </c>
      <c r="M53" s="101">
        <f t="shared" si="8"/>
        <v>3.8999999999999998E-3</v>
      </c>
      <c r="N53" s="102">
        <v>30</v>
      </c>
      <c r="O53" s="103" t="s">
        <v>70</v>
      </c>
      <c r="P53" s="101">
        <f t="shared" si="9"/>
        <v>3.0000000000000001E-3</v>
      </c>
    </row>
    <row r="54" spans="1:16">
      <c r="A54" s="1">
        <f t="shared" si="5"/>
        <v>54</v>
      </c>
      <c r="B54" s="102">
        <v>4</v>
      </c>
      <c r="C54" s="103" t="s">
        <v>71</v>
      </c>
      <c r="D54" s="97">
        <f t="shared" si="6"/>
        <v>2.105263157894737E-4</v>
      </c>
      <c r="E54" s="104">
        <v>9.7739999999999994E-2</v>
      </c>
      <c r="F54" s="105">
        <v>0.44190000000000002</v>
      </c>
      <c r="G54" s="100">
        <f t="shared" si="1"/>
        <v>0.53964000000000001</v>
      </c>
      <c r="H54" s="102">
        <v>46</v>
      </c>
      <c r="I54" s="103" t="s">
        <v>70</v>
      </c>
      <c r="J54" s="101">
        <f t="shared" si="7"/>
        <v>4.5999999999999999E-3</v>
      </c>
      <c r="K54" s="102">
        <v>41</v>
      </c>
      <c r="L54" s="103" t="s">
        <v>70</v>
      </c>
      <c r="M54" s="101">
        <f t="shared" si="8"/>
        <v>4.1000000000000003E-3</v>
      </c>
      <c r="N54" s="102">
        <v>31</v>
      </c>
      <c r="O54" s="103" t="s">
        <v>70</v>
      </c>
      <c r="P54" s="101">
        <f t="shared" si="9"/>
        <v>3.0999999999999999E-3</v>
      </c>
    </row>
    <row r="55" spans="1:16">
      <c r="A55" s="1">
        <f t="shared" si="5"/>
        <v>55</v>
      </c>
      <c r="B55" s="102">
        <v>4.5</v>
      </c>
      <c r="C55" s="103" t="s">
        <v>71</v>
      </c>
      <c r="D55" s="97">
        <f t="shared" si="6"/>
        <v>2.3684210526315788E-4</v>
      </c>
      <c r="E55" s="104">
        <v>0.1037</v>
      </c>
      <c r="F55" s="105">
        <v>0.44979999999999998</v>
      </c>
      <c r="G55" s="100">
        <f t="shared" si="1"/>
        <v>0.55349999999999999</v>
      </c>
      <c r="H55" s="102">
        <v>51</v>
      </c>
      <c r="I55" s="103" t="s">
        <v>70</v>
      </c>
      <c r="J55" s="101">
        <f t="shared" si="7"/>
        <v>5.0999999999999995E-3</v>
      </c>
      <c r="K55" s="102">
        <v>44</v>
      </c>
      <c r="L55" s="103" t="s">
        <v>70</v>
      </c>
      <c r="M55" s="101">
        <f t="shared" si="8"/>
        <v>4.3999999999999994E-3</v>
      </c>
      <c r="N55" s="102">
        <v>34</v>
      </c>
      <c r="O55" s="103" t="s">
        <v>70</v>
      </c>
      <c r="P55" s="101">
        <f t="shared" si="9"/>
        <v>3.4000000000000002E-3</v>
      </c>
    </row>
    <row r="56" spans="1:16">
      <c r="A56" s="1">
        <f t="shared" si="5"/>
        <v>56</v>
      </c>
      <c r="B56" s="102">
        <v>5</v>
      </c>
      <c r="C56" s="103" t="s">
        <v>71</v>
      </c>
      <c r="D56" s="97">
        <f t="shared" si="6"/>
        <v>2.631578947368421E-4</v>
      </c>
      <c r="E56" s="104">
        <v>0.10929999999999999</v>
      </c>
      <c r="F56" s="105">
        <v>0.45629999999999998</v>
      </c>
      <c r="G56" s="100">
        <f t="shared" si="1"/>
        <v>0.56559999999999999</v>
      </c>
      <c r="H56" s="102">
        <v>55</v>
      </c>
      <c r="I56" s="103" t="s">
        <v>70</v>
      </c>
      <c r="J56" s="101">
        <f t="shared" si="7"/>
        <v>5.4999999999999997E-3</v>
      </c>
      <c r="K56" s="102">
        <v>48</v>
      </c>
      <c r="L56" s="103" t="s">
        <v>70</v>
      </c>
      <c r="M56" s="101">
        <f t="shared" si="8"/>
        <v>4.8000000000000004E-3</v>
      </c>
      <c r="N56" s="102">
        <v>37</v>
      </c>
      <c r="O56" s="103" t="s">
        <v>70</v>
      </c>
      <c r="P56" s="101">
        <f t="shared" si="9"/>
        <v>3.6999999999999997E-3</v>
      </c>
    </row>
    <row r="57" spans="1:16">
      <c r="A57" s="1">
        <f t="shared" si="5"/>
        <v>57</v>
      </c>
      <c r="B57" s="102">
        <v>5.5</v>
      </c>
      <c r="C57" s="103" t="s">
        <v>71</v>
      </c>
      <c r="D57" s="97">
        <f t="shared" si="6"/>
        <v>2.8947368421052629E-4</v>
      </c>
      <c r="E57" s="104">
        <v>0.11459999999999999</v>
      </c>
      <c r="F57" s="105">
        <v>0.46160000000000001</v>
      </c>
      <c r="G57" s="100">
        <f t="shared" si="1"/>
        <v>0.57620000000000005</v>
      </c>
      <c r="H57" s="102">
        <v>60</v>
      </c>
      <c r="I57" s="103" t="s">
        <v>70</v>
      </c>
      <c r="J57" s="101">
        <f t="shared" si="7"/>
        <v>6.0000000000000001E-3</v>
      </c>
      <c r="K57" s="102">
        <v>51</v>
      </c>
      <c r="L57" s="103" t="s">
        <v>70</v>
      </c>
      <c r="M57" s="101">
        <f t="shared" si="8"/>
        <v>5.0999999999999995E-3</v>
      </c>
      <c r="N57" s="102">
        <v>39</v>
      </c>
      <c r="O57" s="103" t="s">
        <v>70</v>
      </c>
      <c r="P57" s="101">
        <f t="shared" si="9"/>
        <v>3.8999999999999998E-3</v>
      </c>
    </row>
    <row r="58" spans="1:16">
      <c r="A58" s="1">
        <f t="shared" si="5"/>
        <v>58</v>
      </c>
      <c r="B58" s="102">
        <v>6</v>
      </c>
      <c r="C58" s="103" t="s">
        <v>71</v>
      </c>
      <c r="D58" s="97">
        <f t="shared" si="6"/>
        <v>3.1578947368421053E-4</v>
      </c>
      <c r="E58" s="104">
        <v>0.1197</v>
      </c>
      <c r="F58" s="105">
        <v>0.46610000000000001</v>
      </c>
      <c r="G58" s="100">
        <f t="shared" si="1"/>
        <v>0.58579999999999999</v>
      </c>
      <c r="H58" s="102">
        <v>64</v>
      </c>
      <c r="I58" s="103" t="s">
        <v>70</v>
      </c>
      <c r="J58" s="101">
        <f t="shared" si="7"/>
        <v>6.4000000000000003E-3</v>
      </c>
      <c r="K58" s="102">
        <v>54</v>
      </c>
      <c r="L58" s="103" t="s">
        <v>70</v>
      </c>
      <c r="M58" s="101">
        <f t="shared" si="8"/>
        <v>5.4000000000000003E-3</v>
      </c>
      <c r="N58" s="102">
        <v>42</v>
      </c>
      <c r="O58" s="103" t="s">
        <v>70</v>
      </c>
      <c r="P58" s="101">
        <f t="shared" si="9"/>
        <v>4.2000000000000006E-3</v>
      </c>
    </row>
    <row r="59" spans="1:16">
      <c r="A59" s="1">
        <f t="shared" si="5"/>
        <v>59</v>
      </c>
      <c r="B59" s="102">
        <v>6.5</v>
      </c>
      <c r="C59" s="103" t="s">
        <v>71</v>
      </c>
      <c r="D59" s="97">
        <f t="shared" si="6"/>
        <v>3.4210526315789472E-4</v>
      </c>
      <c r="E59" s="104">
        <v>0.1246</v>
      </c>
      <c r="F59" s="105">
        <v>0.4698</v>
      </c>
      <c r="G59" s="100">
        <f t="shared" si="1"/>
        <v>0.59440000000000004</v>
      </c>
      <c r="H59" s="102">
        <v>68</v>
      </c>
      <c r="I59" s="103" t="s">
        <v>70</v>
      </c>
      <c r="J59" s="101">
        <f t="shared" si="7"/>
        <v>6.8000000000000005E-3</v>
      </c>
      <c r="K59" s="102">
        <v>57</v>
      </c>
      <c r="L59" s="103" t="s">
        <v>70</v>
      </c>
      <c r="M59" s="101">
        <f t="shared" si="8"/>
        <v>5.7000000000000002E-3</v>
      </c>
      <c r="N59" s="102">
        <v>44</v>
      </c>
      <c r="O59" s="103" t="s">
        <v>70</v>
      </c>
      <c r="P59" s="101">
        <f t="shared" si="9"/>
        <v>4.3999999999999994E-3</v>
      </c>
    </row>
    <row r="60" spans="1:16">
      <c r="A60" s="1">
        <f t="shared" si="5"/>
        <v>60</v>
      </c>
      <c r="B60" s="102">
        <v>7</v>
      </c>
      <c r="C60" s="103" t="s">
        <v>71</v>
      </c>
      <c r="D60" s="97">
        <f t="shared" si="6"/>
        <v>3.6842105263157896E-4</v>
      </c>
      <c r="E60" s="104">
        <v>0.1293</v>
      </c>
      <c r="F60" s="105">
        <v>0.47289999999999999</v>
      </c>
      <c r="G60" s="100">
        <f t="shared" si="1"/>
        <v>0.60219999999999996</v>
      </c>
      <c r="H60" s="102">
        <v>73</v>
      </c>
      <c r="I60" s="103" t="s">
        <v>70</v>
      </c>
      <c r="J60" s="101">
        <f t="shared" si="7"/>
        <v>7.2999999999999992E-3</v>
      </c>
      <c r="K60" s="102">
        <v>61</v>
      </c>
      <c r="L60" s="103" t="s">
        <v>70</v>
      </c>
      <c r="M60" s="101">
        <f t="shared" si="8"/>
        <v>6.0999999999999995E-3</v>
      </c>
      <c r="N60" s="102">
        <v>46</v>
      </c>
      <c r="O60" s="103" t="s">
        <v>70</v>
      </c>
      <c r="P60" s="101">
        <f t="shared" si="9"/>
        <v>4.5999999999999999E-3</v>
      </c>
    </row>
    <row r="61" spans="1:16">
      <c r="A61" s="1">
        <f t="shared" si="5"/>
        <v>61</v>
      </c>
      <c r="B61" s="102">
        <v>8</v>
      </c>
      <c r="C61" s="103" t="s">
        <v>71</v>
      </c>
      <c r="D61" s="97">
        <f t="shared" si="6"/>
        <v>4.2105263157894739E-4</v>
      </c>
      <c r="E61" s="104">
        <v>0.13819999999999999</v>
      </c>
      <c r="F61" s="105">
        <v>0.47760000000000002</v>
      </c>
      <c r="G61" s="100">
        <f t="shared" si="1"/>
        <v>0.61580000000000001</v>
      </c>
      <c r="H61" s="102">
        <v>81</v>
      </c>
      <c r="I61" s="103" t="s">
        <v>70</v>
      </c>
      <c r="J61" s="101">
        <f t="shared" si="7"/>
        <v>8.0999999999999996E-3</v>
      </c>
      <c r="K61" s="102">
        <v>67</v>
      </c>
      <c r="L61" s="103" t="s">
        <v>70</v>
      </c>
      <c r="M61" s="101">
        <f t="shared" si="8"/>
        <v>6.7000000000000002E-3</v>
      </c>
      <c r="N61" s="102">
        <v>51</v>
      </c>
      <c r="O61" s="103" t="s">
        <v>70</v>
      </c>
      <c r="P61" s="101">
        <f t="shared" si="9"/>
        <v>5.0999999999999995E-3</v>
      </c>
    </row>
    <row r="62" spans="1:16">
      <c r="A62" s="1">
        <f t="shared" si="5"/>
        <v>62</v>
      </c>
      <c r="B62" s="102">
        <v>9</v>
      </c>
      <c r="C62" s="103" t="s">
        <v>71</v>
      </c>
      <c r="D62" s="97">
        <f t="shared" si="6"/>
        <v>4.7368421052631577E-4</v>
      </c>
      <c r="E62" s="104">
        <v>0.14660000000000001</v>
      </c>
      <c r="F62" s="105">
        <v>0.48070000000000002</v>
      </c>
      <c r="G62" s="100">
        <f t="shared" si="1"/>
        <v>0.62729999999999997</v>
      </c>
      <c r="H62" s="102">
        <v>90</v>
      </c>
      <c r="I62" s="103" t="s">
        <v>70</v>
      </c>
      <c r="J62" s="101">
        <f t="shared" si="7"/>
        <v>8.9999999999999993E-3</v>
      </c>
      <c r="K62" s="102">
        <v>73</v>
      </c>
      <c r="L62" s="103" t="s">
        <v>70</v>
      </c>
      <c r="M62" s="101">
        <f t="shared" si="8"/>
        <v>7.2999999999999992E-3</v>
      </c>
      <c r="N62" s="102">
        <v>56</v>
      </c>
      <c r="O62" s="103" t="s">
        <v>70</v>
      </c>
      <c r="P62" s="101">
        <f t="shared" si="9"/>
        <v>5.5999999999999999E-3</v>
      </c>
    </row>
    <row r="63" spans="1:16">
      <c r="A63" s="1">
        <f t="shared" si="5"/>
        <v>63</v>
      </c>
      <c r="B63" s="102">
        <v>10</v>
      </c>
      <c r="C63" s="103" t="s">
        <v>71</v>
      </c>
      <c r="D63" s="97">
        <f t="shared" si="6"/>
        <v>5.263157894736842E-4</v>
      </c>
      <c r="E63" s="104">
        <v>0.1545</v>
      </c>
      <c r="F63" s="105">
        <v>0.48259999999999997</v>
      </c>
      <c r="G63" s="100">
        <f t="shared" si="1"/>
        <v>0.6371</v>
      </c>
      <c r="H63" s="102">
        <v>99</v>
      </c>
      <c r="I63" s="103" t="s">
        <v>70</v>
      </c>
      <c r="J63" s="101">
        <f t="shared" si="7"/>
        <v>9.9000000000000008E-3</v>
      </c>
      <c r="K63" s="102">
        <v>79</v>
      </c>
      <c r="L63" s="103" t="s">
        <v>70</v>
      </c>
      <c r="M63" s="101">
        <f t="shared" si="8"/>
        <v>7.9000000000000008E-3</v>
      </c>
      <c r="N63" s="102">
        <v>60</v>
      </c>
      <c r="O63" s="103" t="s">
        <v>70</v>
      </c>
      <c r="P63" s="101">
        <f t="shared" si="9"/>
        <v>6.0000000000000001E-3</v>
      </c>
    </row>
    <row r="64" spans="1:16">
      <c r="A64" s="1">
        <f t="shared" si="5"/>
        <v>64</v>
      </c>
      <c r="B64" s="102">
        <v>11</v>
      </c>
      <c r="C64" s="103" t="s">
        <v>71</v>
      </c>
      <c r="D64" s="97">
        <f t="shared" si="6"/>
        <v>5.7894736842105258E-4</v>
      </c>
      <c r="E64" s="104">
        <v>0.16209999999999999</v>
      </c>
      <c r="F64" s="105">
        <v>0.48370000000000002</v>
      </c>
      <c r="G64" s="100">
        <f t="shared" si="1"/>
        <v>0.64580000000000004</v>
      </c>
      <c r="H64" s="102">
        <v>107</v>
      </c>
      <c r="I64" s="103" t="s">
        <v>70</v>
      </c>
      <c r="J64" s="101">
        <f t="shared" si="7"/>
        <v>1.0699999999999999E-2</v>
      </c>
      <c r="K64" s="102">
        <v>86</v>
      </c>
      <c r="L64" s="103" t="s">
        <v>70</v>
      </c>
      <c r="M64" s="101">
        <f t="shared" si="8"/>
        <v>8.6E-3</v>
      </c>
      <c r="N64" s="102">
        <v>64</v>
      </c>
      <c r="O64" s="103" t="s">
        <v>70</v>
      </c>
      <c r="P64" s="101">
        <f t="shared" si="9"/>
        <v>6.4000000000000003E-3</v>
      </c>
    </row>
    <row r="65" spans="1:16">
      <c r="A65" s="1">
        <f t="shared" si="5"/>
        <v>65</v>
      </c>
      <c r="B65" s="102">
        <v>12</v>
      </c>
      <c r="C65" s="103" t="s">
        <v>71</v>
      </c>
      <c r="D65" s="97">
        <f t="shared" si="6"/>
        <v>6.3157894736842106E-4</v>
      </c>
      <c r="E65" s="104">
        <v>0.16930000000000001</v>
      </c>
      <c r="F65" s="105">
        <v>0.48399999999999999</v>
      </c>
      <c r="G65" s="100">
        <f t="shared" si="1"/>
        <v>0.65329999999999999</v>
      </c>
      <c r="H65" s="102">
        <v>116</v>
      </c>
      <c r="I65" s="103" t="s">
        <v>70</v>
      </c>
      <c r="J65" s="101">
        <f t="shared" si="7"/>
        <v>1.1600000000000001E-2</v>
      </c>
      <c r="K65" s="102">
        <v>92</v>
      </c>
      <c r="L65" s="103" t="s">
        <v>70</v>
      </c>
      <c r="M65" s="101">
        <f t="shared" si="8"/>
        <v>9.1999999999999998E-3</v>
      </c>
      <c r="N65" s="102">
        <v>69</v>
      </c>
      <c r="O65" s="103" t="s">
        <v>70</v>
      </c>
      <c r="P65" s="101">
        <f t="shared" si="9"/>
        <v>6.9000000000000008E-3</v>
      </c>
    </row>
    <row r="66" spans="1:16">
      <c r="A66" s="1">
        <f t="shared" si="5"/>
        <v>66</v>
      </c>
      <c r="B66" s="102">
        <v>13</v>
      </c>
      <c r="C66" s="103" t="s">
        <v>71</v>
      </c>
      <c r="D66" s="97">
        <f t="shared" si="6"/>
        <v>6.8421052631578944E-4</v>
      </c>
      <c r="E66" s="104">
        <v>0.1762</v>
      </c>
      <c r="F66" s="105">
        <v>0.48370000000000002</v>
      </c>
      <c r="G66" s="100">
        <f t="shared" si="1"/>
        <v>0.65990000000000004</v>
      </c>
      <c r="H66" s="102">
        <v>124</v>
      </c>
      <c r="I66" s="103" t="s">
        <v>70</v>
      </c>
      <c r="J66" s="101">
        <f t="shared" si="7"/>
        <v>1.24E-2</v>
      </c>
      <c r="K66" s="102">
        <v>98</v>
      </c>
      <c r="L66" s="103" t="s">
        <v>70</v>
      </c>
      <c r="M66" s="101">
        <f t="shared" si="8"/>
        <v>9.7999999999999997E-3</v>
      </c>
      <c r="N66" s="102">
        <v>73</v>
      </c>
      <c r="O66" s="103" t="s">
        <v>70</v>
      </c>
      <c r="P66" s="101">
        <f t="shared" si="9"/>
        <v>7.2999999999999992E-3</v>
      </c>
    </row>
    <row r="67" spans="1:16">
      <c r="A67" s="1">
        <f t="shared" si="5"/>
        <v>67</v>
      </c>
      <c r="B67" s="102">
        <v>14</v>
      </c>
      <c r="C67" s="103" t="s">
        <v>71</v>
      </c>
      <c r="D67" s="97">
        <f t="shared" si="6"/>
        <v>7.3684210526315792E-4</v>
      </c>
      <c r="E67" s="104">
        <v>0.18290000000000001</v>
      </c>
      <c r="F67" s="105">
        <v>0.48309999999999997</v>
      </c>
      <c r="G67" s="100">
        <f t="shared" si="1"/>
        <v>0.66599999999999993</v>
      </c>
      <c r="H67" s="102">
        <v>133</v>
      </c>
      <c r="I67" s="103" t="s">
        <v>70</v>
      </c>
      <c r="J67" s="101">
        <f t="shared" si="7"/>
        <v>1.3300000000000001E-2</v>
      </c>
      <c r="K67" s="102">
        <v>104</v>
      </c>
      <c r="L67" s="103" t="s">
        <v>70</v>
      </c>
      <c r="M67" s="101">
        <f t="shared" si="8"/>
        <v>1.04E-2</v>
      </c>
      <c r="N67" s="102">
        <v>77</v>
      </c>
      <c r="O67" s="103" t="s">
        <v>70</v>
      </c>
      <c r="P67" s="101">
        <f t="shared" si="9"/>
        <v>7.7000000000000002E-3</v>
      </c>
    </row>
    <row r="68" spans="1:16">
      <c r="A68" s="1">
        <f t="shared" si="5"/>
        <v>68</v>
      </c>
      <c r="B68" s="102">
        <v>15</v>
      </c>
      <c r="C68" s="103" t="s">
        <v>71</v>
      </c>
      <c r="D68" s="97">
        <f t="shared" si="6"/>
        <v>7.894736842105263E-4</v>
      </c>
      <c r="E68" s="104">
        <v>0.1893</v>
      </c>
      <c r="F68" s="105">
        <v>0.48199999999999998</v>
      </c>
      <c r="G68" s="100">
        <f t="shared" si="1"/>
        <v>0.67130000000000001</v>
      </c>
      <c r="H68" s="102">
        <v>141</v>
      </c>
      <c r="I68" s="103" t="s">
        <v>70</v>
      </c>
      <c r="J68" s="101">
        <f t="shared" si="7"/>
        <v>1.4099999999999998E-2</v>
      </c>
      <c r="K68" s="102">
        <v>110</v>
      </c>
      <c r="L68" s="103" t="s">
        <v>70</v>
      </c>
      <c r="M68" s="101">
        <f t="shared" si="8"/>
        <v>1.0999999999999999E-2</v>
      </c>
      <c r="N68" s="102">
        <v>81</v>
      </c>
      <c r="O68" s="103" t="s">
        <v>70</v>
      </c>
      <c r="P68" s="101">
        <f t="shared" si="9"/>
        <v>8.0999999999999996E-3</v>
      </c>
    </row>
    <row r="69" spans="1:16">
      <c r="A69" s="1">
        <f t="shared" si="5"/>
        <v>69</v>
      </c>
      <c r="B69" s="102">
        <v>16</v>
      </c>
      <c r="C69" s="103" t="s">
        <v>71</v>
      </c>
      <c r="D69" s="97">
        <f t="shared" si="6"/>
        <v>8.4210526315789478E-4</v>
      </c>
      <c r="E69" s="104">
        <v>0.19550000000000001</v>
      </c>
      <c r="F69" s="105">
        <v>0.48070000000000002</v>
      </c>
      <c r="G69" s="100">
        <f t="shared" si="1"/>
        <v>0.67620000000000002</v>
      </c>
      <c r="H69" s="102">
        <v>150</v>
      </c>
      <c r="I69" s="103" t="s">
        <v>70</v>
      </c>
      <c r="J69" s="101">
        <f t="shared" si="7"/>
        <v>1.4999999999999999E-2</v>
      </c>
      <c r="K69" s="102">
        <v>116</v>
      </c>
      <c r="L69" s="103" t="s">
        <v>70</v>
      </c>
      <c r="M69" s="101">
        <f t="shared" si="8"/>
        <v>1.1600000000000001E-2</v>
      </c>
      <c r="N69" s="102">
        <v>85</v>
      </c>
      <c r="O69" s="103" t="s">
        <v>70</v>
      </c>
      <c r="P69" s="101">
        <f t="shared" si="9"/>
        <v>8.5000000000000006E-3</v>
      </c>
    </row>
    <row r="70" spans="1:16">
      <c r="A70" s="1">
        <f t="shared" si="5"/>
        <v>70</v>
      </c>
      <c r="B70" s="102">
        <v>17</v>
      </c>
      <c r="C70" s="103" t="s">
        <v>71</v>
      </c>
      <c r="D70" s="97">
        <f t="shared" ref="D70:D101" si="10">B70/1000/$C$5</f>
        <v>8.9473684210526327E-4</v>
      </c>
      <c r="E70" s="104">
        <v>0.20150000000000001</v>
      </c>
      <c r="F70" s="105">
        <v>0.47910000000000003</v>
      </c>
      <c r="G70" s="100">
        <f t="shared" si="1"/>
        <v>0.68060000000000009</v>
      </c>
      <c r="H70" s="102">
        <v>159</v>
      </c>
      <c r="I70" s="103" t="s">
        <v>70</v>
      </c>
      <c r="J70" s="101">
        <f t="shared" si="7"/>
        <v>1.5900000000000001E-2</v>
      </c>
      <c r="K70" s="102">
        <v>122</v>
      </c>
      <c r="L70" s="103" t="s">
        <v>70</v>
      </c>
      <c r="M70" s="101">
        <f t="shared" si="8"/>
        <v>1.2199999999999999E-2</v>
      </c>
      <c r="N70" s="102">
        <v>89</v>
      </c>
      <c r="O70" s="103" t="s">
        <v>70</v>
      </c>
      <c r="P70" s="101">
        <f t="shared" si="9"/>
        <v>8.8999999999999999E-3</v>
      </c>
    </row>
    <row r="71" spans="1:16">
      <c r="A71" s="1">
        <f t="shared" si="5"/>
        <v>71</v>
      </c>
      <c r="B71" s="102">
        <v>18</v>
      </c>
      <c r="C71" s="103" t="s">
        <v>71</v>
      </c>
      <c r="D71" s="97">
        <f t="shared" si="10"/>
        <v>9.4736842105263154E-4</v>
      </c>
      <c r="E71" s="104">
        <v>0.20730000000000001</v>
      </c>
      <c r="F71" s="105">
        <v>0.4773</v>
      </c>
      <c r="G71" s="100">
        <f t="shared" si="1"/>
        <v>0.68459999999999999</v>
      </c>
      <c r="H71" s="102">
        <v>167</v>
      </c>
      <c r="I71" s="103" t="s">
        <v>70</v>
      </c>
      <c r="J71" s="101">
        <f t="shared" si="7"/>
        <v>1.67E-2</v>
      </c>
      <c r="K71" s="102">
        <v>127</v>
      </c>
      <c r="L71" s="103" t="s">
        <v>70</v>
      </c>
      <c r="M71" s="101">
        <f t="shared" si="8"/>
        <v>1.2699999999999999E-2</v>
      </c>
      <c r="N71" s="102">
        <v>93</v>
      </c>
      <c r="O71" s="103" t="s">
        <v>70</v>
      </c>
      <c r="P71" s="101">
        <f t="shared" si="9"/>
        <v>9.2999999999999992E-3</v>
      </c>
    </row>
    <row r="72" spans="1:16">
      <c r="A72" s="1">
        <f t="shared" si="5"/>
        <v>72</v>
      </c>
      <c r="B72" s="102">
        <v>20</v>
      </c>
      <c r="C72" s="103" t="s">
        <v>71</v>
      </c>
      <c r="D72" s="97">
        <f t="shared" si="10"/>
        <v>1.0526315789473684E-3</v>
      </c>
      <c r="E72" s="104">
        <v>0.21859999999999999</v>
      </c>
      <c r="F72" s="105">
        <v>0.4733</v>
      </c>
      <c r="G72" s="100">
        <f t="shared" si="1"/>
        <v>0.69189999999999996</v>
      </c>
      <c r="H72" s="102">
        <v>185</v>
      </c>
      <c r="I72" s="103" t="s">
        <v>70</v>
      </c>
      <c r="J72" s="101">
        <f t="shared" si="7"/>
        <v>1.8499999999999999E-2</v>
      </c>
      <c r="K72" s="102">
        <v>139</v>
      </c>
      <c r="L72" s="103" t="s">
        <v>70</v>
      </c>
      <c r="M72" s="101">
        <f t="shared" si="8"/>
        <v>1.3900000000000001E-2</v>
      </c>
      <c r="N72" s="102">
        <v>102</v>
      </c>
      <c r="O72" s="103" t="s">
        <v>70</v>
      </c>
      <c r="P72" s="101">
        <f t="shared" si="9"/>
        <v>1.0199999999999999E-2</v>
      </c>
    </row>
    <row r="73" spans="1:16">
      <c r="A73" s="1">
        <f t="shared" si="5"/>
        <v>73</v>
      </c>
      <c r="B73" s="102">
        <v>22.5</v>
      </c>
      <c r="C73" s="103" t="s">
        <v>71</v>
      </c>
      <c r="D73" s="97">
        <f t="shared" si="10"/>
        <v>1.1842105263157893E-3</v>
      </c>
      <c r="E73" s="104">
        <v>0.23180000000000001</v>
      </c>
      <c r="F73" s="105">
        <v>0.4677</v>
      </c>
      <c r="G73" s="100">
        <f t="shared" si="1"/>
        <v>0.69950000000000001</v>
      </c>
      <c r="H73" s="102">
        <v>207</v>
      </c>
      <c r="I73" s="103" t="s">
        <v>70</v>
      </c>
      <c r="J73" s="101">
        <f t="shared" si="7"/>
        <v>2.07E-2</v>
      </c>
      <c r="K73" s="102">
        <v>152</v>
      </c>
      <c r="L73" s="103" t="s">
        <v>70</v>
      </c>
      <c r="M73" s="101">
        <f t="shared" si="8"/>
        <v>1.52E-2</v>
      </c>
      <c r="N73" s="102">
        <v>112</v>
      </c>
      <c r="O73" s="103" t="s">
        <v>70</v>
      </c>
      <c r="P73" s="101">
        <f t="shared" si="9"/>
        <v>1.12E-2</v>
      </c>
    </row>
    <row r="74" spans="1:16">
      <c r="A74" s="1">
        <f t="shared" si="5"/>
        <v>74</v>
      </c>
      <c r="B74" s="102">
        <v>25</v>
      </c>
      <c r="C74" s="103" t="s">
        <v>71</v>
      </c>
      <c r="D74" s="97">
        <f t="shared" si="10"/>
        <v>1.3157894736842105E-3</v>
      </c>
      <c r="E74" s="104">
        <v>0.24440000000000001</v>
      </c>
      <c r="F74" s="105">
        <v>0.4617</v>
      </c>
      <c r="G74" s="100">
        <f t="shared" si="1"/>
        <v>0.70609999999999995</v>
      </c>
      <c r="H74" s="102">
        <v>229</v>
      </c>
      <c r="I74" s="103" t="s">
        <v>70</v>
      </c>
      <c r="J74" s="101">
        <f t="shared" si="7"/>
        <v>2.29E-2</v>
      </c>
      <c r="K74" s="102">
        <v>166</v>
      </c>
      <c r="L74" s="103" t="s">
        <v>70</v>
      </c>
      <c r="M74" s="101">
        <f t="shared" si="8"/>
        <v>1.66E-2</v>
      </c>
      <c r="N74" s="102">
        <v>122</v>
      </c>
      <c r="O74" s="103" t="s">
        <v>70</v>
      </c>
      <c r="P74" s="101">
        <f t="shared" si="9"/>
        <v>1.2199999999999999E-2</v>
      </c>
    </row>
    <row r="75" spans="1:16">
      <c r="A75" s="1">
        <f t="shared" si="5"/>
        <v>75</v>
      </c>
      <c r="B75" s="102">
        <v>27.5</v>
      </c>
      <c r="C75" s="103" t="s">
        <v>71</v>
      </c>
      <c r="D75" s="97">
        <f t="shared" si="10"/>
        <v>1.4473684210526317E-3</v>
      </c>
      <c r="E75" s="104">
        <v>0.25629999999999997</v>
      </c>
      <c r="F75" s="105">
        <v>0.45550000000000002</v>
      </c>
      <c r="G75" s="100">
        <f t="shared" si="1"/>
        <v>0.71179999999999999</v>
      </c>
      <c r="H75" s="102">
        <v>251</v>
      </c>
      <c r="I75" s="103" t="s">
        <v>70</v>
      </c>
      <c r="J75" s="101">
        <f t="shared" si="7"/>
        <v>2.5100000000000001E-2</v>
      </c>
      <c r="K75" s="102">
        <v>179</v>
      </c>
      <c r="L75" s="103" t="s">
        <v>70</v>
      </c>
      <c r="M75" s="101">
        <f t="shared" si="8"/>
        <v>1.7899999999999999E-2</v>
      </c>
      <c r="N75" s="102">
        <v>132</v>
      </c>
      <c r="O75" s="103" t="s">
        <v>70</v>
      </c>
      <c r="P75" s="101">
        <f t="shared" si="9"/>
        <v>1.32E-2</v>
      </c>
    </row>
    <row r="76" spans="1:16">
      <c r="A76" s="1">
        <f t="shared" si="5"/>
        <v>76</v>
      </c>
      <c r="B76" s="102">
        <v>30</v>
      </c>
      <c r="C76" s="103" t="s">
        <v>71</v>
      </c>
      <c r="D76" s="97">
        <f t="shared" si="10"/>
        <v>1.5789473684210526E-3</v>
      </c>
      <c r="E76" s="104">
        <v>0.26769999999999999</v>
      </c>
      <c r="F76" s="105">
        <v>0.44919999999999999</v>
      </c>
      <c r="G76" s="100">
        <f t="shared" si="1"/>
        <v>0.71689999999999998</v>
      </c>
      <c r="H76" s="102">
        <v>274</v>
      </c>
      <c r="I76" s="103" t="s">
        <v>70</v>
      </c>
      <c r="J76" s="101">
        <f t="shared" si="7"/>
        <v>2.7400000000000001E-2</v>
      </c>
      <c r="K76" s="102">
        <v>193</v>
      </c>
      <c r="L76" s="103" t="s">
        <v>70</v>
      </c>
      <c r="M76" s="101">
        <f t="shared" si="8"/>
        <v>1.9300000000000001E-2</v>
      </c>
      <c r="N76" s="102">
        <v>142</v>
      </c>
      <c r="O76" s="103" t="s">
        <v>70</v>
      </c>
      <c r="P76" s="101">
        <f t="shared" si="9"/>
        <v>1.4199999999999999E-2</v>
      </c>
    </row>
    <row r="77" spans="1:16">
      <c r="A77" s="1">
        <f t="shared" si="5"/>
        <v>77</v>
      </c>
      <c r="B77" s="102">
        <v>32.5</v>
      </c>
      <c r="C77" s="103" t="s">
        <v>71</v>
      </c>
      <c r="D77" s="97">
        <f t="shared" si="10"/>
        <v>1.7105263157894738E-3</v>
      </c>
      <c r="E77" s="104">
        <v>0.27860000000000001</v>
      </c>
      <c r="F77" s="105">
        <v>0.44290000000000002</v>
      </c>
      <c r="G77" s="100">
        <f t="shared" si="1"/>
        <v>0.72150000000000003</v>
      </c>
      <c r="H77" s="102">
        <v>296</v>
      </c>
      <c r="I77" s="103" t="s">
        <v>70</v>
      </c>
      <c r="J77" s="101">
        <f t="shared" si="7"/>
        <v>2.9599999999999998E-2</v>
      </c>
      <c r="K77" s="102">
        <v>206</v>
      </c>
      <c r="L77" s="103" t="s">
        <v>70</v>
      </c>
      <c r="M77" s="101">
        <f t="shared" si="8"/>
        <v>2.06E-2</v>
      </c>
      <c r="N77" s="102">
        <v>152</v>
      </c>
      <c r="O77" s="103" t="s">
        <v>70</v>
      </c>
      <c r="P77" s="101">
        <f t="shared" si="9"/>
        <v>1.52E-2</v>
      </c>
    </row>
    <row r="78" spans="1:16">
      <c r="A78" s="1">
        <f t="shared" si="5"/>
        <v>78</v>
      </c>
      <c r="B78" s="102">
        <v>35</v>
      </c>
      <c r="C78" s="103" t="s">
        <v>71</v>
      </c>
      <c r="D78" s="97">
        <f t="shared" si="10"/>
        <v>1.8421052631578949E-3</v>
      </c>
      <c r="E78" s="104">
        <v>0.28910000000000002</v>
      </c>
      <c r="F78" s="105">
        <v>0.43669999999999998</v>
      </c>
      <c r="G78" s="100">
        <f t="shared" si="1"/>
        <v>0.7258</v>
      </c>
      <c r="H78" s="102">
        <v>319</v>
      </c>
      <c r="I78" s="103" t="s">
        <v>70</v>
      </c>
      <c r="J78" s="101">
        <f t="shared" si="7"/>
        <v>3.1899999999999998E-2</v>
      </c>
      <c r="K78" s="102">
        <v>219</v>
      </c>
      <c r="L78" s="103" t="s">
        <v>70</v>
      </c>
      <c r="M78" s="101">
        <f t="shared" si="8"/>
        <v>2.1899999999999999E-2</v>
      </c>
      <c r="N78" s="102">
        <v>162</v>
      </c>
      <c r="O78" s="103" t="s">
        <v>70</v>
      </c>
      <c r="P78" s="101">
        <f t="shared" si="9"/>
        <v>1.6199999999999999E-2</v>
      </c>
    </row>
    <row r="79" spans="1:16">
      <c r="A79" s="1">
        <f t="shared" si="5"/>
        <v>79</v>
      </c>
      <c r="B79" s="102">
        <v>37.5</v>
      </c>
      <c r="C79" s="103" t="s">
        <v>71</v>
      </c>
      <c r="D79" s="97">
        <f t="shared" si="10"/>
        <v>1.9736842105263159E-3</v>
      </c>
      <c r="E79" s="104">
        <v>0.29930000000000001</v>
      </c>
      <c r="F79" s="105">
        <v>0.43049999999999999</v>
      </c>
      <c r="G79" s="100">
        <f t="shared" si="1"/>
        <v>0.7298</v>
      </c>
      <c r="H79" s="102">
        <v>342</v>
      </c>
      <c r="I79" s="103" t="s">
        <v>70</v>
      </c>
      <c r="J79" s="101">
        <f t="shared" si="7"/>
        <v>3.4200000000000001E-2</v>
      </c>
      <c r="K79" s="102">
        <v>231</v>
      </c>
      <c r="L79" s="103" t="s">
        <v>70</v>
      </c>
      <c r="M79" s="101">
        <f t="shared" si="8"/>
        <v>2.3100000000000002E-2</v>
      </c>
      <c r="N79" s="102">
        <v>171</v>
      </c>
      <c r="O79" s="103" t="s">
        <v>70</v>
      </c>
      <c r="P79" s="101">
        <f t="shared" si="9"/>
        <v>1.7100000000000001E-2</v>
      </c>
    </row>
    <row r="80" spans="1:16">
      <c r="A80" s="1">
        <f t="shared" si="5"/>
        <v>80</v>
      </c>
      <c r="B80" s="102">
        <v>40</v>
      </c>
      <c r="C80" s="103" t="s">
        <v>71</v>
      </c>
      <c r="D80" s="97">
        <f t="shared" si="10"/>
        <v>2.1052631578947368E-3</v>
      </c>
      <c r="E80" s="104">
        <v>0.32590000000000002</v>
      </c>
      <c r="F80" s="105">
        <v>0.42449999999999999</v>
      </c>
      <c r="G80" s="100">
        <f t="shared" si="1"/>
        <v>0.75039999999999996</v>
      </c>
      <c r="H80" s="102">
        <v>365</v>
      </c>
      <c r="I80" s="103" t="s">
        <v>70</v>
      </c>
      <c r="J80" s="101">
        <f t="shared" si="7"/>
        <v>3.6499999999999998E-2</v>
      </c>
      <c r="K80" s="102">
        <v>244</v>
      </c>
      <c r="L80" s="103" t="s">
        <v>70</v>
      </c>
      <c r="M80" s="101">
        <f t="shared" si="8"/>
        <v>2.4399999999999998E-2</v>
      </c>
      <c r="N80" s="102">
        <v>181</v>
      </c>
      <c r="O80" s="103" t="s">
        <v>70</v>
      </c>
      <c r="P80" s="101">
        <f t="shared" si="9"/>
        <v>1.8099999999999998E-2</v>
      </c>
    </row>
    <row r="81" spans="1:16">
      <c r="A81" s="1">
        <f t="shared" si="5"/>
        <v>81</v>
      </c>
      <c r="B81" s="102">
        <v>45</v>
      </c>
      <c r="C81" s="103" t="s">
        <v>71</v>
      </c>
      <c r="D81" s="97">
        <f t="shared" si="10"/>
        <v>2.3684210526315787E-3</v>
      </c>
      <c r="E81" s="104">
        <v>0.36930000000000002</v>
      </c>
      <c r="F81" s="105">
        <v>0.4128</v>
      </c>
      <c r="G81" s="100">
        <f t="shared" si="1"/>
        <v>0.78210000000000002</v>
      </c>
      <c r="H81" s="102">
        <v>409</v>
      </c>
      <c r="I81" s="103" t="s">
        <v>70</v>
      </c>
      <c r="J81" s="101">
        <f t="shared" si="7"/>
        <v>4.0899999999999999E-2</v>
      </c>
      <c r="K81" s="102">
        <v>266</v>
      </c>
      <c r="L81" s="103" t="s">
        <v>70</v>
      </c>
      <c r="M81" s="101">
        <f t="shared" si="8"/>
        <v>2.6600000000000002E-2</v>
      </c>
      <c r="N81" s="102">
        <v>201</v>
      </c>
      <c r="O81" s="103" t="s">
        <v>70</v>
      </c>
      <c r="P81" s="101">
        <f t="shared" si="9"/>
        <v>2.01E-2</v>
      </c>
    </row>
    <row r="82" spans="1:16">
      <c r="A82" s="1">
        <f t="shared" si="5"/>
        <v>82</v>
      </c>
      <c r="B82" s="102">
        <v>50</v>
      </c>
      <c r="C82" s="103" t="s">
        <v>71</v>
      </c>
      <c r="D82" s="97">
        <f t="shared" si="10"/>
        <v>2.631578947368421E-3</v>
      </c>
      <c r="E82" s="104">
        <v>0.39660000000000001</v>
      </c>
      <c r="F82" s="105">
        <v>0.40160000000000001</v>
      </c>
      <c r="G82" s="100">
        <f t="shared" si="1"/>
        <v>0.79820000000000002</v>
      </c>
      <c r="H82" s="102">
        <v>453</v>
      </c>
      <c r="I82" s="103" t="s">
        <v>70</v>
      </c>
      <c r="J82" s="101">
        <f t="shared" si="7"/>
        <v>4.53E-2</v>
      </c>
      <c r="K82" s="102">
        <v>289</v>
      </c>
      <c r="L82" s="103" t="s">
        <v>70</v>
      </c>
      <c r="M82" s="101">
        <f t="shared" si="8"/>
        <v>2.8899999999999999E-2</v>
      </c>
      <c r="N82" s="102">
        <v>219</v>
      </c>
      <c r="O82" s="103" t="s">
        <v>70</v>
      </c>
      <c r="P82" s="101">
        <f t="shared" si="9"/>
        <v>2.1899999999999999E-2</v>
      </c>
    </row>
    <row r="83" spans="1:16">
      <c r="A83" s="1">
        <f t="shared" si="5"/>
        <v>83</v>
      </c>
      <c r="B83" s="102">
        <v>55</v>
      </c>
      <c r="C83" s="103" t="s">
        <v>71</v>
      </c>
      <c r="D83" s="97">
        <f t="shared" si="10"/>
        <v>2.8947368421052633E-3</v>
      </c>
      <c r="E83" s="104">
        <v>0.41549999999999998</v>
      </c>
      <c r="F83" s="105">
        <v>0.39100000000000001</v>
      </c>
      <c r="G83" s="100">
        <f t="shared" si="1"/>
        <v>0.80649999999999999</v>
      </c>
      <c r="H83" s="102">
        <v>497</v>
      </c>
      <c r="I83" s="103" t="s">
        <v>70</v>
      </c>
      <c r="J83" s="101">
        <f t="shared" si="7"/>
        <v>4.9700000000000001E-2</v>
      </c>
      <c r="K83" s="102">
        <v>311</v>
      </c>
      <c r="L83" s="103" t="s">
        <v>70</v>
      </c>
      <c r="M83" s="101">
        <f t="shared" si="8"/>
        <v>3.1099999999999999E-2</v>
      </c>
      <c r="N83" s="102">
        <v>237</v>
      </c>
      <c r="O83" s="103" t="s">
        <v>70</v>
      </c>
      <c r="P83" s="101">
        <f t="shared" si="9"/>
        <v>2.3699999999999999E-2</v>
      </c>
    </row>
    <row r="84" spans="1:16">
      <c r="A84" s="1">
        <f t="shared" si="5"/>
        <v>84</v>
      </c>
      <c r="B84" s="102">
        <v>60</v>
      </c>
      <c r="C84" s="103" t="s">
        <v>71</v>
      </c>
      <c r="D84" s="97">
        <f t="shared" si="10"/>
        <v>3.1578947368421052E-3</v>
      </c>
      <c r="E84" s="104">
        <v>0.43049999999999999</v>
      </c>
      <c r="F84" s="105">
        <v>0.38100000000000001</v>
      </c>
      <c r="G84" s="100">
        <f t="shared" ref="G84:G147" si="11">E84+F84</f>
        <v>0.8115</v>
      </c>
      <c r="H84" s="102">
        <v>542</v>
      </c>
      <c r="I84" s="103" t="s">
        <v>70</v>
      </c>
      <c r="J84" s="101">
        <f t="shared" ref="J84:J115" si="12">H84/1000/10</f>
        <v>5.4200000000000005E-2</v>
      </c>
      <c r="K84" s="102">
        <v>332</v>
      </c>
      <c r="L84" s="103" t="s">
        <v>70</v>
      </c>
      <c r="M84" s="101">
        <f t="shared" ref="M84:M115" si="13">K84/1000/10</f>
        <v>3.32E-2</v>
      </c>
      <c r="N84" s="102">
        <v>254</v>
      </c>
      <c r="O84" s="103" t="s">
        <v>70</v>
      </c>
      <c r="P84" s="101">
        <f t="shared" ref="P84:P115" si="14">N84/1000/10</f>
        <v>2.5399999999999999E-2</v>
      </c>
    </row>
    <row r="85" spans="1:16">
      <c r="A85" s="1">
        <f t="shared" si="5"/>
        <v>85</v>
      </c>
      <c r="B85" s="102">
        <v>65</v>
      </c>
      <c r="C85" s="103" t="s">
        <v>71</v>
      </c>
      <c r="D85" s="97">
        <f t="shared" si="10"/>
        <v>3.4210526315789475E-3</v>
      </c>
      <c r="E85" s="104">
        <v>0.44369999999999998</v>
      </c>
      <c r="F85" s="105">
        <v>0.3715</v>
      </c>
      <c r="G85" s="100">
        <f t="shared" si="11"/>
        <v>0.81519999999999992</v>
      </c>
      <c r="H85" s="102">
        <v>587</v>
      </c>
      <c r="I85" s="103" t="s">
        <v>70</v>
      </c>
      <c r="J85" s="101">
        <f t="shared" si="12"/>
        <v>5.8699999999999995E-2</v>
      </c>
      <c r="K85" s="102">
        <v>354</v>
      </c>
      <c r="L85" s="103" t="s">
        <v>70</v>
      </c>
      <c r="M85" s="101">
        <f t="shared" si="13"/>
        <v>3.5400000000000001E-2</v>
      </c>
      <c r="N85" s="102">
        <v>271</v>
      </c>
      <c r="O85" s="103" t="s">
        <v>70</v>
      </c>
      <c r="P85" s="101">
        <f t="shared" si="14"/>
        <v>2.7100000000000003E-2</v>
      </c>
    </row>
    <row r="86" spans="1:16">
      <c r="A86" s="1">
        <f t="shared" ref="A86:A149" si="15">A85+1</f>
        <v>86</v>
      </c>
      <c r="B86" s="102">
        <v>70</v>
      </c>
      <c r="C86" s="103" t="s">
        <v>71</v>
      </c>
      <c r="D86" s="97">
        <f t="shared" si="10"/>
        <v>3.6842105263157898E-3</v>
      </c>
      <c r="E86" s="104">
        <v>0.45629999999999998</v>
      </c>
      <c r="F86" s="105">
        <v>0.36249999999999999</v>
      </c>
      <c r="G86" s="100">
        <f t="shared" si="11"/>
        <v>0.81879999999999997</v>
      </c>
      <c r="H86" s="102">
        <v>633</v>
      </c>
      <c r="I86" s="103" t="s">
        <v>70</v>
      </c>
      <c r="J86" s="101">
        <f t="shared" si="12"/>
        <v>6.3299999999999995E-2</v>
      </c>
      <c r="K86" s="102">
        <v>375</v>
      </c>
      <c r="L86" s="103" t="s">
        <v>70</v>
      </c>
      <c r="M86" s="101">
        <f t="shared" si="13"/>
        <v>3.7499999999999999E-2</v>
      </c>
      <c r="N86" s="102">
        <v>288</v>
      </c>
      <c r="O86" s="103" t="s">
        <v>70</v>
      </c>
      <c r="P86" s="101">
        <f t="shared" si="14"/>
        <v>2.8799999999999999E-2</v>
      </c>
    </row>
    <row r="87" spans="1:16">
      <c r="A87" s="1">
        <f t="shared" si="15"/>
        <v>87</v>
      </c>
      <c r="B87" s="102">
        <v>80</v>
      </c>
      <c r="C87" s="103" t="s">
        <v>71</v>
      </c>
      <c r="D87" s="97">
        <f t="shared" si="10"/>
        <v>4.2105263157894736E-3</v>
      </c>
      <c r="E87" s="104">
        <v>0.48099999999999998</v>
      </c>
      <c r="F87" s="105">
        <v>0.34589999999999999</v>
      </c>
      <c r="G87" s="100">
        <f t="shared" si="11"/>
        <v>0.82689999999999997</v>
      </c>
      <c r="H87" s="102">
        <v>726</v>
      </c>
      <c r="I87" s="103" t="s">
        <v>70</v>
      </c>
      <c r="J87" s="101">
        <f t="shared" si="12"/>
        <v>7.2599999999999998E-2</v>
      </c>
      <c r="K87" s="102">
        <v>416</v>
      </c>
      <c r="L87" s="103" t="s">
        <v>70</v>
      </c>
      <c r="M87" s="101">
        <f t="shared" si="13"/>
        <v>4.1599999999999998E-2</v>
      </c>
      <c r="N87" s="102">
        <v>322</v>
      </c>
      <c r="O87" s="103" t="s">
        <v>70</v>
      </c>
      <c r="P87" s="101">
        <f t="shared" si="14"/>
        <v>3.2199999999999999E-2</v>
      </c>
    </row>
    <row r="88" spans="1:16">
      <c r="A88" s="1">
        <f t="shared" si="15"/>
        <v>88</v>
      </c>
      <c r="B88" s="102">
        <v>90</v>
      </c>
      <c r="C88" s="103" t="s">
        <v>71</v>
      </c>
      <c r="D88" s="97">
        <f t="shared" si="10"/>
        <v>4.7368421052631574E-3</v>
      </c>
      <c r="E88" s="104">
        <v>0.50690000000000002</v>
      </c>
      <c r="F88" s="105">
        <v>0.33100000000000002</v>
      </c>
      <c r="G88" s="100">
        <f t="shared" si="11"/>
        <v>0.83790000000000009</v>
      </c>
      <c r="H88" s="102">
        <v>819</v>
      </c>
      <c r="I88" s="103" t="s">
        <v>70</v>
      </c>
      <c r="J88" s="101">
        <f t="shared" si="12"/>
        <v>8.1900000000000001E-2</v>
      </c>
      <c r="K88" s="102">
        <v>455</v>
      </c>
      <c r="L88" s="103" t="s">
        <v>70</v>
      </c>
      <c r="M88" s="101">
        <f t="shared" si="13"/>
        <v>4.5499999999999999E-2</v>
      </c>
      <c r="N88" s="102">
        <v>355</v>
      </c>
      <c r="O88" s="103" t="s">
        <v>70</v>
      </c>
      <c r="P88" s="101">
        <f t="shared" si="14"/>
        <v>3.5499999999999997E-2</v>
      </c>
    </row>
    <row r="89" spans="1:16">
      <c r="A89" s="1">
        <f t="shared" si="15"/>
        <v>89</v>
      </c>
      <c r="B89" s="102">
        <v>100</v>
      </c>
      <c r="C89" s="103" t="s">
        <v>71</v>
      </c>
      <c r="D89" s="97">
        <f t="shared" si="10"/>
        <v>5.263157894736842E-3</v>
      </c>
      <c r="E89" s="104">
        <v>0.53490000000000004</v>
      </c>
      <c r="F89" s="105">
        <v>0.3175</v>
      </c>
      <c r="G89" s="100">
        <f t="shared" si="11"/>
        <v>0.85240000000000005</v>
      </c>
      <c r="H89" s="102">
        <v>913</v>
      </c>
      <c r="I89" s="103" t="s">
        <v>70</v>
      </c>
      <c r="J89" s="101">
        <f t="shared" si="12"/>
        <v>9.1300000000000006E-2</v>
      </c>
      <c r="K89" s="102">
        <v>493</v>
      </c>
      <c r="L89" s="103" t="s">
        <v>70</v>
      </c>
      <c r="M89" s="101">
        <f t="shared" si="13"/>
        <v>4.9299999999999997E-2</v>
      </c>
      <c r="N89" s="102">
        <v>387</v>
      </c>
      <c r="O89" s="103" t="s">
        <v>70</v>
      </c>
      <c r="P89" s="101">
        <f t="shared" si="14"/>
        <v>3.8699999999999998E-2</v>
      </c>
    </row>
    <row r="90" spans="1:16">
      <c r="A90" s="1">
        <f t="shared" si="15"/>
        <v>90</v>
      </c>
      <c r="B90" s="102">
        <v>110</v>
      </c>
      <c r="C90" s="103" t="s">
        <v>71</v>
      </c>
      <c r="D90" s="97">
        <f t="shared" si="10"/>
        <v>5.7894736842105266E-3</v>
      </c>
      <c r="E90" s="104">
        <v>0.56510000000000005</v>
      </c>
      <c r="F90" s="105">
        <v>0.30530000000000002</v>
      </c>
      <c r="G90" s="100">
        <f t="shared" si="11"/>
        <v>0.87040000000000006</v>
      </c>
      <c r="H90" s="102">
        <v>1007</v>
      </c>
      <c r="I90" s="103" t="s">
        <v>70</v>
      </c>
      <c r="J90" s="101">
        <f t="shared" si="12"/>
        <v>0.10069999999999998</v>
      </c>
      <c r="K90" s="102">
        <v>529</v>
      </c>
      <c r="L90" s="103" t="s">
        <v>70</v>
      </c>
      <c r="M90" s="101">
        <f t="shared" si="13"/>
        <v>5.2900000000000003E-2</v>
      </c>
      <c r="N90" s="102">
        <v>419</v>
      </c>
      <c r="O90" s="103" t="s">
        <v>70</v>
      </c>
      <c r="P90" s="101">
        <f t="shared" si="14"/>
        <v>4.19E-2</v>
      </c>
    </row>
    <row r="91" spans="1:16">
      <c r="A91" s="1">
        <f t="shared" si="15"/>
        <v>91</v>
      </c>
      <c r="B91" s="102">
        <v>120</v>
      </c>
      <c r="C91" s="103" t="s">
        <v>71</v>
      </c>
      <c r="D91" s="97">
        <f t="shared" si="10"/>
        <v>6.3157894736842104E-3</v>
      </c>
      <c r="E91" s="104">
        <v>0.59719999999999995</v>
      </c>
      <c r="F91" s="105">
        <v>0.29409999999999997</v>
      </c>
      <c r="G91" s="100">
        <f t="shared" si="11"/>
        <v>0.89129999999999998</v>
      </c>
      <c r="H91" s="102">
        <v>1100</v>
      </c>
      <c r="I91" s="103" t="s">
        <v>70</v>
      </c>
      <c r="J91" s="101">
        <f t="shared" si="12"/>
        <v>0.11000000000000001</v>
      </c>
      <c r="K91" s="102">
        <v>563</v>
      </c>
      <c r="L91" s="103" t="s">
        <v>70</v>
      </c>
      <c r="M91" s="101">
        <f t="shared" si="13"/>
        <v>5.6299999999999996E-2</v>
      </c>
      <c r="N91" s="102">
        <v>451</v>
      </c>
      <c r="O91" s="103" t="s">
        <v>70</v>
      </c>
      <c r="P91" s="101">
        <f t="shared" si="14"/>
        <v>4.5100000000000001E-2</v>
      </c>
    </row>
    <row r="92" spans="1:16">
      <c r="A92" s="1">
        <f t="shared" si="15"/>
        <v>92</v>
      </c>
      <c r="B92" s="102">
        <v>130</v>
      </c>
      <c r="C92" s="103" t="s">
        <v>71</v>
      </c>
      <c r="D92" s="97">
        <f t="shared" si="10"/>
        <v>6.842105263157895E-3</v>
      </c>
      <c r="E92" s="104">
        <v>0.63090000000000002</v>
      </c>
      <c r="F92" s="105">
        <v>0.2838</v>
      </c>
      <c r="G92" s="100">
        <f t="shared" si="11"/>
        <v>0.91470000000000007</v>
      </c>
      <c r="H92" s="102">
        <v>1193</v>
      </c>
      <c r="I92" s="103" t="s">
        <v>70</v>
      </c>
      <c r="J92" s="101">
        <f t="shared" si="12"/>
        <v>0.1193</v>
      </c>
      <c r="K92" s="102">
        <v>596</v>
      </c>
      <c r="L92" s="103" t="s">
        <v>70</v>
      </c>
      <c r="M92" s="101">
        <f t="shared" si="13"/>
        <v>5.96E-2</v>
      </c>
      <c r="N92" s="102">
        <v>481</v>
      </c>
      <c r="O92" s="103" t="s">
        <v>70</v>
      </c>
      <c r="P92" s="101">
        <f t="shared" si="14"/>
        <v>4.8099999999999997E-2</v>
      </c>
    </row>
    <row r="93" spans="1:16">
      <c r="A93" s="1">
        <f t="shared" si="15"/>
        <v>93</v>
      </c>
      <c r="B93" s="102">
        <v>140</v>
      </c>
      <c r="C93" s="103" t="s">
        <v>71</v>
      </c>
      <c r="D93" s="97">
        <f t="shared" si="10"/>
        <v>7.3684210526315796E-3</v>
      </c>
      <c r="E93" s="104">
        <v>0.66569999999999996</v>
      </c>
      <c r="F93" s="105">
        <v>0.27429999999999999</v>
      </c>
      <c r="G93" s="100">
        <f t="shared" si="11"/>
        <v>0.94</v>
      </c>
      <c r="H93" s="102">
        <v>1284</v>
      </c>
      <c r="I93" s="103" t="s">
        <v>70</v>
      </c>
      <c r="J93" s="101">
        <f t="shared" si="12"/>
        <v>0.12840000000000001</v>
      </c>
      <c r="K93" s="102">
        <v>627</v>
      </c>
      <c r="L93" s="103" t="s">
        <v>70</v>
      </c>
      <c r="M93" s="101">
        <f t="shared" si="13"/>
        <v>6.2700000000000006E-2</v>
      </c>
      <c r="N93" s="102">
        <v>511</v>
      </c>
      <c r="O93" s="103" t="s">
        <v>70</v>
      </c>
      <c r="P93" s="101">
        <f t="shared" si="14"/>
        <v>5.11E-2</v>
      </c>
    </row>
    <row r="94" spans="1:16">
      <c r="A94" s="1">
        <f t="shared" si="15"/>
        <v>94</v>
      </c>
      <c r="B94" s="102">
        <v>150</v>
      </c>
      <c r="C94" s="103" t="s">
        <v>71</v>
      </c>
      <c r="D94" s="97">
        <f t="shared" si="10"/>
        <v>7.8947368421052634E-3</v>
      </c>
      <c r="E94" s="104">
        <v>0.70130000000000003</v>
      </c>
      <c r="F94" s="105">
        <v>0.2656</v>
      </c>
      <c r="G94" s="100">
        <f t="shared" si="11"/>
        <v>0.96690000000000009</v>
      </c>
      <c r="H94" s="102">
        <v>1373</v>
      </c>
      <c r="I94" s="103" t="s">
        <v>70</v>
      </c>
      <c r="J94" s="101">
        <f t="shared" si="12"/>
        <v>0.13730000000000001</v>
      </c>
      <c r="K94" s="102">
        <v>657</v>
      </c>
      <c r="L94" s="103" t="s">
        <v>70</v>
      </c>
      <c r="M94" s="101">
        <f t="shared" si="13"/>
        <v>6.5700000000000008E-2</v>
      </c>
      <c r="N94" s="102">
        <v>539</v>
      </c>
      <c r="O94" s="103" t="s">
        <v>70</v>
      </c>
      <c r="P94" s="101">
        <f t="shared" si="14"/>
        <v>5.3900000000000003E-2</v>
      </c>
    </row>
    <row r="95" spans="1:16">
      <c r="A95" s="1">
        <f t="shared" si="15"/>
        <v>95</v>
      </c>
      <c r="B95" s="102">
        <v>160</v>
      </c>
      <c r="C95" s="103" t="s">
        <v>71</v>
      </c>
      <c r="D95" s="97">
        <f t="shared" si="10"/>
        <v>8.4210526315789472E-3</v>
      </c>
      <c r="E95" s="104">
        <v>0.73740000000000006</v>
      </c>
      <c r="F95" s="105">
        <v>0.25750000000000001</v>
      </c>
      <c r="G95" s="100">
        <f t="shared" si="11"/>
        <v>0.99490000000000012</v>
      </c>
      <c r="H95" s="102">
        <v>1461</v>
      </c>
      <c r="I95" s="103" t="s">
        <v>70</v>
      </c>
      <c r="J95" s="101">
        <f t="shared" si="12"/>
        <v>0.14610000000000001</v>
      </c>
      <c r="K95" s="102">
        <v>685</v>
      </c>
      <c r="L95" s="103" t="s">
        <v>70</v>
      </c>
      <c r="M95" s="101">
        <f t="shared" si="13"/>
        <v>6.8500000000000005E-2</v>
      </c>
      <c r="N95" s="102">
        <v>567</v>
      </c>
      <c r="O95" s="103" t="s">
        <v>70</v>
      </c>
      <c r="P95" s="101">
        <f t="shared" si="14"/>
        <v>5.6699999999999993E-2</v>
      </c>
    </row>
    <row r="96" spans="1:16">
      <c r="A96" s="1">
        <f t="shared" si="15"/>
        <v>96</v>
      </c>
      <c r="B96" s="102">
        <v>170</v>
      </c>
      <c r="C96" s="103" t="s">
        <v>71</v>
      </c>
      <c r="D96" s="97">
        <f t="shared" si="10"/>
        <v>8.9473684210526327E-3</v>
      </c>
      <c r="E96" s="104">
        <v>0.77359999999999995</v>
      </c>
      <c r="F96" s="105">
        <v>0.24990000000000001</v>
      </c>
      <c r="G96" s="100">
        <f t="shared" si="11"/>
        <v>1.0234999999999999</v>
      </c>
      <c r="H96" s="102">
        <v>1548</v>
      </c>
      <c r="I96" s="103" t="s">
        <v>70</v>
      </c>
      <c r="J96" s="101">
        <f t="shared" si="12"/>
        <v>0.15479999999999999</v>
      </c>
      <c r="K96" s="102">
        <v>711</v>
      </c>
      <c r="L96" s="103" t="s">
        <v>70</v>
      </c>
      <c r="M96" s="101">
        <f t="shared" si="13"/>
        <v>7.1099999999999997E-2</v>
      </c>
      <c r="N96" s="102">
        <v>593</v>
      </c>
      <c r="O96" s="103" t="s">
        <v>70</v>
      </c>
      <c r="P96" s="101">
        <f t="shared" si="14"/>
        <v>5.9299999999999999E-2</v>
      </c>
    </row>
    <row r="97" spans="1:16">
      <c r="A97" s="1">
        <f t="shared" si="15"/>
        <v>97</v>
      </c>
      <c r="B97" s="102">
        <v>180</v>
      </c>
      <c r="C97" s="103" t="s">
        <v>71</v>
      </c>
      <c r="D97" s="97">
        <f t="shared" si="10"/>
        <v>9.4736842105263147E-3</v>
      </c>
      <c r="E97" s="104">
        <v>0.80989999999999995</v>
      </c>
      <c r="F97" s="105">
        <v>0.2429</v>
      </c>
      <c r="G97" s="100">
        <f t="shared" si="11"/>
        <v>1.0528</v>
      </c>
      <c r="H97" s="102">
        <v>1633</v>
      </c>
      <c r="I97" s="103" t="s">
        <v>70</v>
      </c>
      <c r="J97" s="101">
        <f t="shared" si="12"/>
        <v>0.1633</v>
      </c>
      <c r="K97" s="102">
        <v>736</v>
      </c>
      <c r="L97" s="103" t="s">
        <v>70</v>
      </c>
      <c r="M97" s="101">
        <f t="shared" si="13"/>
        <v>7.3599999999999999E-2</v>
      </c>
      <c r="N97" s="102">
        <v>619</v>
      </c>
      <c r="O97" s="103" t="s">
        <v>70</v>
      </c>
      <c r="P97" s="101">
        <f t="shared" si="14"/>
        <v>6.1899999999999997E-2</v>
      </c>
    </row>
    <row r="98" spans="1:16">
      <c r="A98" s="1">
        <f t="shared" si="15"/>
        <v>98</v>
      </c>
      <c r="B98" s="102">
        <v>200</v>
      </c>
      <c r="C98" s="103" t="s">
        <v>71</v>
      </c>
      <c r="D98" s="97">
        <f t="shared" si="10"/>
        <v>1.0526315789473684E-2</v>
      </c>
      <c r="E98" s="104">
        <v>0.88170000000000004</v>
      </c>
      <c r="F98" s="105">
        <v>0.2301</v>
      </c>
      <c r="G98" s="100">
        <f t="shared" si="11"/>
        <v>1.1118000000000001</v>
      </c>
      <c r="H98" s="102">
        <v>1799</v>
      </c>
      <c r="I98" s="103" t="s">
        <v>70</v>
      </c>
      <c r="J98" s="101">
        <f t="shared" si="12"/>
        <v>0.1799</v>
      </c>
      <c r="K98" s="102">
        <v>783</v>
      </c>
      <c r="L98" s="103" t="s">
        <v>70</v>
      </c>
      <c r="M98" s="101">
        <f t="shared" si="13"/>
        <v>7.8300000000000008E-2</v>
      </c>
      <c r="N98" s="102">
        <v>668</v>
      </c>
      <c r="O98" s="103" t="s">
        <v>70</v>
      </c>
      <c r="P98" s="101">
        <f t="shared" si="14"/>
        <v>6.6799999999999998E-2</v>
      </c>
    </row>
    <row r="99" spans="1:16">
      <c r="A99" s="1">
        <f t="shared" si="15"/>
        <v>99</v>
      </c>
      <c r="B99" s="102">
        <v>225</v>
      </c>
      <c r="C99" s="103" t="s">
        <v>71</v>
      </c>
      <c r="D99" s="97">
        <f t="shared" si="10"/>
        <v>1.1842105263157895E-2</v>
      </c>
      <c r="E99" s="104">
        <v>0.96930000000000005</v>
      </c>
      <c r="F99" s="105">
        <v>0.2162</v>
      </c>
      <c r="G99" s="100">
        <f t="shared" si="11"/>
        <v>1.1855</v>
      </c>
      <c r="H99" s="102">
        <v>1998</v>
      </c>
      <c r="I99" s="103" t="s">
        <v>70</v>
      </c>
      <c r="J99" s="101">
        <f t="shared" si="12"/>
        <v>0.19980000000000001</v>
      </c>
      <c r="K99" s="102">
        <v>835</v>
      </c>
      <c r="L99" s="103" t="s">
        <v>70</v>
      </c>
      <c r="M99" s="101">
        <f t="shared" si="13"/>
        <v>8.3499999999999991E-2</v>
      </c>
      <c r="N99" s="102">
        <v>724</v>
      </c>
      <c r="O99" s="103" t="s">
        <v>70</v>
      </c>
      <c r="P99" s="101">
        <f t="shared" si="14"/>
        <v>7.2399999999999992E-2</v>
      </c>
    </row>
    <row r="100" spans="1:16">
      <c r="A100" s="1">
        <f t="shared" si="15"/>
        <v>100</v>
      </c>
      <c r="B100" s="102">
        <v>250</v>
      </c>
      <c r="C100" s="103" t="s">
        <v>71</v>
      </c>
      <c r="D100" s="97">
        <f t="shared" si="10"/>
        <v>1.3157894736842105E-2</v>
      </c>
      <c r="E100" s="104">
        <v>1.0529999999999999</v>
      </c>
      <c r="F100" s="105">
        <v>0.20419999999999999</v>
      </c>
      <c r="G100" s="100">
        <f t="shared" si="11"/>
        <v>1.2571999999999999</v>
      </c>
      <c r="H100" s="102">
        <v>2189</v>
      </c>
      <c r="I100" s="103" t="s">
        <v>70</v>
      </c>
      <c r="J100" s="101">
        <f t="shared" si="12"/>
        <v>0.21890000000000001</v>
      </c>
      <c r="K100" s="102">
        <v>881</v>
      </c>
      <c r="L100" s="103" t="s">
        <v>70</v>
      </c>
      <c r="M100" s="101">
        <f t="shared" si="13"/>
        <v>8.8099999999999998E-2</v>
      </c>
      <c r="N100" s="102">
        <v>775</v>
      </c>
      <c r="O100" s="103" t="s">
        <v>70</v>
      </c>
      <c r="P100" s="101">
        <f t="shared" si="14"/>
        <v>7.7499999999999999E-2</v>
      </c>
    </row>
    <row r="101" spans="1:16">
      <c r="A101" s="1">
        <f t="shared" si="15"/>
        <v>101</v>
      </c>
      <c r="B101" s="102">
        <v>275</v>
      </c>
      <c r="C101" s="103" t="s">
        <v>71</v>
      </c>
      <c r="D101" s="97">
        <f t="shared" si="10"/>
        <v>1.4473684210526317E-2</v>
      </c>
      <c r="E101" s="104">
        <v>1.1339999999999999</v>
      </c>
      <c r="F101" s="105">
        <v>0.19359999999999999</v>
      </c>
      <c r="G101" s="100">
        <f t="shared" si="11"/>
        <v>1.3275999999999999</v>
      </c>
      <c r="H101" s="102">
        <v>2373</v>
      </c>
      <c r="I101" s="103" t="s">
        <v>70</v>
      </c>
      <c r="J101" s="101">
        <f t="shared" si="12"/>
        <v>0.23730000000000001</v>
      </c>
      <c r="K101" s="102">
        <v>922</v>
      </c>
      <c r="L101" s="103" t="s">
        <v>70</v>
      </c>
      <c r="M101" s="101">
        <f t="shared" si="13"/>
        <v>9.2200000000000004E-2</v>
      </c>
      <c r="N101" s="102">
        <v>822</v>
      </c>
      <c r="O101" s="103" t="s">
        <v>70</v>
      </c>
      <c r="P101" s="101">
        <f t="shared" si="14"/>
        <v>8.2199999999999995E-2</v>
      </c>
    </row>
    <row r="102" spans="1:16">
      <c r="A102" s="1">
        <f t="shared" si="15"/>
        <v>102</v>
      </c>
      <c r="B102" s="102">
        <v>300</v>
      </c>
      <c r="C102" s="103" t="s">
        <v>71</v>
      </c>
      <c r="D102" s="97">
        <f t="shared" ref="D102:D114" si="16">B102/1000/$C$5</f>
        <v>1.5789473684210527E-2</v>
      </c>
      <c r="E102" s="104">
        <v>1.21</v>
      </c>
      <c r="F102" s="105">
        <v>0.1842</v>
      </c>
      <c r="G102" s="100">
        <f t="shared" si="11"/>
        <v>1.3941999999999999</v>
      </c>
      <c r="H102" s="102">
        <v>2550</v>
      </c>
      <c r="I102" s="103" t="s">
        <v>70</v>
      </c>
      <c r="J102" s="101">
        <f t="shared" si="12"/>
        <v>0.255</v>
      </c>
      <c r="K102" s="102">
        <v>960</v>
      </c>
      <c r="L102" s="103" t="s">
        <v>70</v>
      </c>
      <c r="M102" s="101">
        <f t="shared" si="13"/>
        <v>9.6000000000000002E-2</v>
      </c>
      <c r="N102" s="102">
        <v>865</v>
      </c>
      <c r="O102" s="103" t="s">
        <v>70</v>
      </c>
      <c r="P102" s="101">
        <f t="shared" si="14"/>
        <v>8.6499999999999994E-2</v>
      </c>
    </row>
    <row r="103" spans="1:16">
      <c r="A103" s="1">
        <f t="shared" si="15"/>
        <v>103</v>
      </c>
      <c r="B103" s="102">
        <v>325</v>
      </c>
      <c r="C103" s="103" t="s">
        <v>71</v>
      </c>
      <c r="D103" s="97">
        <f t="shared" si="16"/>
        <v>1.7105263157894738E-2</v>
      </c>
      <c r="E103" s="104">
        <v>1.282</v>
      </c>
      <c r="F103" s="105">
        <v>0.17580000000000001</v>
      </c>
      <c r="G103" s="100">
        <f t="shared" si="11"/>
        <v>1.4578</v>
      </c>
      <c r="H103" s="102">
        <v>2722</v>
      </c>
      <c r="I103" s="103" t="s">
        <v>70</v>
      </c>
      <c r="J103" s="101">
        <f t="shared" si="12"/>
        <v>0.2722</v>
      </c>
      <c r="K103" s="102">
        <v>993</v>
      </c>
      <c r="L103" s="103" t="s">
        <v>70</v>
      </c>
      <c r="M103" s="101">
        <f t="shared" si="13"/>
        <v>9.9299999999999999E-2</v>
      </c>
      <c r="N103" s="102">
        <v>906</v>
      </c>
      <c r="O103" s="103" t="s">
        <v>70</v>
      </c>
      <c r="P103" s="101">
        <f t="shared" si="14"/>
        <v>9.06E-2</v>
      </c>
    </row>
    <row r="104" spans="1:16">
      <c r="A104" s="1">
        <f t="shared" si="15"/>
        <v>104</v>
      </c>
      <c r="B104" s="102">
        <v>350</v>
      </c>
      <c r="C104" s="103" t="s">
        <v>71</v>
      </c>
      <c r="D104" s="97">
        <f t="shared" si="16"/>
        <v>1.8421052631578946E-2</v>
      </c>
      <c r="E104" s="104">
        <v>1.351</v>
      </c>
      <c r="F104" s="105">
        <v>0.16830000000000001</v>
      </c>
      <c r="G104" s="100">
        <f t="shared" si="11"/>
        <v>1.5192999999999999</v>
      </c>
      <c r="H104" s="102">
        <v>2889</v>
      </c>
      <c r="I104" s="103" t="s">
        <v>70</v>
      </c>
      <c r="J104" s="101">
        <f t="shared" si="12"/>
        <v>0.28889999999999999</v>
      </c>
      <c r="K104" s="102">
        <v>1024</v>
      </c>
      <c r="L104" s="103" t="s">
        <v>70</v>
      </c>
      <c r="M104" s="101">
        <f t="shared" si="13"/>
        <v>0.1024</v>
      </c>
      <c r="N104" s="102">
        <v>943</v>
      </c>
      <c r="O104" s="103" t="s">
        <v>70</v>
      </c>
      <c r="P104" s="101">
        <f t="shared" si="14"/>
        <v>9.4299999999999995E-2</v>
      </c>
    </row>
    <row r="105" spans="1:16">
      <c r="A105" s="1">
        <f t="shared" si="15"/>
        <v>105</v>
      </c>
      <c r="B105" s="102">
        <v>375</v>
      </c>
      <c r="C105" s="103" t="s">
        <v>71</v>
      </c>
      <c r="D105" s="97">
        <f t="shared" si="16"/>
        <v>1.9736842105263157E-2</v>
      </c>
      <c r="E105" s="104">
        <v>1.4159999999999999</v>
      </c>
      <c r="F105" s="105">
        <v>0.1615</v>
      </c>
      <c r="G105" s="100">
        <f t="shared" si="11"/>
        <v>1.5774999999999999</v>
      </c>
      <c r="H105" s="102">
        <v>3051</v>
      </c>
      <c r="I105" s="103" t="s">
        <v>70</v>
      </c>
      <c r="J105" s="101">
        <f t="shared" si="12"/>
        <v>0.30510000000000004</v>
      </c>
      <c r="K105" s="102">
        <v>1053</v>
      </c>
      <c r="L105" s="103" t="s">
        <v>70</v>
      </c>
      <c r="M105" s="101">
        <f t="shared" si="13"/>
        <v>0.10529999999999999</v>
      </c>
      <c r="N105" s="102">
        <v>978</v>
      </c>
      <c r="O105" s="103" t="s">
        <v>70</v>
      </c>
      <c r="P105" s="101">
        <f t="shared" si="14"/>
        <v>9.7799999999999998E-2</v>
      </c>
    </row>
    <row r="106" spans="1:16">
      <c r="A106" s="1">
        <f t="shared" si="15"/>
        <v>106</v>
      </c>
      <c r="B106" s="102">
        <v>400</v>
      </c>
      <c r="C106" s="103" t="s">
        <v>71</v>
      </c>
      <c r="D106" s="97">
        <f t="shared" si="16"/>
        <v>2.1052631578947368E-2</v>
      </c>
      <c r="E106" s="104">
        <v>1.478</v>
      </c>
      <c r="F106" s="105">
        <v>0.1552</v>
      </c>
      <c r="G106" s="100">
        <f t="shared" si="11"/>
        <v>1.6332</v>
      </c>
      <c r="H106" s="102">
        <v>3209</v>
      </c>
      <c r="I106" s="103" t="s">
        <v>70</v>
      </c>
      <c r="J106" s="101">
        <f t="shared" si="12"/>
        <v>0.32090000000000002</v>
      </c>
      <c r="K106" s="102">
        <v>1079</v>
      </c>
      <c r="L106" s="103" t="s">
        <v>70</v>
      </c>
      <c r="M106" s="101">
        <f t="shared" si="13"/>
        <v>0.1079</v>
      </c>
      <c r="N106" s="102">
        <v>1011</v>
      </c>
      <c r="O106" s="103" t="s">
        <v>70</v>
      </c>
      <c r="P106" s="101">
        <f t="shared" si="14"/>
        <v>0.1011</v>
      </c>
    </row>
    <row r="107" spans="1:16">
      <c r="A107" s="1">
        <f t="shared" si="15"/>
        <v>107</v>
      </c>
      <c r="B107" s="102">
        <v>450</v>
      </c>
      <c r="C107" s="103" t="s">
        <v>71</v>
      </c>
      <c r="D107" s="97">
        <f t="shared" si="16"/>
        <v>2.368421052631579E-2</v>
      </c>
      <c r="E107" s="104">
        <v>1.593</v>
      </c>
      <c r="F107" s="105">
        <v>0.14430000000000001</v>
      </c>
      <c r="G107" s="100">
        <f t="shared" si="11"/>
        <v>1.7373000000000001</v>
      </c>
      <c r="H107" s="102">
        <v>3514</v>
      </c>
      <c r="I107" s="103" t="s">
        <v>70</v>
      </c>
      <c r="J107" s="101">
        <f t="shared" si="12"/>
        <v>0.35139999999999999</v>
      </c>
      <c r="K107" s="102">
        <v>1126</v>
      </c>
      <c r="L107" s="103" t="s">
        <v>70</v>
      </c>
      <c r="M107" s="101">
        <f t="shared" si="13"/>
        <v>0.11259999999999999</v>
      </c>
      <c r="N107" s="102">
        <v>1071</v>
      </c>
      <c r="O107" s="103" t="s">
        <v>70</v>
      </c>
      <c r="P107" s="101">
        <f t="shared" si="14"/>
        <v>0.1071</v>
      </c>
    </row>
    <row r="108" spans="1:16">
      <c r="A108" s="1">
        <f t="shared" si="15"/>
        <v>108</v>
      </c>
      <c r="B108" s="102">
        <v>500</v>
      </c>
      <c r="C108" s="103" t="s">
        <v>71</v>
      </c>
      <c r="D108" s="97">
        <f t="shared" si="16"/>
        <v>2.6315789473684209E-2</v>
      </c>
      <c r="E108" s="104">
        <v>1.6970000000000001</v>
      </c>
      <c r="F108" s="105">
        <v>0.1351</v>
      </c>
      <c r="G108" s="100">
        <f t="shared" si="11"/>
        <v>1.8321000000000001</v>
      </c>
      <c r="H108" s="102">
        <v>3806</v>
      </c>
      <c r="I108" s="103" t="s">
        <v>70</v>
      </c>
      <c r="J108" s="101">
        <f t="shared" si="12"/>
        <v>0.38059999999999999</v>
      </c>
      <c r="K108" s="102">
        <v>1167</v>
      </c>
      <c r="L108" s="103" t="s">
        <v>70</v>
      </c>
      <c r="M108" s="101">
        <f t="shared" si="13"/>
        <v>0.1167</v>
      </c>
      <c r="N108" s="102">
        <v>1126</v>
      </c>
      <c r="O108" s="103" t="s">
        <v>70</v>
      </c>
      <c r="P108" s="101">
        <f t="shared" si="14"/>
        <v>0.11259999999999999</v>
      </c>
    </row>
    <row r="109" spans="1:16">
      <c r="A109" s="1">
        <f t="shared" si="15"/>
        <v>109</v>
      </c>
      <c r="B109" s="102">
        <v>550</v>
      </c>
      <c r="C109" s="103" t="s">
        <v>71</v>
      </c>
      <c r="D109" s="97">
        <f t="shared" si="16"/>
        <v>2.8947368421052635E-2</v>
      </c>
      <c r="E109" s="104">
        <v>1.794</v>
      </c>
      <c r="F109" s="105">
        <v>0.12709999999999999</v>
      </c>
      <c r="G109" s="100">
        <f t="shared" si="11"/>
        <v>1.9211</v>
      </c>
      <c r="H109" s="102">
        <v>4087</v>
      </c>
      <c r="I109" s="103" t="s">
        <v>70</v>
      </c>
      <c r="J109" s="101">
        <f t="shared" si="12"/>
        <v>0.40869999999999995</v>
      </c>
      <c r="K109" s="102">
        <v>1204</v>
      </c>
      <c r="L109" s="103" t="s">
        <v>70</v>
      </c>
      <c r="M109" s="101">
        <f t="shared" si="13"/>
        <v>0.12039999999999999</v>
      </c>
      <c r="N109" s="102">
        <v>1175</v>
      </c>
      <c r="O109" s="103" t="s">
        <v>70</v>
      </c>
      <c r="P109" s="101">
        <f t="shared" si="14"/>
        <v>0.11750000000000001</v>
      </c>
    </row>
    <row r="110" spans="1:16">
      <c r="A110" s="1">
        <f t="shared" si="15"/>
        <v>110</v>
      </c>
      <c r="B110" s="102">
        <v>600</v>
      </c>
      <c r="C110" s="103" t="s">
        <v>71</v>
      </c>
      <c r="D110" s="97">
        <f t="shared" si="16"/>
        <v>3.1578947368421054E-2</v>
      </c>
      <c r="E110" s="104">
        <v>1.883</v>
      </c>
      <c r="F110" s="105">
        <v>0.1201</v>
      </c>
      <c r="G110" s="100">
        <f t="shared" si="11"/>
        <v>2.0030999999999999</v>
      </c>
      <c r="H110" s="102">
        <v>4359</v>
      </c>
      <c r="I110" s="103" t="s">
        <v>70</v>
      </c>
      <c r="J110" s="101">
        <f t="shared" si="12"/>
        <v>0.43590000000000001</v>
      </c>
      <c r="K110" s="102">
        <v>1236</v>
      </c>
      <c r="L110" s="103" t="s">
        <v>70</v>
      </c>
      <c r="M110" s="101">
        <f t="shared" si="13"/>
        <v>0.1236</v>
      </c>
      <c r="N110" s="102">
        <v>1220</v>
      </c>
      <c r="O110" s="103" t="s">
        <v>70</v>
      </c>
      <c r="P110" s="101">
        <f t="shared" si="14"/>
        <v>0.122</v>
      </c>
    </row>
    <row r="111" spans="1:16">
      <c r="A111" s="1">
        <f t="shared" si="15"/>
        <v>111</v>
      </c>
      <c r="B111" s="102">
        <v>650</v>
      </c>
      <c r="C111" s="103" t="s">
        <v>71</v>
      </c>
      <c r="D111" s="97">
        <f t="shared" si="16"/>
        <v>3.4210526315789476E-2</v>
      </c>
      <c r="E111" s="104">
        <v>1.9670000000000001</v>
      </c>
      <c r="F111" s="105">
        <v>0.1139</v>
      </c>
      <c r="G111" s="100">
        <f t="shared" si="11"/>
        <v>2.0809000000000002</v>
      </c>
      <c r="H111" s="102">
        <v>4623</v>
      </c>
      <c r="I111" s="103" t="s">
        <v>70</v>
      </c>
      <c r="J111" s="101">
        <f t="shared" si="12"/>
        <v>0.46230000000000004</v>
      </c>
      <c r="K111" s="102">
        <v>1265</v>
      </c>
      <c r="L111" s="103" t="s">
        <v>70</v>
      </c>
      <c r="M111" s="101">
        <f t="shared" si="13"/>
        <v>0.1265</v>
      </c>
      <c r="N111" s="102">
        <v>1262</v>
      </c>
      <c r="O111" s="103" t="s">
        <v>70</v>
      </c>
      <c r="P111" s="101">
        <f t="shared" si="14"/>
        <v>0.12620000000000001</v>
      </c>
    </row>
    <row r="112" spans="1:16">
      <c r="A112" s="1">
        <f t="shared" si="15"/>
        <v>112</v>
      </c>
      <c r="B112" s="102">
        <v>700</v>
      </c>
      <c r="C112" s="103" t="s">
        <v>71</v>
      </c>
      <c r="D112" s="97">
        <f t="shared" si="16"/>
        <v>3.6842105263157891E-2</v>
      </c>
      <c r="E112" s="104">
        <v>2.0470000000000002</v>
      </c>
      <c r="F112" s="105">
        <v>0.1084</v>
      </c>
      <c r="G112" s="100">
        <f t="shared" si="11"/>
        <v>2.1554000000000002</v>
      </c>
      <c r="H112" s="102">
        <v>4879</v>
      </c>
      <c r="I112" s="103" t="s">
        <v>70</v>
      </c>
      <c r="J112" s="101">
        <f t="shared" si="12"/>
        <v>0.48789999999999994</v>
      </c>
      <c r="K112" s="102">
        <v>1292</v>
      </c>
      <c r="L112" s="103" t="s">
        <v>70</v>
      </c>
      <c r="M112" s="101">
        <f t="shared" si="13"/>
        <v>0.12920000000000001</v>
      </c>
      <c r="N112" s="102">
        <v>1301</v>
      </c>
      <c r="O112" s="103" t="s">
        <v>70</v>
      </c>
      <c r="P112" s="101">
        <f t="shared" si="14"/>
        <v>0.13009999999999999</v>
      </c>
    </row>
    <row r="113" spans="1:16">
      <c r="A113" s="1">
        <f t="shared" si="15"/>
        <v>113</v>
      </c>
      <c r="B113" s="102">
        <v>800</v>
      </c>
      <c r="C113" s="103" t="s">
        <v>71</v>
      </c>
      <c r="D113" s="97">
        <f t="shared" si="16"/>
        <v>4.2105263157894736E-2</v>
      </c>
      <c r="E113" s="104">
        <v>2.1970000000000001</v>
      </c>
      <c r="F113" s="105">
        <v>9.9059999999999995E-2</v>
      </c>
      <c r="G113" s="100">
        <f t="shared" si="11"/>
        <v>2.2960600000000002</v>
      </c>
      <c r="H113" s="102">
        <v>5372</v>
      </c>
      <c r="I113" s="103" t="s">
        <v>70</v>
      </c>
      <c r="J113" s="101">
        <f t="shared" si="12"/>
        <v>0.53720000000000001</v>
      </c>
      <c r="K113" s="102">
        <v>1340</v>
      </c>
      <c r="L113" s="103" t="s">
        <v>70</v>
      </c>
      <c r="M113" s="101">
        <f t="shared" si="13"/>
        <v>0.13400000000000001</v>
      </c>
      <c r="N113" s="102">
        <v>1371</v>
      </c>
      <c r="O113" s="103" t="s">
        <v>70</v>
      </c>
      <c r="P113" s="101">
        <f t="shared" si="14"/>
        <v>0.1371</v>
      </c>
    </row>
    <row r="114" spans="1:16">
      <c r="A114" s="1">
        <f t="shared" si="15"/>
        <v>114</v>
      </c>
      <c r="B114" s="102">
        <v>900</v>
      </c>
      <c r="C114" s="103" t="s">
        <v>71</v>
      </c>
      <c r="D114" s="97">
        <f t="shared" si="16"/>
        <v>4.736842105263158E-2</v>
      </c>
      <c r="E114" s="104">
        <v>2.339</v>
      </c>
      <c r="F114" s="105">
        <v>9.1370000000000007E-2</v>
      </c>
      <c r="G114" s="100">
        <f t="shared" si="11"/>
        <v>2.4303699999999999</v>
      </c>
      <c r="H114" s="102">
        <v>5842</v>
      </c>
      <c r="I114" s="103" t="s">
        <v>70</v>
      </c>
      <c r="J114" s="101">
        <f t="shared" si="12"/>
        <v>0.58419999999999994</v>
      </c>
      <c r="K114" s="102">
        <v>1380</v>
      </c>
      <c r="L114" s="103" t="s">
        <v>70</v>
      </c>
      <c r="M114" s="101">
        <f t="shared" si="13"/>
        <v>0.13799999999999998</v>
      </c>
      <c r="N114" s="102">
        <v>1433</v>
      </c>
      <c r="O114" s="103" t="s">
        <v>70</v>
      </c>
      <c r="P114" s="101">
        <f t="shared" si="14"/>
        <v>0.14330000000000001</v>
      </c>
    </row>
    <row r="115" spans="1:16">
      <c r="A115" s="1">
        <f t="shared" si="15"/>
        <v>115</v>
      </c>
      <c r="B115" s="102">
        <v>1</v>
      </c>
      <c r="C115" s="106" t="s">
        <v>73</v>
      </c>
      <c r="D115" s="97">
        <f t="shared" ref="D115:D146" si="17">B115/$C$5</f>
        <v>5.2631578947368418E-2</v>
      </c>
      <c r="E115" s="104">
        <v>2.4769999999999999</v>
      </c>
      <c r="F115" s="105">
        <v>8.4909999999999999E-2</v>
      </c>
      <c r="G115" s="100">
        <f t="shared" si="11"/>
        <v>2.5619099999999997</v>
      </c>
      <c r="H115" s="102">
        <v>6290</v>
      </c>
      <c r="I115" s="103" t="s">
        <v>70</v>
      </c>
      <c r="J115" s="101">
        <f t="shared" si="12"/>
        <v>0.629</v>
      </c>
      <c r="K115" s="102">
        <v>1415</v>
      </c>
      <c r="L115" s="103" t="s">
        <v>70</v>
      </c>
      <c r="M115" s="101">
        <f t="shared" si="13"/>
        <v>0.14150000000000001</v>
      </c>
      <c r="N115" s="102">
        <v>1488</v>
      </c>
      <c r="O115" s="103" t="s">
        <v>70</v>
      </c>
      <c r="P115" s="101">
        <f t="shared" si="14"/>
        <v>0.14879999999999999</v>
      </c>
    </row>
    <row r="116" spans="1:16">
      <c r="A116" s="1">
        <f t="shared" si="15"/>
        <v>116</v>
      </c>
      <c r="B116" s="102">
        <v>1.1000000000000001</v>
      </c>
      <c r="C116" s="103" t="s">
        <v>73</v>
      </c>
      <c r="D116" s="97">
        <f t="shared" si="17"/>
        <v>5.789473684210527E-2</v>
      </c>
      <c r="E116" s="104">
        <v>2.6110000000000002</v>
      </c>
      <c r="F116" s="105">
        <v>7.9399999999999998E-2</v>
      </c>
      <c r="G116" s="100">
        <f t="shared" si="11"/>
        <v>2.6904000000000003</v>
      </c>
      <c r="H116" s="102">
        <v>6719</v>
      </c>
      <c r="I116" s="103" t="s">
        <v>70</v>
      </c>
      <c r="J116" s="101">
        <f t="shared" ref="J116:J124" si="18">H116/1000/10</f>
        <v>0.67190000000000005</v>
      </c>
      <c r="K116" s="102">
        <v>1446</v>
      </c>
      <c r="L116" s="103" t="s">
        <v>70</v>
      </c>
      <c r="M116" s="101">
        <f t="shared" ref="M116:M147" si="19">K116/1000/10</f>
        <v>0.14460000000000001</v>
      </c>
      <c r="N116" s="102">
        <v>1538</v>
      </c>
      <c r="O116" s="103" t="s">
        <v>70</v>
      </c>
      <c r="P116" s="101">
        <f t="shared" ref="P116:P147" si="20">N116/1000/10</f>
        <v>0.15379999999999999</v>
      </c>
    </row>
    <row r="117" spans="1:16">
      <c r="A117" s="1">
        <f t="shared" si="15"/>
        <v>117</v>
      </c>
      <c r="B117" s="102">
        <v>1.2</v>
      </c>
      <c r="C117" s="103" t="s">
        <v>73</v>
      </c>
      <c r="D117" s="97">
        <f t="shared" si="17"/>
        <v>6.3157894736842107E-2</v>
      </c>
      <c r="E117" s="104">
        <v>2.742</v>
      </c>
      <c r="F117" s="105">
        <v>7.4639999999999998E-2</v>
      </c>
      <c r="G117" s="100">
        <f t="shared" si="11"/>
        <v>2.81664</v>
      </c>
      <c r="H117" s="102">
        <v>7131</v>
      </c>
      <c r="I117" s="103" t="s">
        <v>70</v>
      </c>
      <c r="J117" s="101">
        <f t="shared" si="18"/>
        <v>0.71310000000000007</v>
      </c>
      <c r="K117" s="102">
        <v>1473</v>
      </c>
      <c r="L117" s="103" t="s">
        <v>70</v>
      </c>
      <c r="M117" s="101">
        <f t="shared" si="19"/>
        <v>0.14730000000000001</v>
      </c>
      <c r="N117" s="102">
        <v>1583</v>
      </c>
      <c r="O117" s="103" t="s">
        <v>70</v>
      </c>
      <c r="P117" s="101">
        <f t="shared" si="20"/>
        <v>0.1583</v>
      </c>
    </row>
    <row r="118" spans="1:16">
      <c r="A118" s="1">
        <f t="shared" si="15"/>
        <v>118</v>
      </c>
      <c r="B118" s="102">
        <v>1.3</v>
      </c>
      <c r="C118" s="103" t="s">
        <v>73</v>
      </c>
      <c r="D118" s="97">
        <f t="shared" si="17"/>
        <v>6.8421052631578952E-2</v>
      </c>
      <c r="E118" s="104">
        <v>2.871</v>
      </c>
      <c r="F118" s="105">
        <v>7.0480000000000001E-2</v>
      </c>
      <c r="G118" s="100">
        <f t="shared" si="11"/>
        <v>2.9414799999999999</v>
      </c>
      <c r="H118" s="102">
        <v>7526</v>
      </c>
      <c r="I118" s="103" t="s">
        <v>70</v>
      </c>
      <c r="J118" s="101">
        <f t="shared" si="18"/>
        <v>0.75259999999999994</v>
      </c>
      <c r="K118" s="102">
        <v>1497</v>
      </c>
      <c r="L118" s="103" t="s">
        <v>70</v>
      </c>
      <c r="M118" s="101">
        <f t="shared" si="19"/>
        <v>0.1497</v>
      </c>
      <c r="N118" s="102">
        <v>1624</v>
      </c>
      <c r="O118" s="103" t="s">
        <v>70</v>
      </c>
      <c r="P118" s="101">
        <f t="shared" si="20"/>
        <v>0.16240000000000002</v>
      </c>
    </row>
    <row r="119" spans="1:16">
      <c r="A119" s="1">
        <f t="shared" si="15"/>
        <v>119</v>
      </c>
      <c r="B119" s="102">
        <v>1.4</v>
      </c>
      <c r="C119" s="103" t="s">
        <v>73</v>
      </c>
      <c r="D119" s="97">
        <f t="shared" si="17"/>
        <v>7.3684210526315783E-2</v>
      </c>
      <c r="E119" s="104">
        <v>2.9980000000000002</v>
      </c>
      <c r="F119" s="105">
        <v>6.6809999999999994E-2</v>
      </c>
      <c r="G119" s="100">
        <f t="shared" si="11"/>
        <v>3.06481</v>
      </c>
      <c r="H119" s="102">
        <v>7907</v>
      </c>
      <c r="I119" s="103" t="s">
        <v>70</v>
      </c>
      <c r="J119" s="101">
        <f t="shared" si="18"/>
        <v>0.79069999999999996</v>
      </c>
      <c r="K119" s="102">
        <v>1518</v>
      </c>
      <c r="L119" s="103" t="s">
        <v>70</v>
      </c>
      <c r="M119" s="101">
        <f t="shared" si="19"/>
        <v>0.15179999999999999</v>
      </c>
      <c r="N119" s="102">
        <v>1662</v>
      </c>
      <c r="O119" s="103" t="s">
        <v>70</v>
      </c>
      <c r="P119" s="101">
        <f t="shared" si="20"/>
        <v>0.16619999999999999</v>
      </c>
    </row>
    <row r="120" spans="1:16">
      <c r="A120" s="1">
        <f t="shared" si="15"/>
        <v>120</v>
      </c>
      <c r="B120" s="102">
        <v>1.5</v>
      </c>
      <c r="C120" s="103" t="s">
        <v>73</v>
      </c>
      <c r="D120" s="97">
        <f t="shared" si="17"/>
        <v>7.8947368421052627E-2</v>
      </c>
      <c r="E120" s="104">
        <v>3.1219999999999999</v>
      </c>
      <c r="F120" s="105">
        <v>6.3539999999999999E-2</v>
      </c>
      <c r="G120" s="100">
        <f t="shared" si="11"/>
        <v>3.18554</v>
      </c>
      <c r="H120" s="102">
        <v>8275</v>
      </c>
      <c r="I120" s="103" t="s">
        <v>70</v>
      </c>
      <c r="J120" s="101">
        <f t="shared" si="18"/>
        <v>0.82750000000000001</v>
      </c>
      <c r="K120" s="102">
        <v>1538</v>
      </c>
      <c r="L120" s="103" t="s">
        <v>70</v>
      </c>
      <c r="M120" s="101">
        <f t="shared" si="19"/>
        <v>0.15379999999999999</v>
      </c>
      <c r="N120" s="102">
        <v>1697</v>
      </c>
      <c r="O120" s="103" t="s">
        <v>70</v>
      </c>
      <c r="P120" s="101">
        <f t="shared" si="20"/>
        <v>0.16970000000000002</v>
      </c>
    </row>
    <row r="121" spans="1:16">
      <c r="A121" s="1">
        <f t="shared" si="15"/>
        <v>121</v>
      </c>
      <c r="B121" s="102">
        <v>1.6</v>
      </c>
      <c r="C121" s="103" t="s">
        <v>73</v>
      </c>
      <c r="D121" s="97">
        <f t="shared" si="17"/>
        <v>8.4210526315789472E-2</v>
      </c>
      <c r="E121" s="104">
        <v>3.2429999999999999</v>
      </c>
      <c r="F121" s="105">
        <v>6.0609999999999997E-2</v>
      </c>
      <c r="G121" s="100">
        <f t="shared" si="11"/>
        <v>3.3036099999999999</v>
      </c>
      <c r="H121" s="102">
        <v>8630</v>
      </c>
      <c r="I121" s="103" t="s">
        <v>70</v>
      </c>
      <c r="J121" s="101">
        <f t="shared" si="18"/>
        <v>0.8630000000000001</v>
      </c>
      <c r="K121" s="102">
        <v>1555</v>
      </c>
      <c r="L121" s="103" t="s">
        <v>70</v>
      </c>
      <c r="M121" s="101">
        <f t="shared" si="19"/>
        <v>0.1555</v>
      </c>
      <c r="N121" s="102">
        <v>1729</v>
      </c>
      <c r="O121" s="103" t="s">
        <v>70</v>
      </c>
      <c r="P121" s="101">
        <f t="shared" si="20"/>
        <v>0.1729</v>
      </c>
    </row>
    <row r="122" spans="1:16">
      <c r="A122" s="1">
        <f t="shared" si="15"/>
        <v>122</v>
      </c>
      <c r="B122" s="102">
        <v>1.7</v>
      </c>
      <c r="C122" s="103" t="s">
        <v>73</v>
      </c>
      <c r="D122" s="97">
        <f t="shared" si="17"/>
        <v>8.9473684210526316E-2</v>
      </c>
      <c r="E122" s="104">
        <v>3.3620000000000001</v>
      </c>
      <c r="F122" s="105">
        <v>5.7970000000000001E-2</v>
      </c>
      <c r="G122" s="100">
        <f t="shared" si="11"/>
        <v>3.4199700000000002</v>
      </c>
      <c r="H122" s="102">
        <v>8974</v>
      </c>
      <c r="I122" s="103" t="s">
        <v>70</v>
      </c>
      <c r="J122" s="101">
        <f t="shared" si="18"/>
        <v>0.89739999999999998</v>
      </c>
      <c r="K122" s="102">
        <v>1571</v>
      </c>
      <c r="L122" s="103" t="s">
        <v>70</v>
      </c>
      <c r="M122" s="101">
        <f t="shared" si="19"/>
        <v>0.15709999999999999</v>
      </c>
      <c r="N122" s="102">
        <v>1758</v>
      </c>
      <c r="O122" s="103" t="s">
        <v>70</v>
      </c>
      <c r="P122" s="101">
        <f t="shared" si="20"/>
        <v>0.17580000000000001</v>
      </c>
    </row>
    <row r="123" spans="1:16">
      <c r="A123" s="1">
        <f t="shared" si="15"/>
        <v>123</v>
      </c>
      <c r="B123" s="102">
        <v>1.8</v>
      </c>
      <c r="C123" s="103" t="s">
        <v>73</v>
      </c>
      <c r="D123" s="97">
        <f t="shared" si="17"/>
        <v>9.4736842105263161E-2</v>
      </c>
      <c r="E123" s="104">
        <v>3.4769999999999999</v>
      </c>
      <c r="F123" s="105">
        <v>5.5570000000000001E-2</v>
      </c>
      <c r="G123" s="100">
        <f t="shared" si="11"/>
        <v>3.5325699999999998</v>
      </c>
      <c r="H123" s="102">
        <v>9307</v>
      </c>
      <c r="I123" s="103" t="s">
        <v>70</v>
      </c>
      <c r="J123" s="101">
        <f t="shared" si="18"/>
        <v>0.93070000000000008</v>
      </c>
      <c r="K123" s="102">
        <v>1585</v>
      </c>
      <c r="L123" s="103" t="s">
        <v>70</v>
      </c>
      <c r="M123" s="101">
        <f t="shared" si="19"/>
        <v>0.1585</v>
      </c>
      <c r="N123" s="102">
        <v>1786</v>
      </c>
      <c r="O123" s="103" t="s">
        <v>70</v>
      </c>
      <c r="P123" s="101">
        <f t="shared" si="20"/>
        <v>0.17860000000000001</v>
      </c>
    </row>
    <row r="124" spans="1:16">
      <c r="A124" s="1">
        <f t="shared" si="15"/>
        <v>124</v>
      </c>
      <c r="B124" s="102">
        <v>2</v>
      </c>
      <c r="C124" s="103" t="s">
        <v>73</v>
      </c>
      <c r="D124" s="97">
        <f t="shared" si="17"/>
        <v>0.10526315789473684</v>
      </c>
      <c r="E124" s="104">
        <v>3.6970000000000001</v>
      </c>
      <c r="F124" s="105">
        <v>5.1369999999999999E-2</v>
      </c>
      <c r="G124" s="100">
        <f t="shared" si="11"/>
        <v>3.74837</v>
      </c>
      <c r="H124" s="102">
        <v>9946</v>
      </c>
      <c r="I124" s="103" t="s">
        <v>70</v>
      </c>
      <c r="J124" s="101">
        <f t="shared" si="18"/>
        <v>0.99459999999999993</v>
      </c>
      <c r="K124" s="102">
        <v>1612</v>
      </c>
      <c r="L124" s="103" t="s">
        <v>70</v>
      </c>
      <c r="M124" s="101">
        <f t="shared" si="19"/>
        <v>0.16120000000000001</v>
      </c>
      <c r="N124" s="102">
        <v>1837</v>
      </c>
      <c r="O124" s="103" t="s">
        <v>70</v>
      </c>
      <c r="P124" s="101">
        <f t="shared" si="20"/>
        <v>0.1837</v>
      </c>
    </row>
    <row r="125" spans="1:16">
      <c r="A125" s="1">
        <f t="shared" si="15"/>
        <v>125</v>
      </c>
      <c r="B125" s="108">
        <v>2.25</v>
      </c>
      <c r="C125" s="109" t="s">
        <v>73</v>
      </c>
      <c r="D125" s="97">
        <f t="shared" si="17"/>
        <v>0.11842105263157894</v>
      </c>
      <c r="E125" s="104">
        <v>3.952</v>
      </c>
      <c r="F125" s="105">
        <v>4.7019999999999999E-2</v>
      </c>
      <c r="G125" s="100">
        <f t="shared" si="11"/>
        <v>3.9990199999999998</v>
      </c>
      <c r="H125" s="102">
        <v>1.07</v>
      </c>
      <c r="I125" s="106" t="s">
        <v>72</v>
      </c>
      <c r="J125" s="107">
        <f t="shared" ref="J125:J156" si="21">H125</f>
        <v>1.07</v>
      </c>
      <c r="K125" s="102">
        <v>1641</v>
      </c>
      <c r="L125" s="103" t="s">
        <v>70</v>
      </c>
      <c r="M125" s="101">
        <f t="shared" si="19"/>
        <v>0.1641</v>
      </c>
      <c r="N125" s="102">
        <v>1891</v>
      </c>
      <c r="O125" s="103" t="s">
        <v>70</v>
      </c>
      <c r="P125" s="101">
        <f t="shared" si="20"/>
        <v>0.18909999999999999</v>
      </c>
    </row>
    <row r="126" spans="1:16">
      <c r="A126" s="1">
        <f t="shared" si="15"/>
        <v>126</v>
      </c>
      <c r="B126" s="108">
        <v>2.5</v>
      </c>
      <c r="C126" s="109" t="s">
        <v>73</v>
      </c>
      <c r="D126" s="97">
        <f t="shared" si="17"/>
        <v>0.13157894736842105</v>
      </c>
      <c r="E126" s="104">
        <v>4.1849999999999996</v>
      </c>
      <c r="F126" s="105">
        <v>4.342E-2</v>
      </c>
      <c r="G126" s="100">
        <f t="shared" si="11"/>
        <v>4.2284199999999998</v>
      </c>
      <c r="H126" s="108">
        <v>1.1399999999999999</v>
      </c>
      <c r="I126" s="109" t="s">
        <v>72</v>
      </c>
      <c r="J126" s="107">
        <f t="shared" si="21"/>
        <v>1.1399999999999999</v>
      </c>
      <c r="K126" s="108">
        <v>1666</v>
      </c>
      <c r="L126" s="109" t="s">
        <v>70</v>
      </c>
      <c r="M126" s="101">
        <f t="shared" si="19"/>
        <v>0.1666</v>
      </c>
      <c r="N126" s="108">
        <v>1939</v>
      </c>
      <c r="O126" s="109" t="s">
        <v>70</v>
      </c>
      <c r="P126" s="101">
        <f t="shared" si="20"/>
        <v>0.19390000000000002</v>
      </c>
    </row>
    <row r="127" spans="1:16">
      <c r="A127" s="1">
        <f t="shared" si="15"/>
        <v>127</v>
      </c>
      <c r="B127" s="108">
        <v>2.75</v>
      </c>
      <c r="C127" s="109" t="s">
        <v>73</v>
      </c>
      <c r="D127" s="97">
        <f t="shared" si="17"/>
        <v>0.14473684210526316</v>
      </c>
      <c r="E127" s="104">
        <v>4.3970000000000002</v>
      </c>
      <c r="F127" s="105">
        <v>4.0370000000000003E-2</v>
      </c>
      <c r="G127" s="100">
        <f t="shared" si="11"/>
        <v>4.4373700000000005</v>
      </c>
      <c r="H127" s="108">
        <v>1.21</v>
      </c>
      <c r="I127" s="109" t="s">
        <v>72</v>
      </c>
      <c r="J127" s="107">
        <f t="shared" si="21"/>
        <v>1.21</v>
      </c>
      <c r="K127" s="108">
        <v>1687</v>
      </c>
      <c r="L127" s="109" t="s">
        <v>70</v>
      </c>
      <c r="M127" s="101">
        <f t="shared" si="19"/>
        <v>0.16870000000000002</v>
      </c>
      <c r="N127" s="108">
        <v>1982</v>
      </c>
      <c r="O127" s="109" t="s">
        <v>70</v>
      </c>
      <c r="P127" s="101">
        <f t="shared" si="20"/>
        <v>0.19819999999999999</v>
      </c>
    </row>
    <row r="128" spans="1:16">
      <c r="A128" s="1">
        <f t="shared" si="15"/>
        <v>128</v>
      </c>
      <c r="B128" s="102">
        <v>3</v>
      </c>
      <c r="C128" s="103" t="s">
        <v>73</v>
      </c>
      <c r="D128" s="97">
        <f t="shared" si="17"/>
        <v>0.15789473684210525</v>
      </c>
      <c r="E128" s="104">
        <v>4.5880000000000001</v>
      </c>
      <c r="F128" s="105">
        <v>3.7760000000000002E-2</v>
      </c>
      <c r="G128" s="100">
        <f t="shared" si="11"/>
        <v>4.6257599999999996</v>
      </c>
      <c r="H128" s="102">
        <v>1.27</v>
      </c>
      <c r="I128" s="103" t="s">
        <v>72</v>
      </c>
      <c r="J128" s="107">
        <f t="shared" si="21"/>
        <v>1.27</v>
      </c>
      <c r="K128" s="108">
        <v>1706</v>
      </c>
      <c r="L128" s="109" t="s">
        <v>70</v>
      </c>
      <c r="M128" s="101">
        <f t="shared" si="19"/>
        <v>0.1706</v>
      </c>
      <c r="N128" s="108">
        <v>2019</v>
      </c>
      <c r="O128" s="109" t="s">
        <v>70</v>
      </c>
      <c r="P128" s="101">
        <f t="shared" si="20"/>
        <v>0.20190000000000002</v>
      </c>
    </row>
    <row r="129" spans="1:16">
      <c r="A129" s="1">
        <f t="shared" si="15"/>
        <v>129</v>
      </c>
      <c r="B129" s="102">
        <v>3.25</v>
      </c>
      <c r="C129" s="103" t="s">
        <v>73</v>
      </c>
      <c r="D129" s="97">
        <f t="shared" si="17"/>
        <v>0.17105263157894737</v>
      </c>
      <c r="E129" s="104">
        <v>4.76</v>
      </c>
      <c r="F129" s="105">
        <v>3.5499999999999997E-2</v>
      </c>
      <c r="G129" s="100">
        <f t="shared" si="11"/>
        <v>4.7954999999999997</v>
      </c>
      <c r="H129" s="102">
        <v>1.34</v>
      </c>
      <c r="I129" s="103" t="s">
        <v>72</v>
      </c>
      <c r="J129" s="107">
        <f t="shared" si="21"/>
        <v>1.34</v>
      </c>
      <c r="K129" s="108">
        <v>1722</v>
      </c>
      <c r="L129" s="109" t="s">
        <v>70</v>
      </c>
      <c r="M129" s="101">
        <f t="shared" si="19"/>
        <v>0.17219999999999999</v>
      </c>
      <c r="N129" s="108">
        <v>2054</v>
      </c>
      <c r="O129" s="109" t="s">
        <v>70</v>
      </c>
      <c r="P129" s="101">
        <f t="shared" si="20"/>
        <v>0.20539999999999997</v>
      </c>
    </row>
    <row r="130" spans="1:16">
      <c r="A130" s="1">
        <f t="shared" si="15"/>
        <v>130</v>
      </c>
      <c r="B130" s="102">
        <v>3.5</v>
      </c>
      <c r="C130" s="103" t="s">
        <v>73</v>
      </c>
      <c r="D130" s="97">
        <f t="shared" si="17"/>
        <v>0.18421052631578946</v>
      </c>
      <c r="E130" s="104">
        <v>4.9139999999999997</v>
      </c>
      <c r="F130" s="105">
        <v>3.3520000000000001E-2</v>
      </c>
      <c r="G130" s="100">
        <f t="shared" si="11"/>
        <v>4.9475199999999999</v>
      </c>
      <c r="H130" s="102">
        <v>1.4</v>
      </c>
      <c r="I130" s="103" t="s">
        <v>72</v>
      </c>
      <c r="J130" s="107">
        <f t="shared" si="21"/>
        <v>1.4</v>
      </c>
      <c r="K130" s="108">
        <v>1737</v>
      </c>
      <c r="L130" s="109" t="s">
        <v>70</v>
      </c>
      <c r="M130" s="101">
        <f t="shared" si="19"/>
        <v>0.17370000000000002</v>
      </c>
      <c r="N130" s="108">
        <v>2085</v>
      </c>
      <c r="O130" s="109" t="s">
        <v>70</v>
      </c>
      <c r="P130" s="101">
        <f t="shared" si="20"/>
        <v>0.20849999999999999</v>
      </c>
    </row>
    <row r="131" spans="1:16">
      <c r="A131" s="1">
        <f t="shared" si="15"/>
        <v>131</v>
      </c>
      <c r="B131" s="102">
        <v>3.75</v>
      </c>
      <c r="C131" s="103" t="s">
        <v>73</v>
      </c>
      <c r="D131" s="97">
        <f t="shared" si="17"/>
        <v>0.19736842105263158</v>
      </c>
      <c r="E131" s="104">
        <v>5.0519999999999996</v>
      </c>
      <c r="F131" s="105">
        <v>3.1759999999999997E-2</v>
      </c>
      <c r="G131" s="100">
        <f t="shared" si="11"/>
        <v>5.0837599999999998</v>
      </c>
      <c r="H131" s="102">
        <v>1.46</v>
      </c>
      <c r="I131" s="103" t="s">
        <v>72</v>
      </c>
      <c r="J131" s="107">
        <f t="shared" si="21"/>
        <v>1.46</v>
      </c>
      <c r="K131" s="108">
        <v>1751</v>
      </c>
      <c r="L131" s="109" t="s">
        <v>70</v>
      </c>
      <c r="M131" s="101">
        <f t="shared" si="19"/>
        <v>0.17509999999999998</v>
      </c>
      <c r="N131" s="108">
        <v>2114</v>
      </c>
      <c r="O131" s="109" t="s">
        <v>70</v>
      </c>
      <c r="P131" s="101">
        <f t="shared" si="20"/>
        <v>0.21139999999999998</v>
      </c>
    </row>
    <row r="132" spans="1:16">
      <c r="A132" s="1">
        <f t="shared" si="15"/>
        <v>132</v>
      </c>
      <c r="B132" s="102">
        <v>4</v>
      </c>
      <c r="C132" s="103" t="s">
        <v>73</v>
      </c>
      <c r="D132" s="97">
        <f t="shared" si="17"/>
        <v>0.21052631578947367</v>
      </c>
      <c r="E132" s="104">
        <v>5.1760000000000002</v>
      </c>
      <c r="F132" s="105">
        <v>3.0200000000000001E-2</v>
      </c>
      <c r="G132" s="100">
        <f t="shared" si="11"/>
        <v>5.2061999999999999</v>
      </c>
      <c r="H132" s="102">
        <v>1.51</v>
      </c>
      <c r="I132" s="103" t="s">
        <v>72</v>
      </c>
      <c r="J132" s="107">
        <f t="shared" si="21"/>
        <v>1.51</v>
      </c>
      <c r="K132" s="108">
        <v>1763</v>
      </c>
      <c r="L132" s="109" t="s">
        <v>70</v>
      </c>
      <c r="M132" s="101">
        <f t="shared" si="19"/>
        <v>0.17629999999999998</v>
      </c>
      <c r="N132" s="108">
        <v>2141</v>
      </c>
      <c r="O132" s="109" t="s">
        <v>70</v>
      </c>
      <c r="P132" s="101">
        <f t="shared" si="20"/>
        <v>0.21410000000000001</v>
      </c>
    </row>
    <row r="133" spans="1:16">
      <c r="A133" s="1">
        <f t="shared" si="15"/>
        <v>133</v>
      </c>
      <c r="B133" s="102">
        <v>4.5</v>
      </c>
      <c r="C133" s="103" t="s">
        <v>73</v>
      </c>
      <c r="D133" s="97">
        <f t="shared" si="17"/>
        <v>0.23684210526315788</v>
      </c>
      <c r="E133" s="104">
        <v>5.3840000000000003</v>
      </c>
      <c r="F133" s="105">
        <v>2.7529999999999999E-2</v>
      </c>
      <c r="G133" s="100">
        <f t="shared" si="11"/>
        <v>5.41153</v>
      </c>
      <c r="H133" s="102">
        <v>1.63</v>
      </c>
      <c r="I133" s="103" t="s">
        <v>72</v>
      </c>
      <c r="J133" s="107">
        <f t="shared" si="21"/>
        <v>1.63</v>
      </c>
      <c r="K133" s="108">
        <v>1789</v>
      </c>
      <c r="L133" s="109" t="s">
        <v>70</v>
      </c>
      <c r="M133" s="101">
        <f t="shared" si="19"/>
        <v>0.1789</v>
      </c>
      <c r="N133" s="108">
        <v>2190</v>
      </c>
      <c r="O133" s="109" t="s">
        <v>70</v>
      </c>
      <c r="P133" s="101">
        <f t="shared" si="20"/>
        <v>0.219</v>
      </c>
    </row>
    <row r="134" spans="1:16">
      <c r="A134" s="1">
        <f t="shared" si="15"/>
        <v>134</v>
      </c>
      <c r="B134" s="102">
        <v>5</v>
      </c>
      <c r="C134" s="103" t="s">
        <v>73</v>
      </c>
      <c r="D134" s="97">
        <f t="shared" si="17"/>
        <v>0.26315789473684209</v>
      </c>
      <c r="E134" s="104">
        <v>5.548</v>
      </c>
      <c r="F134" s="105">
        <v>2.5319999999999999E-2</v>
      </c>
      <c r="G134" s="100">
        <f t="shared" si="11"/>
        <v>5.5733199999999998</v>
      </c>
      <c r="H134" s="102">
        <v>1.73</v>
      </c>
      <c r="I134" s="103" t="s">
        <v>72</v>
      </c>
      <c r="J134" s="107">
        <f t="shared" si="21"/>
        <v>1.73</v>
      </c>
      <c r="K134" s="108">
        <v>1812</v>
      </c>
      <c r="L134" s="109" t="s">
        <v>70</v>
      </c>
      <c r="M134" s="101">
        <f t="shared" si="19"/>
        <v>0.1812</v>
      </c>
      <c r="N134" s="108">
        <v>2233</v>
      </c>
      <c r="O134" s="109" t="s">
        <v>70</v>
      </c>
      <c r="P134" s="101">
        <f t="shared" si="20"/>
        <v>0.2233</v>
      </c>
    </row>
    <row r="135" spans="1:16">
      <c r="A135" s="1">
        <f t="shared" si="15"/>
        <v>135</v>
      </c>
      <c r="B135" s="102">
        <v>5.5</v>
      </c>
      <c r="C135" s="103" t="s">
        <v>73</v>
      </c>
      <c r="D135" s="97">
        <f t="shared" si="17"/>
        <v>0.28947368421052633</v>
      </c>
      <c r="E135" s="104">
        <v>5.6769999999999996</v>
      </c>
      <c r="F135" s="105">
        <v>2.3470000000000001E-2</v>
      </c>
      <c r="G135" s="100">
        <f t="shared" si="11"/>
        <v>5.7004699999999993</v>
      </c>
      <c r="H135" s="102">
        <v>1.84</v>
      </c>
      <c r="I135" s="103" t="s">
        <v>72</v>
      </c>
      <c r="J135" s="107">
        <f t="shared" si="21"/>
        <v>1.84</v>
      </c>
      <c r="K135" s="108">
        <v>1832</v>
      </c>
      <c r="L135" s="109" t="s">
        <v>70</v>
      </c>
      <c r="M135" s="101">
        <f t="shared" si="19"/>
        <v>0.1832</v>
      </c>
      <c r="N135" s="108">
        <v>2273</v>
      </c>
      <c r="O135" s="109" t="s">
        <v>70</v>
      </c>
      <c r="P135" s="101">
        <f t="shared" si="20"/>
        <v>0.2273</v>
      </c>
    </row>
    <row r="136" spans="1:16">
      <c r="A136" s="1">
        <f t="shared" si="15"/>
        <v>136</v>
      </c>
      <c r="B136" s="102">
        <v>6</v>
      </c>
      <c r="C136" s="103" t="s">
        <v>73</v>
      </c>
      <c r="D136" s="97">
        <f t="shared" si="17"/>
        <v>0.31578947368421051</v>
      </c>
      <c r="E136" s="104">
        <v>5.7779999999999996</v>
      </c>
      <c r="F136" s="105">
        <v>2.1899999999999999E-2</v>
      </c>
      <c r="G136" s="100">
        <f t="shared" si="11"/>
        <v>5.7998999999999992</v>
      </c>
      <c r="H136" s="102">
        <v>1.94</v>
      </c>
      <c r="I136" s="103" t="s">
        <v>72</v>
      </c>
      <c r="J136" s="107">
        <f t="shared" si="21"/>
        <v>1.94</v>
      </c>
      <c r="K136" s="108">
        <v>1851</v>
      </c>
      <c r="L136" s="109" t="s">
        <v>70</v>
      </c>
      <c r="M136" s="101">
        <f t="shared" si="19"/>
        <v>0.18509999999999999</v>
      </c>
      <c r="N136" s="108">
        <v>2309</v>
      </c>
      <c r="O136" s="109" t="s">
        <v>70</v>
      </c>
      <c r="P136" s="101">
        <f t="shared" si="20"/>
        <v>0.23090000000000002</v>
      </c>
    </row>
    <row r="137" spans="1:16">
      <c r="A137" s="1">
        <f t="shared" si="15"/>
        <v>137</v>
      </c>
      <c r="B137" s="102">
        <v>6.5</v>
      </c>
      <c r="C137" s="103" t="s">
        <v>73</v>
      </c>
      <c r="D137" s="97">
        <f t="shared" si="17"/>
        <v>0.34210526315789475</v>
      </c>
      <c r="E137" s="104">
        <v>5.8570000000000002</v>
      </c>
      <c r="F137" s="105">
        <v>2.053E-2</v>
      </c>
      <c r="G137" s="100">
        <f t="shared" si="11"/>
        <v>5.8775300000000001</v>
      </c>
      <c r="H137" s="102">
        <v>2.0499999999999998</v>
      </c>
      <c r="I137" s="103" t="s">
        <v>72</v>
      </c>
      <c r="J137" s="107">
        <f t="shared" si="21"/>
        <v>2.0499999999999998</v>
      </c>
      <c r="K137" s="108">
        <v>1869</v>
      </c>
      <c r="L137" s="109" t="s">
        <v>70</v>
      </c>
      <c r="M137" s="101">
        <f t="shared" si="19"/>
        <v>0.18690000000000001</v>
      </c>
      <c r="N137" s="108">
        <v>2343</v>
      </c>
      <c r="O137" s="109" t="s">
        <v>70</v>
      </c>
      <c r="P137" s="101">
        <f t="shared" si="20"/>
        <v>0.23430000000000001</v>
      </c>
    </row>
    <row r="138" spans="1:16">
      <c r="A138" s="1">
        <f t="shared" si="15"/>
        <v>138</v>
      </c>
      <c r="B138" s="102">
        <v>7</v>
      </c>
      <c r="C138" s="103" t="s">
        <v>73</v>
      </c>
      <c r="D138" s="97">
        <f t="shared" si="17"/>
        <v>0.36842105263157893</v>
      </c>
      <c r="E138" s="104">
        <v>5.9169999999999998</v>
      </c>
      <c r="F138" s="105">
        <v>1.934E-2</v>
      </c>
      <c r="G138" s="100">
        <f t="shared" si="11"/>
        <v>5.9363399999999995</v>
      </c>
      <c r="H138" s="102">
        <v>2.15</v>
      </c>
      <c r="I138" s="103" t="s">
        <v>72</v>
      </c>
      <c r="J138" s="107">
        <f t="shared" si="21"/>
        <v>2.15</v>
      </c>
      <c r="K138" s="108">
        <v>1886</v>
      </c>
      <c r="L138" s="109" t="s">
        <v>70</v>
      </c>
      <c r="M138" s="101">
        <f t="shared" si="19"/>
        <v>0.18859999999999999</v>
      </c>
      <c r="N138" s="108">
        <v>2375</v>
      </c>
      <c r="O138" s="109" t="s">
        <v>70</v>
      </c>
      <c r="P138" s="101">
        <f t="shared" si="20"/>
        <v>0.23749999999999999</v>
      </c>
    </row>
    <row r="139" spans="1:16">
      <c r="A139" s="1">
        <f t="shared" si="15"/>
        <v>139</v>
      </c>
      <c r="B139" s="102">
        <v>8</v>
      </c>
      <c r="C139" s="103" t="s">
        <v>73</v>
      </c>
      <c r="D139" s="97">
        <f t="shared" si="17"/>
        <v>0.42105263157894735</v>
      </c>
      <c r="E139" s="104">
        <v>5.9939999999999998</v>
      </c>
      <c r="F139" s="105">
        <v>1.736E-2</v>
      </c>
      <c r="G139" s="100">
        <f t="shared" si="11"/>
        <v>6.0113599999999998</v>
      </c>
      <c r="H139" s="102">
        <v>2.35</v>
      </c>
      <c r="I139" s="103" t="s">
        <v>72</v>
      </c>
      <c r="J139" s="107">
        <f t="shared" si="21"/>
        <v>2.35</v>
      </c>
      <c r="K139" s="108">
        <v>1927</v>
      </c>
      <c r="L139" s="109" t="s">
        <v>70</v>
      </c>
      <c r="M139" s="101">
        <f t="shared" si="19"/>
        <v>0.19270000000000001</v>
      </c>
      <c r="N139" s="108">
        <v>2433</v>
      </c>
      <c r="O139" s="109" t="s">
        <v>70</v>
      </c>
      <c r="P139" s="101">
        <f t="shared" si="20"/>
        <v>0.24329999999999999</v>
      </c>
    </row>
    <row r="140" spans="1:16">
      <c r="A140" s="1">
        <f t="shared" si="15"/>
        <v>140</v>
      </c>
      <c r="B140" s="102">
        <v>9</v>
      </c>
      <c r="C140" s="110" t="s">
        <v>73</v>
      </c>
      <c r="D140" s="97">
        <f t="shared" si="17"/>
        <v>0.47368421052631576</v>
      </c>
      <c r="E140" s="104">
        <v>6.032</v>
      </c>
      <c r="F140" s="105">
        <v>1.5769999999999999E-2</v>
      </c>
      <c r="G140" s="100">
        <f t="shared" si="11"/>
        <v>6.0477699999999999</v>
      </c>
      <c r="H140" s="102">
        <v>2.5499999999999998</v>
      </c>
      <c r="I140" s="103" t="s">
        <v>72</v>
      </c>
      <c r="J140" s="107">
        <f t="shared" si="21"/>
        <v>2.5499999999999998</v>
      </c>
      <c r="K140" s="108">
        <v>1965</v>
      </c>
      <c r="L140" s="109" t="s">
        <v>70</v>
      </c>
      <c r="M140" s="101">
        <f t="shared" si="19"/>
        <v>0.19650000000000001</v>
      </c>
      <c r="N140" s="108">
        <v>2487</v>
      </c>
      <c r="O140" s="109" t="s">
        <v>70</v>
      </c>
      <c r="P140" s="101">
        <f t="shared" si="20"/>
        <v>0.2487</v>
      </c>
    </row>
    <row r="141" spans="1:16">
      <c r="A141" s="1">
        <f t="shared" si="15"/>
        <v>141</v>
      </c>
      <c r="B141" s="102">
        <v>10</v>
      </c>
      <c r="C141" s="109" t="s">
        <v>73</v>
      </c>
      <c r="D141" s="97">
        <f t="shared" si="17"/>
        <v>0.52631578947368418</v>
      </c>
      <c r="E141" s="104">
        <v>6.0430000000000001</v>
      </c>
      <c r="F141" s="105">
        <v>1.447E-2</v>
      </c>
      <c r="G141" s="100">
        <f t="shared" si="11"/>
        <v>6.0574700000000004</v>
      </c>
      <c r="H141" s="108">
        <v>2.74</v>
      </c>
      <c r="I141" s="109" t="s">
        <v>72</v>
      </c>
      <c r="J141" s="107">
        <f t="shared" si="21"/>
        <v>2.74</v>
      </c>
      <c r="K141" s="108">
        <v>2001</v>
      </c>
      <c r="L141" s="109" t="s">
        <v>70</v>
      </c>
      <c r="M141" s="101">
        <f t="shared" si="19"/>
        <v>0.2001</v>
      </c>
      <c r="N141" s="108">
        <v>2537</v>
      </c>
      <c r="O141" s="109" t="s">
        <v>70</v>
      </c>
      <c r="P141" s="101">
        <f t="shared" si="20"/>
        <v>0.25369999999999998</v>
      </c>
    </row>
    <row r="142" spans="1:16">
      <c r="A142" s="1">
        <f t="shared" si="15"/>
        <v>142</v>
      </c>
      <c r="B142" s="102">
        <v>11</v>
      </c>
      <c r="C142" s="109" t="s">
        <v>73</v>
      </c>
      <c r="D142" s="97">
        <f t="shared" si="17"/>
        <v>0.57894736842105265</v>
      </c>
      <c r="E142" s="104">
        <v>6.0350000000000001</v>
      </c>
      <c r="F142" s="105">
        <v>1.338E-2</v>
      </c>
      <c r="G142" s="100">
        <f t="shared" si="11"/>
        <v>6.0483799999999999</v>
      </c>
      <c r="H142" s="108">
        <v>2.94</v>
      </c>
      <c r="I142" s="109" t="s">
        <v>72</v>
      </c>
      <c r="J142" s="107">
        <f t="shared" si="21"/>
        <v>2.94</v>
      </c>
      <c r="K142" s="108">
        <v>2036</v>
      </c>
      <c r="L142" s="109" t="s">
        <v>70</v>
      </c>
      <c r="M142" s="101">
        <f t="shared" si="19"/>
        <v>0.2036</v>
      </c>
      <c r="N142" s="108">
        <v>2584</v>
      </c>
      <c r="O142" s="109" t="s">
        <v>70</v>
      </c>
      <c r="P142" s="101">
        <f t="shared" si="20"/>
        <v>0.25840000000000002</v>
      </c>
    </row>
    <row r="143" spans="1:16">
      <c r="A143" s="1">
        <f t="shared" si="15"/>
        <v>143</v>
      </c>
      <c r="B143" s="102">
        <v>12</v>
      </c>
      <c r="C143" s="109" t="s">
        <v>73</v>
      </c>
      <c r="D143" s="97">
        <f t="shared" si="17"/>
        <v>0.63157894736842102</v>
      </c>
      <c r="E143" s="104">
        <v>6.0149999999999997</v>
      </c>
      <c r="F143" s="105">
        <v>1.2460000000000001E-2</v>
      </c>
      <c r="G143" s="100">
        <f t="shared" si="11"/>
        <v>6.0274599999999996</v>
      </c>
      <c r="H143" s="108">
        <v>3.14</v>
      </c>
      <c r="I143" s="109" t="s">
        <v>72</v>
      </c>
      <c r="J143" s="107">
        <f t="shared" si="21"/>
        <v>3.14</v>
      </c>
      <c r="K143" s="108">
        <v>2070</v>
      </c>
      <c r="L143" s="109" t="s">
        <v>70</v>
      </c>
      <c r="M143" s="101">
        <f t="shared" si="19"/>
        <v>0.20699999999999999</v>
      </c>
      <c r="N143" s="108">
        <v>2629</v>
      </c>
      <c r="O143" s="109" t="s">
        <v>70</v>
      </c>
      <c r="P143" s="101">
        <f t="shared" si="20"/>
        <v>0.26290000000000002</v>
      </c>
    </row>
    <row r="144" spans="1:16">
      <c r="A144" s="1">
        <f t="shared" si="15"/>
        <v>144</v>
      </c>
      <c r="B144" s="102">
        <v>13</v>
      </c>
      <c r="C144" s="109" t="s">
        <v>73</v>
      </c>
      <c r="D144" s="97">
        <f t="shared" si="17"/>
        <v>0.68421052631578949</v>
      </c>
      <c r="E144" s="104">
        <v>5.9870000000000001</v>
      </c>
      <c r="F144" s="105">
        <v>1.166E-2</v>
      </c>
      <c r="G144" s="100">
        <f t="shared" si="11"/>
        <v>5.9986600000000001</v>
      </c>
      <c r="H144" s="108">
        <v>3.34</v>
      </c>
      <c r="I144" s="109" t="s">
        <v>72</v>
      </c>
      <c r="J144" s="107">
        <f t="shared" si="21"/>
        <v>3.34</v>
      </c>
      <c r="K144" s="108">
        <v>2103</v>
      </c>
      <c r="L144" s="109" t="s">
        <v>70</v>
      </c>
      <c r="M144" s="101">
        <f t="shared" si="19"/>
        <v>0.21030000000000001</v>
      </c>
      <c r="N144" s="108">
        <v>2673</v>
      </c>
      <c r="O144" s="109" t="s">
        <v>70</v>
      </c>
      <c r="P144" s="101">
        <f t="shared" si="20"/>
        <v>0.26729999999999998</v>
      </c>
    </row>
    <row r="145" spans="1:16">
      <c r="A145" s="1">
        <f t="shared" si="15"/>
        <v>145</v>
      </c>
      <c r="B145" s="102">
        <v>14</v>
      </c>
      <c r="C145" s="109" t="s">
        <v>73</v>
      </c>
      <c r="D145" s="97">
        <f t="shared" si="17"/>
        <v>0.73684210526315785</v>
      </c>
      <c r="E145" s="104">
        <v>5.952</v>
      </c>
      <c r="F145" s="105">
        <v>1.0970000000000001E-2</v>
      </c>
      <c r="G145" s="100">
        <f t="shared" si="11"/>
        <v>5.9629700000000003</v>
      </c>
      <c r="H145" s="108">
        <v>3.54</v>
      </c>
      <c r="I145" s="109" t="s">
        <v>72</v>
      </c>
      <c r="J145" s="107">
        <f t="shared" si="21"/>
        <v>3.54</v>
      </c>
      <c r="K145" s="108">
        <v>2135</v>
      </c>
      <c r="L145" s="109" t="s">
        <v>70</v>
      </c>
      <c r="M145" s="101">
        <f t="shared" si="19"/>
        <v>0.21349999999999997</v>
      </c>
      <c r="N145" s="108">
        <v>2715</v>
      </c>
      <c r="O145" s="109" t="s">
        <v>70</v>
      </c>
      <c r="P145" s="101">
        <f t="shared" si="20"/>
        <v>0.27149999999999996</v>
      </c>
    </row>
    <row r="146" spans="1:16">
      <c r="A146" s="1">
        <f t="shared" si="15"/>
        <v>146</v>
      </c>
      <c r="B146" s="102">
        <v>15</v>
      </c>
      <c r="C146" s="109" t="s">
        <v>73</v>
      </c>
      <c r="D146" s="97">
        <f t="shared" si="17"/>
        <v>0.78947368421052633</v>
      </c>
      <c r="E146" s="104">
        <v>5.9130000000000003</v>
      </c>
      <c r="F146" s="105">
        <v>1.035E-2</v>
      </c>
      <c r="G146" s="100">
        <f t="shared" si="11"/>
        <v>5.9233500000000001</v>
      </c>
      <c r="H146" s="108">
        <v>3.74</v>
      </c>
      <c r="I146" s="109" t="s">
        <v>72</v>
      </c>
      <c r="J146" s="107">
        <f t="shared" si="21"/>
        <v>3.74</v>
      </c>
      <c r="K146" s="108">
        <v>2167</v>
      </c>
      <c r="L146" s="109" t="s">
        <v>70</v>
      </c>
      <c r="M146" s="101">
        <f t="shared" si="19"/>
        <v>0.21669999999999998</v>
      </c>
      <c r="N146" s="108">
        <v>2756</v>
      </c>
      <c r="O146" s="109" t="s">
        <v>70</v>
      </c>
      <c r="P146" s="101">
        <f t="shared" si="20"/>
        <v>0.27559999999999996</v>
      </c>
    </row>
    <row r="147" spans="1:16">
      <c r="A147" s="1">
        <f t="shared" si="15"/>
        <v>147</v>
      </c>
      <c r="B147" s="102">
        <v>16</v>
      </c>
      <c r="C147" s="109" t="s">
        <v>73</v>
      </c>
      <c r="D147" s="97">
        <f t="shared" ref="D147:D178" si="22">B147/$C$5</f>
        <v>0.84210526315789469</v>
      </c>
      <c r="E147" s="104">
        <v>5.8719999999999999</v>
      </c>
      <c r="F147" s="105">
        <v>9.8119999999999995E-3</v>
      </c>
      <c r="G147" s="100">
        <f t="shared" si="11"/>
        <v>5.881812</v>
      </c>
      <c r="H147" s="108">
        <v>3.95</v>
      </c>
      <c r="I147" s="109" t="s">
        <v>72</v>
      </c>
      <c r="J147" s="107">
        <f t="shared" si="21"/>
        <v>3.95</v>
      </c>
      <c r="K147" s="108">
        <v>2198</v>
      </c>
      <c r="L147" s="109" t="s">
        <v>70</v>
      </c>
      <c r="M147" s="101">
        <f t="shared" si="19"/>
        <v>0.2198</v>
      </c>
      <c r="N147" s="108">
        <v>2796</v>
      </c>
      <c r="O147" s="109" t="s">
        <v>70</v>
      </c>
      <c r="P147" s="101">
        <f t="shared" si="20"/>
        <v>0.27959999999999996</v>
      </c>
    </row>
    <row r="148" spans="1:16">
      <c r="A148" s="1">
        <f t="shared" si="15"/>
        <v>148</v>
      </c>
      <c r="B148" s="102">
        <v>17</v>
      </c>
      <c r="C148" s="109" t="s">
        <v>73</v>
      </c>
      <c r="D148" s="97">
        <f t="shared" si="22"/>
        <v>0.89473684210526316</v>
      </c>
      <c r="E148" s="104">
        <v>5.8280000000000003</v>
      </c>
      <c r="F148" s="105">
        <v>9.3279999999999995E-3</v>
      </c>
      <c r="G148" s="100">
        <f t="shared" ref="G148:G211" si="23">E148+F148</f>
        <v>5.8373280000000003</v>
      </c>
      <c r="H148" s="108">
        <v>4.1500000000000004</v>
      </c>
      <c r="I148" s="109" t="s">
        <v>72</v>
      </c>
      <c r="J148" s="107">
        <f t="shared" si="21"/>
        <v>4.1500000000000004</v>
      </c>
      <c r="K148" s="108">
        <v>2230</v>
      </c>
      <c r="L148" s="109" t="s">
        <v>70</v>
      </c>
      <c r="M148" s="101">
        <f t="shared" ref="M148:M166" si="24">K148/1000/10</f>
        <v>0.223</v>
      </c>
      <c r="N148" s="108">
        <v>2836</v>
      </c>
      <c r="O148" s="109" t="s">
        <v>70</v>
      </c>
      <c r="P148" s="101">
        <f t="shared" ref="P148:P173" si="25">N148/1000/10</f>
        <v>0.28359999999999996</v>
      </c>
    </row>
    <row r="149" spans="1:16">
      <c r="A149" s="1">
        <f t="shared" si="15"/>
        <v>149</v>
      </c>
      <c r="B149" s="102">
        <v>18</v>
      </c>
      <c r="C149" s="109" t="s">
        <v>73</v>
      </c>
      <c r="D149" s="97">
        <f t="shared" si="22"/>
        <v>0.94736842105263153</v>
      </c>
      <c r="E149" s="104">
        <v>5.7830000000000004</v>
      </c>
      <c r="F149" s="105">
        <v>8.8929999999999999E-3</v>
      </c>
      <c r="G149" s="100">
        <f t="shared" si="23"/>
        <v>5.791893</v>
      </c>
      <c r="H149" s="108">
        <v>4.3600000000000003</v>
      </c>
      <c r="I149" s="109" t="s">
        <v>72</v>
      </c>
      <c r="J149" s="107">
        <f t="shared" si="21"/>
        <v>4.3600000000000003</v>
      </c>
      <c r="K149" s="108">
        <v>2261</v>
      </c>
      <c r="L149" s="109" t="s">
        <v>70</v>
      </c>
      <c r="M149" s="101">
        <f t="shared" si="24"/>
        <v>0.22610000000000002</v>
      </c>
      <c r="N149" s="108">
        <v>2875</v>
      </c>
      <c r="O149" s="109" t="s">
        <v>70</v>
      </c>
      <c r="P149" s="101">
        <f t="shared" si="25"/>
        <v>0.28749999999999998</v>
      </c>
    </row>
    <row r="150" spans="1:16">
      <c r="A150" s="1">
        <f t="shared" ref="A150:A213" si="26">A149+1</f>
        <v>150</v>
      </c>
      <c r="B150" s="102">
        <v>20</v>
      </c>
      <c r="C150" s="109" t="s">
        <v>73</v>
      </c>
      <c r="D150" s="101">
        <f t="shared" si="22"/>
        <v>1.0526315789473684</v>
      </c>
      <c r="E150" s="104">
        <v>5.6920000000000002</v>
      </c>
      <c r="F150" s="105">
        <v>8.1410000000000007E-3</v>
      </c>
      <c r="G150" s="100">
        <f t="shared" si="23"/>
        <v>5.7001410000000003</v>
      </c>
      <c r="H150" s="108">
        <v>4.78</v>
      </c>
      <c r="I150" s="109" t="s">
        <v>72</v>
      </c>
      <c r="J150" s="107">
        <f t="shared" si="21"/>
        <v>4.78</v>
      </c>
      <c r="K150" s="108">
        <v>2360</v>
      </c>
      <c r="L150" s="109" t="s">
        <v>70</v>
      </c>
      <c r="M150" s="101">
        <f t="shared" si="24"/>
        <v>0.23599999999999999</v>
      </c>
      <c r="N150" s="108">
        <v>2951</v>
      </c>
      <c r="O150" s="109" t="s">
        <v>70</v>
      </c>
      <c r="P150" s="101">
        <f t="shared" si="25"/>
        <v>0.29510000000000003</v>
      </c>
    </row>
    <row r="151" spans="1:16">
      <c r="A151" s="1">
        <f t="shared" si="26"/>
        <v>151</v>
      </c>
      <c r="B151" s="102">
        <v>22.5</v>
      </c>
      <c r="C151" s="109" t="s">
        <v>73</v>
      </c>
      <c r="D151" s="101">
        <f t="shared" si="22"/>
        <v>1.1842105263157894</v>
      </c>
      <c r="E151" s="104">
        <v>5.5759999999999996</v>
      </c>
      <c r="F151" s="105">
        <v>7.3730000000000002E-3</v>
      </c>
      <c r="G151" s="100">
        <f t="shared" si="23"/>
        <v>5.5833729999999999</v>
      </c>
      <c r="H151" s="108">
        <v>5.31</v>
      </c>
      <c r="I151" s="109" t="s">
        <v>72</v>
      </c>
      <c r="J151" s="107">
        <f t="shared" si="21"/>
        <v>5.31</v>
      </c>
      <c r="K151" s="108">
        <v>2504</v>
      </c>
      <c r="L151" s="109" t="s">
        <v>70</v>
      </c>
      <c r="M151" s="101">
        <f t="shared" si="24"/>
        <v>0.25040000000000001</v>
      </c>
      <c r="N151" s="108">
        <v>3045</v>
      </c>
      <c r="O151" s="109" t="s">
        <v>70</v>
      </c>
      <c r="P151" s="101">
        <f t="shared" si="25"/>
        <v>0.30449999999999999</v>
      </c>
    </row>
    <row r="152" spans="1:16">
      <c r="A152" s="1">
        <f t="shared" si="26"/>
        <v>152</v>
      </c>
      <c r="B152" s="102">
        <v>25</v>
      </c>
      <c r="C152" s="109" t="s">
        <v>73</v>
      </c>
      <c r="D152" s="101">
        <f t="shared" si="22"/>
        <v>1.3157894736842106</v>
      </c>
      <c r="E152" s="104">
        <v>5.4610000000000003</v>
      </c>
      <c r="F152" s="105">
        <v>6.7450000000000001E-3</v>
      </c>
      <c r="G152" s="100">
        <f t="shared" si="23"/>
        <v>5.4677449999999999</v>
      </c>
      <c r="H152" s="108">
        <v>5.85</v>
      </c>
      <c r="I152" s="109" t="s">
        <v>72</v>
      </c>
      <c r="J152" s="107">
        <f t="shared" si="21"/>
        <v>5.85</v>
      </c>
      <c r="K152" s="108">
        <v>2645</v>
      </c>
      <c r="L152" s="109" t="s">
        <v>70</v>
      </c>
      <c r="M152" s="101">
        <f t="shared" si="24"/>
        <v>0.26450000000000001</v>
      </c>
      <c r="N152" s="108">
        <v>3138</v>
      </c>
      <c r="O152" s="109" t="s">
        <v>70</v>
      </c>
      <c r="P152" s="101">
        <f t="shared" si="25"/>
        <v>0.31379999999999997</v>
      </c>
    </row>
    <row r="153" spans="1:16">
      <c r="A153" s="1">
        <f t="shared" si="26"/>
        <v>153</v>
      </c>
      <c r="B153" s="102">
        <v>27.5</v>
      </c>
      <c r="C153" s="109" t="s">
        <v>73</v>
      </c>
      <c r="D153" s="101">
        <f t="shared" si="22"/>
        <v>1.4473684210526316</v>
      </c>
      <c r="E153" s="104">
        <v>5.3490000000000002</v>
      </c>
      <c r="F153" s="105">
        <v>6.2220000000000001E-3</v>
      </c>
      <c r="G153" s="100">
        <f t="shared" si="23"/>
        <v>5.3552220000000004</v>
      </c>
      <c r="H153" s="108">
        <v>6.41</v>
      </c>
      <c r="I153" s="109" t="s">
        <v>72</v>
      </c>
      <c r="J153" s="107">
        <f t="shared" si="21"/>
        <v>6.41</v>
      </c>
      <c r="K153" s="108">
        <v>2784</v>
      </c>
      <c r="L153" s="109" t="s">
        <v>70</v>
      </c>
      <c r="M153" s="101">
        <f t="shared" si="24"/>
        <v>0.27839999999999998</v>
      </c>
      <c r="N153" s="108">
        <v>3230</v>
      </c>
      <c r="O153" s="109" t="s">
        <v>70</v>
      </c>
      <c r="P153" s="101">
        <f t="shared" si="25"/>
        <v>0.32300000000000001</v>
      </c>
    </row>
    <row r="154" spans="1:16">
      <c r="A154" s="1">
        <f t="shared" si="26"/>
        <v>154</v>
      </c>
      <c r="B154" s="102">
        <v>30</v>
      </c>
      <c r="C154" s="109" t="s">
        <v>73</v>
      </c>
      <c r="D154" s="101">
        <f t="shared" si="22"/>
        <v>1.5789473684210527</v>
      </c>
      <c r="E154" s="104">
        <v>5.2389999999999999</v>
      </c>
      <c r="F154" s="105">
        <v>5.7790000000000003E-3</v>
      </c>
      <c r="G154" s="100">
        <f t="shared" si="23"/>
        <v>5.2447790000000003</v>
      </c>
      <c r="H154" s="108">
        <v>6.98</v>
      </c>
      <c r="I154" s="109" t="s">
        <v>72</v>
      </c>
      <c r="J154" s="107">
        <f t="shared" si="21"/>
        <v>6.98</v>
      </c>
      <c r="K154" s="108">
        <v>2921</v>
      </c>
      <c r="L154" s="109" t="s">
        <v>70</v>
      </c>
      <c r="M154" s="101">
        <f t="shared" si="24"/>
        <v>0.29209999999999997</v>
      </c>
      <c r="N154" s="108">
        <v>3322</v>
      </c>
      <c r="O154" s="109" t="s">
        <v>70</v>
      </c>
      <c r="P154" s="101">
        <f t="shared" si="25"/>
        <v>0.3322</v>
      </c>
    </row>
    <row r="155" spans="1:16">
      <c r="A155" s="1">
        <f t="shared" si="26"/>
        <v>155</v>
      </c>
      <c r="B155" s="102">
        <v>32.5</v>
      </c>
      <c r="C155" s="109" t="s">
        <v>73</v>
      </c>
      <c r="D155" s="101">
        <f t="shared" si="22"/>
        <v>1.7105263157894737</v>
      </c>
      <c r="E155" s="104">
        <v>5.1319999999999997</v>
      </c>
      <c r="F155" s="105">
        <v>5.3990000000000002E-3</v>
      </c>
      <c r="G155" s="100">
        <f t="shared" si="23"/>
        <v>5.1373989999999994</v>
      </c>
      <c r="H155" s="108">
        <v>7.56</v>
      </c>
      <c r="I155" s="109" t="s">
        <v>72</v>
      </c>
      <c r="J155" s="107">
        <f t="shared" si="21"/>
        <v>7.56</v>
      </c>
      <c r="K155" s="108">
        <v>3058</v>
      </c>
      <c r="L155" s="109" t="s">
        <v>70</v>
      </c>
      <c r="M155" s="101">
        <f t="shared" si="24"/>
        <v>0.30579999999999996</v>
      </c>
      <c r="N155" s="108">
        <v>3414</v>
      </c>
      <c r="O155" s="109" t="s">
        <v>70</v>
      </c>
      <c r="P155" s="101">
        <f t="shared" si="25"/>
        <v>0.34140000000000004</v>
      </c>
    </row>
    <row r="156" spans="1:16">
      <c r="A156" s="1">
        <f t="shared" si="26"/>
        <v>156</v>
      </c>
      <c r="B156" s="102">
        <v>35</v>
      </c>
      <c r="C156" s="109" t="s">
        <v>73</v>
      </c>
      <c r="D156" s="101">
        <f t="shared" si="22"/>
        <v>1.8421052631578947</v>
      </c>
      <c r="E156" s="104">
        <v>5.0289999999999999</v>
      </c>
      <c r="F156" s="105">
        <v>5.0679999999999996E-3</v>
      </c>
      <c r="G156" s="100">
        <f t="shared" si="23"/>
        <v>5.0340679999999995</v>
      </c>
      <c r="H156" s="108">
        <v>8.15</v>
      </c>
      <c r="I156" s="109" t="s">
        <v>72</v>
      </c>
      <c r="J156" s="107">
        <f t="shared" si="21"/>
        <v>8.15</v>
      </c>
      <c r="K156" s="108">
        <v>3194</v>
      </c>
      <c r="L156" s="109" t="s">
        <v>70</v>
      </c>
      <c r="M156" s="101">
        <f t="shared" si="24"/>
        <v>0.31940000000000002</v>
      </c>
      <c r="N156" s="108">
        <v>3507</v>
      </c>
      <c r="O156" s="109" t="s">
        <v>70</v>
      </c>
      <c r="P156" s="101">
        <f t="shared" si="25"/>
        <v>0.35070000000000001</v>
      </c>
    </row>
    <row r="157" spans="1:16">
      <c r="A157" s="1">
        <f t="shared" si="26"/>
        <v>157</v>
      </c>
      <c r="B157" s="102">
        <v>37.5</v>
      </c>
      <c r="C157" s="109" t="s">
        <v>73</v>
      </c>
      <c r="D157" s="101">
        <f t="shared" si="22"/>
        <v>1.9736842105263157</v>
      </c>
      <c r="E157" s="104">
        <v>4.9279999999999999</v>
      </c>
      <c r="F157" s="105">
        <v>4.7780000000000001E-3</v>
      </c>
      <c r="G157" s="100">
        <f t="shared" si="23"/>
        <v>4.9327779999999999</v>
      </c>
      <c r="H157" s="108">
        <v>8.75</v>
      </c>
      <c r="I157" s="109" t="s">
        <v>72</v>
      </c>
      <c r="J157" s="107">
        <f t="shared" ref="J157:J192" si="27">H157</f>
        <v>8.75</v>
      </c>
      <c r="K157" s="108">
        <v>3329</v>
      </c>
      <c r="L157" s="109" t="s">
        <v>70</v>
      </c>
      <c r="M157" s="101">
        <f t="shared" si="24"/>
        <v>0.33290000000000003</v>
      </c>
      <c r="N157" s="108">
        <v>3601</v>
      </c>
      <c r="O157" s="109" t="s">
        <v>70</v>
      </c>
      <c r="P157" s="101">
        <f t="shared" si="25"/>
        <v>0.36009999999999998</v>
      </c>
    </row>
    <row r="158" spans="1:16">
      <c r="A158" s="1">
        <f t="shared" si="26"/>
        <v>158</v>
      </c>
      <c r="B158" s="102">
        <v>40</v>
      </c>
      <c r="C158" s="109" t="s">
        <v>73</v>
      </c>
      <c r="D158" s="101">
        <f t="shared" si="22"/>
        <v>2.1052631578947367</v>
      </c>
      <c r="E158" s="104">
        <v>4.8579999999999997</v>
      </c>
      <c r="F158" s="105">
        <v>4.522E-3</v>
      </c>
      <c r="G158" s="100">
        <f t="shared" si="23"/>
        <v>4.8625219999999993</v>
      </c>
      <c r="H158" s="108">
        <v>9.3699999999999992</v>
      </c>
      <c r="I158" s="109" t="s">
        <v>72</v>
      </c>
      <c r="J158" s="107">
        <f t="shared" si="27"/>
        <v>9.3699999999999992</v>
      </c>
      <c r="K158" s="108">
        <v>3463</v>
      </c>
      <c r="L158" s="109" t="s">
        <v>70</v>
      </c>
      <c r="M158" s="101">
        <f t="shared" si="24"/>
        <v>0.3463</v>
      </c>
      <c r="N158" s="108">
        <v>3695</v>
      </c>
      <c r="O158" s="109" t="s">
        <v>70</v>
      </c>
      <c r="P158" s="101">
        <f t="shared" si="25"/>
        <v>0.3695</v>
      </c>
    </row>
    <row r="159" spans="1:16">
      <c r="A159" s="1">
        <f t="shared" si="26"/>
        <v>159</v>
      </c>
      <c r="B159" s="102">
        <v>45</v>
      </c>
      <c r="C159" s="109" t="s">
        <v>73</v>
      </c>
      <c r="D159" s="101">
        <f t="shared" si="22"/>
        <v>2.3684210526315788</v>
      </c>
      <c r="E159" s="104">
        <v>4.6929999999999996</v>
      </c>
      <c r="F159" s="105">
        <v>4.0870000000000004E-3</v>
      </c>
      <c r="G159" s="100">
        <f t="shared" si="23"/>
        <v>4.6970869999999998</v>
      </c>
      <c r="H159" s="108">
        <v>10.62</v>
      </c>
      <c r="I159" s="109" t="s">
        <v>72</v>
      </c>
      <c r="J159" s="107">
        <f t="shared" si="27"/>
        <v>10.62</v>
      </c>
      <c r="K159" s="108">
        <v>3936</v>
      </c>
      <c r="L159" s="109" t="s">
        <v>70</v>
      </c>
      <c r="M159" s="101">
        <f t="shared" si="24"/>
        <v>0.39360000000000001</v>
      </c>
      <c r="N159" s="108">
        <v>3886</v>
      </c>
      <c r="O159" s="109" t="s">
        <v>70</v>
      </c>
      <c r="P159" s="101">
        <f t="shared" si="25"/>
        <v>0.3886</v>
      </c>
    </row>
    <row r="160" spans="1:16">
      <c r="A160" s="1">
        <f t="shared" si="26"/>
        <v>160</v>
      </c>
      <c r="B160" s="102">
        <v>50</v>
      </c>
      <c r="C160" s="109" t="s">
        <v>73</v>
      </c>
      <c r="D160" s="101">
        <f t="shared" si="22"/>
        <v>2.6315789473684212</v>
      </c>
      <c r="E160" s="104">
        <v>4.5289999999999999</v>
      </c>
      <c r="F160" s="105">
        <v>3.7330000000000002E-3</v>
      </c>
      <c r="G160" s="100">
        <f t="shared" si="23"/>
        <v>4.5327330000000003</v>
      </c>
      <c r="H160" s="108">
        <v>11.93</v>
      </c>
      <c r="I160" s="109" t="s">
        <v>72</v>
      </c>
      <c r="J160" s="107">
        <f t="shared" si="27"/>
        <v>11.93</v>
      </c>
      <c r="K160" s="108">
        <v>4387</v>
      </c>
      <c r="L160" s="109" t="s">
        <v>70</v>
      </c>
      <c r="M160" s="101">
        <f t="shared" si="24"/>
        <v>0.43869999999999998</v>
      </c>
      <c r="N160" s="108">
        <v>4080</v>
      </c>
      <c r="O160" s="109" t="s">
        <v>70</v>
      </c>
      <c r="P160" s="101">
        <f t="shared" si="25"/>
        <v>0.40800000000000003</v>
      </c>
    </row>
    <row r="161" spans="1:16">
      <c r="A161" s="1">
        <f t="shared" si="26"/>
        <v>161</v>
      </c>
      <c r="B161" s="102">
        <v>55</v>
      </c>
      <c r="C161" s="109" t="s">
        <v>73</v>
      </c>
      <c r="D161" s="101">
        <f t="shared" si="22"/>
        <v>2.8947368421052633</v>
      </c>
      <c r="E161" s="104">
        <v>4.3769999999999998</v>
      </c>
      <c r="F161" s="105">
        <v>3.4390000000000002E-3</v>
      </c>
      <c r="G161" s="100">
        <f t="shared" si="23"/>
        <v>4.380439</v>
      </c>
      <c r="H161" s="108">
        <v>13.28</v>
      </c>
      <c r="I161" s="109" t="s">
        <v>72</v>
      </c>
      <c r="J161" s="107">
        <f t="shared" si="27"/>
        <v>13.28</v>
      </c>
      <c r="K161" s="108">
        <v>4824</v>
      </c>
      <c r="L161" s="109" t="s">
        <v>70</v>
      </c>
      <c r="M161" s="101">
        <f t="shared" si="24"/>
        <v>0.4824</v>
      </c>
      <c r="N161" s="108">
        <v>4279</v>
      </c>
      <c r="O161" s="109" t="s">
        <v>70</v>
      </c>
      <c r="P161" s="101">
        <f t="shared" si="25"/>
        <v>0.4279</v>
      </c>
    </row>
    <row r="162" spans="1:16">
      <c r="A162" s="1">
        <f t="shared" si="26"/>
        <v>162</v>
      </c>
      <c r="B162" s="102">
        <v>60</v>
      </c>
      <c r="C162" s="109" t="s">
        <v>73</v>
      </c>
      <c r="D162" s="101">
        <f t="shared" si="22"/>
        <v>3.1578947368421053</v>
      </c>
      <c r="E162" s="104">
        <v>4.2329999999999997</v>
      </c>
      <c r="F162" s="105">
        <v>3.1900000000000001E-3</v>
      </c>
      <c r="G162" s="100">
        <f t="shared" si="23"/>
        <v>4.2361899999999997</v>
      </c>
      <c r="H162" s="108">
        <v>14.68</v>
      </c>
      <c r="I162" s="109" t="s">
        <v>72</v>
      </c>
      <c r="J162" s="107">
        <f t="shared" si="27"/>
        <v>14.68</v>
      </c>
      <c r="K162" s="108">
        <v>5252</v>
      </c>
      <c r="L162" s="109" t="s">
        <v>70</v>
      </c>
      <c r="M162" s="101">
        <f t="shared" si="24"/>
        <v>0.5252</v>
      </c>
      <c r="N162" s="108">
        <v>4483</v>
      </c>
      <c r="O162" s="109" t="s">
        <v>70</v>
      </c>
      <c r="P162" s="101">
        <f t="shared" si="25"/>
        <v>0.44829999999999998</v>
      </c>
    </row>
    <row r="163" spans="1:16">
      <c r="A163" s="1">
        <f t="shared" si="26"/>
        <v>163</v>
      </c>
      <c r="B163" s="102">
        <v>65</v>
      </c>
      <c r="C163" s="109" t="s">
        <v>73</v>
      </c>
      <c r="D163" s="101">
        <f t="shared" si="22"/>
        <v>3.4210526315789473</v>
      </c>
      <c r="E163" s="104">
        <v>4.0960000000000001</v>
      </c>
      <c r="F163" s="105">
        <v>2.977E-3</v>
      </c>
      <c r="G163" s="100">
        <f t="shared" si="23"/>
        <v>4.0989769999999996</v>
      </c>
      <c r="H163" s="108">
        <v>16.12</v>
      </c>
      <c r="I163" s="109" t="s">
        <v>72</v>
      </c>
      <c r="J163" s="107">
        <f t="shared" si="27"/>
        <v>16.12</v>
      </c>
      <c r="K163" s="108">
        <v>5673</v>
      </c>
      <c r="L163" s="109" t="s">
        <v>70</v>
      </c>
      <c r="M163" s="101">
        <f t="shared" si="24"/>
        <v>0.56730000000000003</v>
      </c>
      <c r="N163" s="108">
        <v>4691</v>
      </c>
      <c r="O163" s="109" t="s">
        <v>70</v>
      </c>
      <c r="P163" s="101">
        <f t="shared" si="25"/>
        <v>0.46909999999999996</v>
      </c>
    </row>
    <row r="164" spans="1:16">
      <c r="A164" s="1">
        <f t="shared" si="26"/>
        <v>164</v>
      </c>
      <c r="B164" s="102">
        <v>70</v>
      </c>
      <c r="C164" s="109" t="s">
        <v>73</v>
      </c>
      <c r="D164" s="101">
        <f t="shared" si="22"/>
        <v>3.6842105263157894</v>
      </c>
      <c r="E164" s="104">
        <v>3.9660000000000002</v>
      </c>
      <c r="F164" s="105">
        <v>2.7920000000000002E-3</v>
      </c>
      <c r="G164" s="100">
        <f t="shared" si="23"/>
        <v>3.9687920000000001</v>
      </c>
      <c r="H164" s="108">
        <v>17.61</v>
      </c>
      <c r="I164" s="109" t="s">
        <v>72</v>
      </c>
      <c r="J164" s="107">
        <f t="shared" si="27"/>
        <v>17.61</v>
      </c>
      <c r="K164" s="108">
        <v>6092</v>
      </c>
      <c r="L164" s="109" t="s">
        <v>70</v>
      </c>
      <c r="M164" s="101">
        <f t="shared" si="24"/>
        <v>0.60919999999999996</v>
      </c>
      <c r="N164" s="108">
        <v>4906</v>
      </c>
      <c r="O164" s="109" t="s">
        <v>70</v>
      </c>
      <c r="P164" s="101">
        <f t="shared" si="25"/>
        <v>0.49059999999999998</v>
      </c>
    </row>
    <row r="165" spans="1:16">
      <c r="A165" s="1">
        <f t="shared" si="26"/>
        <v>165</v>
      </c>
      <c r="B165" s="102">
        <v>80</v>
      </c>
      <c r="C165" s="109" t="s">
        <v>73</v>
      </c>
      <c r="D165" s="101">
        <f t="shared" si="22"/>
        <v>4.2105263157894735</v>
      </c>
      <c r="E165" s="104">
        <v>3.726</v>
      </c>
      <c r="F165" s="105">
        <v>2.4859999999999999E-3</v>
      </c>
      <c r="G165" s="100">
        <f t="shared" si="23"/>
        <v>3.7284860000000002</v>
      </c>
      <c r="H165" s="108">
        <v>20.75</v>
      </c>
      <c r="I165" s="109" t="s">
        <v>72</v>
      </c>
      <c r="J165" s="107">
        <f t="shared" si="27"/>
        <v>20.75</v>
      </c>
      <c r="K165" s="108">
        <v>7598</v>
      </c>
      <c r="L165" s="109" t="s">
        <v>70</v>
      </c>
      <c r="M165" s="101">
        <f t="shared" si="24"/>
        <v>0.75980000000000003</v>
      </c>
      <c r="N165" s="108">
        <v>5351</v>
      </c>
      <c r="O165" s="109" t="s">
        <v>70</v>
      </c>
      <c r="P165" s="101">
        <f t="shared" si="25"/>
        <v>0.53510000000000002</v>
      </c>
    </row>
    <row r="166" spans="1:16">
      <c r="A166" s="1">
        <f t="shared" si="26"/>
        <v>166</v>
      </c>
      <c r="B166" s="102">
        <v>90</v>
      </c>
      <c r="C166" s="109" t="s">
        <v>73</v>
      </c>
      <c r="D166" s="101">
        <f t="shared" si="22"/>
        <v>4.7368421052631575</v>
      </c>
      <c r="E166" s="104">
        <v>3.5110000000000001</v>
      </c>
      <c r="F166" s="105">
        <v>2.2439999999999999E-3</v>
      </c>
      <c r="G166" s="100">
        <f t="shared" si="23"/>
        <v>3.5132440000000003</v>
      </c>
      <c r="H166" s="108">
        <v>24.07</v>
      </c>
      <c r="I166" s="109" t="s">
        <v>72</v>
      </c>
      <c r="J166" s="107">
        <f t="shared" si="27"/>
        <v>24.07</v>
      </c>
      <c r="K166" s="108">
        <v>9003</v>
      </c>
      <c r="L166" s="109" t="s">
        <v>70</v>
      </c>
      <c r="M166" s="101">
        <f t="shared" si="24"/>
        <v>0.90029999999999999</v>
      </c>
      <c r="N166" s="108">
        <v>5821</v>
      </c>
      <c r="O166" s="109" t="s">
        <v>70</v>
      </c>
      <c r="P166" s="101">
        <f t="shared" si="25"/>
        <v>0.58209999999999995</v>
      </c>
    </row>
    <row r="167" spans="1:16">
      <c r="A167" s="1">
        <f t="shared" si="26"/>
        <v>167</v>
      </c>
      <c r="B167" s="102">
        <v>100</v>
      </c>
      <c r="C167" s="109" t="s">
        <v>73</v>
      </c>
      <c r="D167" s="101">
        <f t="shared" si="22"/>
        <v>5.2631578947368425</v>
      </c>
      <c r="E167" s="104">
        <v>3.3180000000000001</v>
      </c>
      <c r="F167" s="105">
        <v>2.0470000000000002E-3</v>
      </c>
      <c r="G167" s="100">
        <f t="shared" si="23"/>
        <v>3.3200470000000002</v>
      </c>
      <c r="H167" s="108">
        <v>27.6</v>
      </c>
      <c r="I167" s="109" t="s">
        <v>72</v>
      </c>
      <c r="J167" s="107">
        <f t="shared" si="27"/>
        <v>27.6</v>
      </c>
      <c r="K167" s="108">
        <v>1.04</v>
      </c>
      <c r="L167" s="111" t="s">
        <v>72</v>
      </c>
      <c r="M167" s="107">
        <f t="shared" ref="M167:M214" si="28">K167</f>
        <v>1.04</v>
      </c>
      <c r="N167" s="108">
        <v>6315</v>
      </c>
      <c r="O167" s="109" t="s">
        <v>70</v>
      </c>
      <c r="P167" s="101">
        <f t="shared" si="25"/>
        <v>0.63150000000000006</v>
      </c>
    </row>
    <row r="168" spans="1:16">
      <c r="A168" s="1">
        <f t="shared" si="26"/>
        <v>168</v>
      </c>
      <c r="B168" s="102">
        <v>110</v>
      </c>
      <c r="C168" s="109" t="s">
        <v>73</v>
      </c>
      <c r="D168" s="101">
        <f t="shared" si="22"/>
        <v>5.7894736842105265</v>
      </c>
      <c r="E168" s="104">
        <v>3.1429999999999998</v>
      </c>
      <c r="F168" s="105">
        <v>1.8829999999999999E-3</v>
      </c>
      <c r="G168" s="100">
        <f t="shared" si="23"/>
        <v>3.1448829999999997</v>
      </c>
      <c r="H168" s="108">
        <v>31.33</v>
      </c>
      <c r="I168" s="109" t="s">
        <v>72</v>
      </c>
      <c r="J168" s="107">
        <f t="shared" si="27"/>
        <v>31.33</v>
      </c>
      <c r="K168" s="108">
        <v>1.17</v>
      </c>
      <c r="L168" s="109" t="s">
        <v>72</v>
      </c>
      <c r="M168" s="107">
        <f t="shared" si="28"/>
        <v>1.17</v>
      </c>
      <c r="N168" s="108">
        <v>6834</v>
      </c>
      <c r="O168" s="109" t="s">
        <v>70</v>
      </c>
      <c r="P168" s="101">
        <f t="shared" si="25"/>
        <v>0.68340000000000001</v>
      </c>
    </row>
    <row r="169" spans="1:16">
      <c r="A169" s="1">
        <f t="shared" si="26"/>
        <v>169</v>
      </c>
      <c r="B169" s="102">
        <v>120</v>
      </c>
      <c r="C169" s="109" t="s">
        <v>73</v>
      </c>
      <c r="D169" s="101">
        <f t="shared" si="22"/>
        <v>6.3157894736842106</v>
      </c>
      <c r="E169" s="104">
        <v>2.9849999999999999</v>
      </c>
      <c r="F169" s="105">
        <v>1.745E-3</v>
      </c>
      <c r="G169" s="100">
        <f t="shared" si="23"/>
        <v>2.986745</v>
      </c>
      <c r="H169" s="108">
        <v>35.26</v>
      </c>
      <c r="I169" s="109" t="s">
        <v>72</v>
      </c>
      <c r="J169" s="107">
        <f t="shared" si="27"/>
        <v>35.26</v>
      </c>
      <c r="K169" s="108">
        <v>1.3</v>
      </c>
      <c r="L169" s="109" t="s">
        <v>72</v>
      </c>
      <c r="M169" s="107">
        <f t="shared" si="28"/>
        <v>1.3</v>
      </c>
      <c r="N169" s="108">
        <v>7378</v>
      </c>
      <c r="O169" s="109" t="s">
        <v>70</v>
      </c>
      <c r="P169" s="101">
        <f t="shared" si="25"/>
        <v>0.73780000000000001</v>
      </c>
    </row>
    <row r="170" spans="1:16">
      <c r="A170" s="1">
        <f t="shared" si="26"/>
        <v>170</v>
      </c>
      <c r="B170" s="102">
        <v>130</v>
      </c>
      <c r="C170" s="109" t="s">
        <v>73</v>
      </c>
      <c r="D170" s="101">
        <f t="shared" si="22"/>
        <v>6.8421052631578947</v>
      </c>
      <c r="E170" s="104">
        <v>2.8420000000000001</v>
      </c>
      <c r="F170" s="105">
        <v>1.627E-3</v>
      </c>
      <c r="G170" s="100">
        <f t="shared" si="23"/>
        <v>2.8436270000000001</v>
      </c>
      <c r="H170" s="108">
        <v>39.39</v>
      </c>
      <c r="I170" s="109" t="s">
        <v>72</v>
      </c>
      <c r="J170" s="107">
        <f t="shared" si="27"/>
        <v>39.39</v>
      </c>
      <c r="K170" s="108">
        <v>1.43</v>
      </c>
      <c r="L170" s="109" t="s">
        <v>72</v>
      </c>
      <c r="M170" s="107">
        <f t="shared" si="28"/>
        <v>1.43</v>
      </c>
      <c r="N170" s="108">
        <v>7948</v>
      </c>
      <c r="O170" s="109" t="s">
        <v>70</v>
      </c>
      <c r="P170" s="101">
        <f t="shared" si="25"/>
        <v>0.79480000000000006</v>
      </c>
    </row>
    <row r="171" spans="1:16">
      <c r="A171" s="1">
        <f t="shared" si="26"/>
        <v>171</v>
      </c>
      <c r="B171" s="102">
        <v>140</v>
      </c>
      <c r="C171" s="109" t="s">
        <v>73</v>
      </c>
      <c r="D171" s="101">
        <f t="shared" si="22"/>
        <v>7.3684210526315788</v>
      </c>
      <c r="E171" s="104">
        <v>2.7120000000000002</v>
      </c>
      <c r="F171" s="105">
        <v>1.524E-3</v>
      </c>
      <c r="G171" s="100">
        <f t="shared" si="23"/>
        <v>2.713524</v>
      </c>
      <c r="H171" s="108">
        <v>43.73</v>
      </c>
      <c r="I171" s="109" t="s">
        <v>72</v>
      </c>
      <c r="J171" s="107">
        <f t="shared" si="27"/>
        <v>43.73</v>
      </c>
      <c r="K171" s="108">
        <v>1.57</v>
      </c>
      <c r="L171" s="109" t="s">
        <v>72</v>
      </c>
      <c r="M171" s="107">
        <f t="shared" si="28"/>
        <v>1.57</v>
      </c>
      <c r="N171" s="108">
        <v>8544</v>
      </c>
      <c r="O171" s="109" t="s">
        <v>70</v>
      </c>
      <c r="P171" s="101">
        <f t="shared" si="25"/>
        <v>0.85440000000000005</v>
      </c>
    </row>
    <row r="172" spans="1:16">
      <c r="A172" s="1">
        <f t="shared" si="26"/>
        <v>172</v>
      </c>
      <c r="B172" s="102">
        <v>150</v>
      </c>
      <c r="C172" s="109" t="s">
        <v>73</v>
      </c>
      <c r="D172" s="101">
        <f t="shared" si="22"/>
        <v>7.8947368421052628</v>
      </c>
      <c r="E172" s="104">
        <v>2.593</v>
      </c>
      <c r="F172" s="105">
        <v>1.4339999999999999E-3</v>
      </c>
      <c r="G172" s="100">
        <f t="shared" si="23"/>
        <v>2.5944340000000001</v>
      </c>
      <c r="H172" s="108">
        <v>48.27</v>
      </c>
      <c r="I172" s="109" t="s">
        <v>72</v>
      </c>
      <c r="J172" s="107">
        <f t="shared" si="27"/>
        <v>48.27</v>
      </c>
      <c r="K172" s="108">
        <v>1.7</v>
      </c>
      <c r="L172" s="109" t="s">
        <v>72</v>
      </c>
      <c r="M172" s="107">
        <f t="shared" si="28"/>
        <v>1.7</v>
      </c>
      <c r="N172" s="108">
        <v>9166</v>
      </c>
      <c r="O172" s="109" t="s">
        <v>70</v>
      </c>
      <c r="P172" s="101">
        <f t="shared" si="25"/>
        <v>0.91660000000000008</v>
      </c>
    </row>
    <row r="173" spans="1:16">
      <c r="A173" s="1">
        <f t="shared" si="26"/>
        <v>173</v>
      </c>
      <c r="B173" s="102">
        <v>160</v>
      </c>
      <c r="C173" s="109" t="s">
        <v>73</v>
      </c>
      <c r="D173" s="101">
        <f t="shared" si="22"/>
        <v>8.4210526315789469</v>
      </c>
      <c r="E173" s="104">
        <v>2.4849999999999999</v>
      </c>
      <c r="F173" s="105">
        <v>1.3550000000000001E-3</v>
      </c>
      <c r="G173" s="100">
        <f t="shared" si="23"/>
        <v>2.4863550000000001</v>
      </c>
      <c r="H173" s="108">
        <v>53.01</v>
      </c>
      <c r="I173" s="109" t="s">
        <v>72</v>
      </c>
      <c r="J173" s="107">
        <f t="shared" si="27"/>
        <v>53.01</v>
      </c>
      <c r="K173" s="108">
        <v>1.84</v>
      </c>
      <c r="L173" s="109" t="s">
        <v>72</v>
      </c>
      <c r="M173" s="107">
        <f t="shared" si="28"/>
        <v>1.84</v>
      </c>
      <c r="N173" s="108">
        <v>9814</v>
      </c>
      <c r="O173" s="109" t="s">
        <v>70</v>
      </c>
      <c r="P173" s="101">
        <f t="shared" si="25"/>
        <v>0.98140000000000005</v>
      </c>
    </row>
    <row r="174" spans="1:16">
      <c r="A174" s="1">
        <f t="shared" si="26"/>
        <v>174</v>
      </c>
      <c r="B174" s="102">
        <v>170</v>
      </c>
      <c r="C174" s="109" t="s">
        <v>73</v>
      </c>
      <c r="D174" s="101">
        <f t="shared" si="22"/>
        <v>8.9473684210526319</v>
      </c>
      <c r="E174" s="104">
        <v>2.3849999999999998</v>
      </c>
      <c r="F174" s="105">
        <v>1.2849999999999999E-3</v>
      </c>
      <c r="G174" s="100">
        <f t="shared" si="23"/>
        <v>2.386285</v>
      </c>
      <c r="H174" s="108">
        <v>57.95</v>
      </c>
      <c r="I174" s="109" t="s">
        <v>72</v>
      </c>
      <c r="J174" s="107">
        <f t="shared" si="27"/>
        <v>57.95</v>
      </c>
      <c r="K174" s="108">
        <v>1.97</v>
      </c>
      <c r="L174" s="109" t="s">
        <v>72</v>
      </c>
      <c r="M174" s="107">
        <f t="shared" si="28"/>
        <v>1.97</v>
      </c>
      <c r="N174" s="108">
        <v>1.05</v>
      </c>
      <c r="O174" s="111" t="s">
        <v>72</v>
      </c>
      <c r="P174" s="107">
        <f t="shared" ref="P174:P205" si="29">N174</f>
        <v>1.05</v>
      </c>
    </row>
    <row r="175" spans="1:16">
      <c r="A175" s="1">
        <f t="shared" si="26"/>
        <v>175</v>
      </c>
      <c r="B175" s="102">
        <v>180</v>
      </c>
      <c r="C175" s="109" t="s">
        <v>73</v>
      </c>
      <c r="D175" s="101">
        <f t="shared" si="22"/>
        <v>9.473684210526315</v>
      </c>
      <c r="E175" s="104">
        <v>2.2930000000000001</v>
      </c>
      <c r="F175" s="105">
        <v>1.222E-3</v>
      </c>
      <c r="G175" s="100">
        <f t="shared" si="23"/>
        <v>2.294222</v>
      </c>
      <c r="H175" s="108">
        <v>63.1</v>
      </c>
      <c r="I175" s="109" t="s">
        <v>72</v>
      </c>
      <c r="J175" s="107">
        <f t="shared" si="27"/>
        <v>63.1</v>
      </c>
      <c r="K175" s="108">
        <v>2.11</v>
      </c>
      <c r="L175" s="109" t="s">
        <v>72</v>
      </c>
      <c r="M175" s="107">
        <f t="shared" si="28"/>
        <v>2.11</v>
      </c>
      <c r="N175" s="108">
        <v>1.1200000000000001</v>
      </c>
      <c r="O175" s="109" t="s">
        <v>72</v>
      </c>
      <c r="P175" s="107">
        <f t="shared" si="29"/>
        <v>1.1200000000000001</v>
      </c>
    </row>
    <row r="176" spans="1:16">
      <c r="A176" s="1">
        <f t="shared" si="26"/>
        <v>176</v>
      </c>
      <c r="B176" s="102">
        <v>200</v>
      </c>
      <c r="C176" s="109" t="s">
        <v>73</v>
      </c>
      <c r="D176" s="101">
        <f t="shared" si="22"/>
        <v>10.526315789473685</v>
      </c>
      <c r="E176" s="104">
        <v>2.1309999999999998</v>
      </c>
      <c r="F176" s="105">
        <v>1.1130000000000001E-3</v>
      </c>
      <c r="G176" s="100">
        <f t="shared" si="23"/>
        <v>2.1321129999999999</v>
      </c>
      <c r="H176" s="108">
        <v>74</v>
      </c>
      <c r="I176" s="109" t="s">
        <v>72</v>
      </c>
      <c r="J176" s="107">
        <f t="shared" si="27"/>
        <v>74</v>
      </c>
      <c r="K176" s="108">
        <v>2.63</v>
      </c>
      <c r="L176" s="109" t="s">
        <v>72</v>
      </c>
      <c r="M176" s="107">
        <f t="shared" si="28"/>
        <v>2.63</v>
      </c>
      <c r="N176" s="108">
        <v>1.27</v>
      </c>
      <c r="O176" s="109" t="s">
        <v>72</v>
      </c>
      <c r="P176" s="107">
        <f t="shared" si="29"/>
        <v>1.27</v>
      </c>
    </row>
    <row r="177" spans="1:16">
      <c r="A177" s="1">
        <f t="shared" si="26"/>
        <v>177</v>
      </c>
      <c r="B177" s="102">
        <v>225</v>
      </c>
      <c r="C177" s="109" t="s">
        <v>73</v>
      </c>
      <c r="D177" s="101">
        <f t="shared" si="22"/>
        <v>11.842105263157896</v>
      </c>
      <c r="E177" s="104">
        <v>1.9590000000000001</v>
      </c>
      <c r="F177" s="105">
        <v>1.003E-3</v>
      </c>
      <c r="G177" s="100">
        <f t="shared" si="23"/>
        <v>1.9600030000000002</v>
      </c>
      <c r="H177" s="108">
        <v>88.73</v>
      </c>
      <c r="I177" s="109" t="s">
        <v>72</v>
      </c>
      <c r="J177" s="107">
        <f t="shared" si="27"/>
        <v>88.73</v>
      </c>
      <c r="K177" s="108">
        <v>3.37</v>
      </c>
      <c r="L177" s="109" t="s">
        <v>72</v>
      </c>
      <c r="M177" s="107">
        <f t="shared" si="28"/>
        <v>3.37</v>
      </c>
      <c r="N177" s="108">
        <v>1.47</v>
      </c>
      <c r="O177" s="109" t="s">
        <v>72</v>
      </c>
      <c r="P177" s="107">
        <f t="shared" si="29"/>
        <v>1.47</v>
      </c>
    </row>
    <row r="178" spans="1:16">
      <c r="A178" s="1">
        <f t="shared" si="26"/>
        <v>178</v>
      </c>
      <c r="B178" s="108">
        <v>250</v>
      </c>
      <c r="C178" s="109" t="s">
        <v>73</v>
      </c>
      <c r="D178" s="101">
        <f t="shared" si="22"/>
        <v>13.157894736842104</v>
      </c>
      <c r="E178" s="104">
        <v>1.8160000000000001</v>
      </c>
      <c r="F178" s="105">
        <v>9.1350000000000003E-4</v>
      </c>
      <c r="G178" s="100">
        <f t="shared" si="23"/>
        <v>1.8169135000000001</v>
      </c>
      <c r="H178" s="108">
        <v>104.69</v>
      </c>
      <c r="I178" s="109" t="s">
        <v>72</v>
      </c>
      <c r="J178" s="107">
        <f t="shared" si="27"/>
        <v>104.69</v>
      </c>
      <c r="K178" s="108">
        <v>4.08</v>
      </c>
      <c r="L178" s="109" t="s">
        <v>72</v>
      </c>
      <c r="M178" s="107">
        <f t="shared" si="28"/>
        <v>4.08</v>
      </c>
      <c r="N178" s="108">
        <v>1.68</v>
      </c>
      <c r="O178" s="109" t="s">
        <v>72</v>
      </c>
      <c r="P178" s="107">
        <f t="shared" si="29"/>
        <v>1.68</v>
      </c>
    </row>
    <row r="179" spans="1:16">
      <c r="A179" s="1">
        <f t="shared" si="26"/>
        <v>179</v>
      </c>
      <c r="B179" s="102">
        <v>275</v>
      </c>
      <c r="C179" s="103" t="s">
        <v>73</v>
      </c>
      <c r="D179" s="101">
        <f t="shared" ref="D179:D192" si="30">B179/$C$5</f>
        <v>14.473684210526315</v>
      </c>
      <c r="E179" s="104">
        <v>1.694</v>
      </c>
      <c r="F179" s="105">
        <v>8.3940000000000002E-4</v>
      </c>
      <c r="G179" s="100">
        <f t="shared" si="23"/>
        <v>1.6948394</v>
      </c>
      <c r="H179" s="108">
        <v>121.86</v>
      </c>
      <c r="I179" s="109" t="s">
        <v>72</v>
      </c>
      <c r="J179" s="107">
        <f t="shared" si="27"/>
        <v>121.86</v>
      </c>
      <c r="K179" s="108">
        <v>4.76</v>
      </c>
      <c r="L179" s="109" t="s">
        <v>72</v>
      </c>
      <c r="M179" s="107">
        <f t="shared" si="28"/>
        <v>4.76</v>
      </c>
      <c r="N179" s="108">
        <v>1.91</v>
      </c>
      <c r="O179" s="109" t="s">
        <v>72</v>
      </c>
      <c r="P179" s="107">
        <f t="shared" si="29"/>
        <v>1.91</v>
      </c>
    </row>
    <row r="180" spans="1:16">
      <c r="A180" s="1">
        <f t="shared" si="26"/>
        <v>180</v>
      </c>
      <c r="B180" s="102">
        <v>300</v>
      </c>
      <c r="C180" s="103" t="s">
        <v>73</v>
      </c>
      <c r="D180" s="101">
        <f t="shared" si="30"/>
        <v>15.789473684210526</v>
      </c>
      <c r="E180" s="104">
        <v>1.59</v>
      </c>
      <c r="F180" s="105">
        <v>7.7700000000000002E-4</v>
      </c>
      <c r="G180" s="100">
        <f t="shared" si="23"/>
        <v>1.5907770000000001</v>
      </c>
      <c r="H180" s="108">
        <v>140.19999999999999</v>
      </c>
      <c r="I180" s="109" t="s">
        <v>72</v>
      </c>
      <c r="J180" s="107">
        <f t="shared" si="27"/>
        <v>140.19999999999999</v>
      </c>
      <c r="K180" s="108">
        <v>5.45</v>
      </c>
      <c r="L180" s="109" t="s">
        <v>72</v>
      </c>
      <c r="M180" s="107">
        <f t="shared" si="28"/>
        <v>5.45</v>
      </c>
      <c r="N180" s="108">
        <v>2.15</v>
      </c>
      <c r="O180" s="109" t="s">
        <v>72</v>
      </c>
      <c r="P180" s="107">
        <f t="shared" si="29"/>
        <v>2.15</v>
      </c>
    </row>
    <row r="181" spans="1:16">
      <c r="A181" s="1">
        <f t="shared" si="26"/>
        <v>181</v>
      </c>
      <c r="B181" s="102">
        <v>325</v>
      </c>
      <c r="C181" s="103" t="s">
        <v>73</v>
      </c>
      <c r="D181" s="101">
        <f t="shared" si="30"/>
        <v>17.105263157894736</v>
      </c>
      <c r="E181" s="104">
        <v>1.5</v>
      </c>
      <c r="F181" s="105">
        <v>7.2360000000000002E-4</v>
      </c>
      <c r="G181" s="100">
        <f t="shared" si="23"/>
        <v>1.5007235999999999</v>
      </c>
      <c r="H181" s="108">
        <v>159.69</v>
      </c>
      <c r="I181" s="109" t="s">
        <v>72</v>
      </c>
      <c r="J181" s="107">
        <f t="shared" si="27"/>
        <v>159.69</v>
      </c>
      <c r="K181" s="108">
        <v>6.13</v>
      </c>
      <c r="L181" s="109" t="s">
        <v>72</v>
      </c>
      <c r="M181" s="107">
        <f t="shared" si="28"/>
        <v>6.13</v>
      </c>
      <c r="N181" s="108">
        <v>2.41</v>
      </c>
      <c r="O181" s="109" t="s">
        <v>72</v>
      </c>
      <c r="P181" s="107">
        <f t="shared" si="29"/>
        <v>2.41</v>
      </c>
    </row>
    <row r="182" spans="1:16">
      <c r="A182" s="1">
        <f t="shared" si="26"/>
        <v>182</v>
      </c>
      <c r="B182" s="102">
        <v>350</v>
      </c>
      <c r="C182" s="103" t="s">
        <v>73</v>
      </c>
      <c r="D182" s="101">
        <f t="shared" si="30"/>
        <v>18.421052631578949</v>
      </c>
      <c r="E182" s="104">
        <v>1.4219999999999999</v>
      </c>
      <c r="F182" s="105">
        <v>6.7730000000000004E-4</v>
      </c>
      <c r="G182" s="100">
        <f t="shared" si="23"/>
        <v>1.4226772999999999</v>
      </c>
      <c r="H182" s="108">
        <v>180.31</v>
      </c>
      <c r="I182" s="109" t="s">
        <v>72</v>
      </c>
      <c r="J182" s="107">
        <f t="shared" si="27"/>
        <v>180.31</v>
      </c>
      <c r="K182" s="108">
        <v>6.81</v>
      </c>
      <c r="L182" s="109" t="s">
        <v>72</v>
      </c>
      <c r="M182" s="107">
        <f t="shared" si="28"/>
        <v>6.81</v>
      </c>
      <c r="N182" s="108">
        <v>2.68</v>
      </c>
      <c r="O182" s="109" t="s">
        <v>72</v>
      </c>
      <c r="P182" s="107">
        <f t="shared" si="29"/>
        <v>2.68</v>
      </c>
    </row>
    <row r="183" spans="1:16">
      <c r="A183" s="1">
        <f t="shared" si="26"/>
        <v>183</v>
      </c>
      <c r="B183" s="102">
        <v>375</v>
      </c>
      <c r="C183" s="103" t="s">
        <v>73</v>
      </c>
      <c r="D183" s="101">
        <f t="shared" si="30"/>
        <v>19.736842105263158</v>
      </c>
      <c r="E183" s="104">
        <v>1.3520000000000001</v>
      </c>
      <c r="F183" s="105">
        <v>6.3690000000000003E-4</v>
      </c>
      <c r="G183" s="100">
        <f t="shared" si="23"/>
        <v>1.3526369</v>
      </c>
      <c r="H183" s="108">
        <v>202.02</v>
      </c>
      <c r="I183" s="109" t="s">
        <v>72</v>
      </c>
      <c r="J183" s="107">
        <f t="shared" si="27"/>
        <v>202.02</v>
      </c>
      <c r="K183" s="108">
        <v>7.49</v>
      </c>
      <c r="L183" s="109" t="s">
        <v>72</v>
      </c>
      <c r="M183" s="107">
        <f t="shared" si="28"/>
        <v>7.49</v>
      </c>
      <c r="N183" s="108">
        <v>2.97</v>
      </c>
      <c r="O183" s="109" t="s">
        <v>72</v>
      </c>
      <c r="P183" s="107">
        <f t="shared" si="29"/>
        <v>2.97</v>
      </c>
    </row>
    <row r="184" spans="1:16">
      <c r="A184" s="1">
        <f t="shared" si="26"/>
        <v>184</v>
      </c>
      <c r="B184" s="102">
        <v>400</v>
      </c>
      <c r="C184" s="103" t="s">
        <v>73</v>
      </c>
      <c r="D184" s="101">
        <f t="shared" si="30"/>
        <v>21.05263157894737</v>
      </c>
      <c r="E184" s="104">
        <v>1.2909999999999999</v>
      </c>
      <c r="F184" s="105">
        <v>6.0130000000000003E-4</v>
      </c>
      <c r="G184" s="100">
        <f t="shared" si="23"/>
        <v>1.2916013</v>
      </c>
      <c r="H184" s="108">
        <v>224.81</v>
      </c>
      <c r="I184" s="109" t="s">
        <v>72</v>
      </c>
      <c r="J184" s="107">
        <f t="shared" si="27"/>
        <v>224.81</v>
      </c>
      <c r="K184" s="108">
        <v>8.18</v>
      </c>
      <c r="L184" s="109" t="s">
        <v>72</v>
      </c>
      <c r="M184" s="107">
        <f t="shared" si="28"/>
        <v>8.18</v>
      </c>
      <c r="N184" s="108">
        <v>3.27</v>
      </c>
      <c r="O184" s="109" t="s">
        <v>72</v>
      </c>
      <c r="P184" s="107">
        <f t="shared" si="29"/>
        <v>3.27</v>
      </c>
    </row>
    <row r="185" spans="1:16">
      <c r="A185" s="1">
        <f t="shared" si="26"/>
        <v>185</v>
      </c>
      <c r="B185" s="102">
        <v>450</v>
      </c>
      <c r="C185" s="103" t="s">
        <v>73</v>
      </c>
      <c r="D185" s="101">
        <f t="shared" si="30"/>
        <v>23.684210526315791</v>
      </c>
      <c r="E185" s="104">
        <v>1.1850000000000001</v>
      </c>
      <c r="F185" s="105">
        <v>5.4120000000000004E-4</v>
      </c>
      <c r="G185" s="100">
        <f t="shared" si="23"/>
        <v>1.1855412000000001</v>
      </c>
      <c r="H185" s="108">
        <v>273.51</v>
      </c>
      <c r="I185" s="109" t="s">
        <v>72</v>
      </c>
      <c r="J185" s="107">
        <f t="shared" si="27"/>
        <v>273.51</v>
      </c>
      <c r="K185" s="108">
        <v>10.74</v>
      </c>
      <c r="L185" s="109" t="s">
        <v>72</v>
      </c>
      <c r="M185" s="107">
        <f t="shared" si="28"/>
        <v>10.74</v>
      </c>
      <c r="N185" s="108">
        <v>3.9</v>
      </c>
      <c r="O185" s="109" t="s">
        <v>72</v>
      </c>
      <c r="P185" s="107">
        <f t="shared" si="29"/>
        <v>3.9</v>
      </c>
    </row>
    <row r="186" spans="1:16">
      <c r="A186" s="1">
        <f t="shared" si="26"/>
        <v>186</v>
      </c>
      <c r="B186" s="102">
        <v>500</v>
      </c>
      <c r="C186" s="103" t="s">
        <v>73</v>
      </c>
      <c r="D186" s="101">
        <f t="shared" si="30"/>
        <v>26.315789473684209</v>
      </c>
      <c r="E186" s="104">
        <v>1.097</v>
      </c>
      <c r="F186" s="105">
        <v>4.9260000000000005E-4</v>
      </c>
      <c r="G186" s="100">
        <f t="shared" si="23"/>
        <v>1.0974926</v>
      </c>
      <c r="H186" s="108">
        <v>326.33999999999997</v>
      </c>
      <c r="I186" s="109" t="s">
        <v>72</v>
      </c>
      <c r="J186" s="107">
        <f t="shared" si="27"/>
        <v>326.33999999999997</v>
      </c>
      <c r="K186" s="108">
        <v>13.13</v>
      </c>
      <c r="L186" s="109" t="s">
        <v>72</v>
      </c>
      <c r="M186" s="107">
        <f t="shared" si="28"/>
        <v>13.13</v>
      </c>
      <c r="N186" s="108">
        <v>4.59</v>
      </c>
      <c r="O186" s="109" t="s">
        <v>72</v>
      </c>
      <c r="P186" s="107">
        <f t="shared" si="29"/>
        <v>4.59</v>
      </c>
    </row>
    <row r="187" spans="1:16">
      <c r="A187" s="1">
        <f t="shared" si="26"/>
        <v>187</v>
      </c>
      <c r="B187" s="102">
        <v>550</v>
      </c>
      <c r="C187" s="103" t="s">
        <v>73</v>
      </c>
      <c r="D187" s="101">
        <f t="shared" si="30"/>
        <v>28.94736842105263</v>
      </c>
      <c r="E187" s="104">
        <v>1.02</v>
      </c>
      <c r="F187" s="105">
        <v>4.5219999999999999E-4</v>
      </c>
      <c r="G187" s="100">
        <f t="shared" si="23"/>
        <v>1.0204522</v>
      </c>
      <c r="H187" s="108">
        <v>383.27</v>
      </c>
      <c r="I187" s="109" t="s">
        <v>72</v>
      </c>
      <c r="J187" s="107">
        <f t="shared" si="27"/>
        <v>383.27</v>
      </c>
      <c r="K187" s="108">
        <v>15.45</v>
      </c>
      <c r="L187" s="109" t="s">
        <v>72</v>
      </c>
      <c r="M187" s="107">
        <f t="shared" si="28"/>
        <v>15.45</v>
      </c>
      <c r="N187" s="108">
        <v>5.32</v>
      </c>
      <c r="O187" s="109" t="s">
        <v>72</v>
      </c>
      <c r="P187" s="107">
        <f t="shared" si="29"/>
        <v>5.32</v>
      </c>
    </row>
    <row r="188" spans="1:16">
      <c r="A188" s="1">
        <f t="shared" si="26"/>
        <v>188</v>
      </c>
      <c r="B188" s="102">
        <v>600</v>
      </c>
      <c r="C188" s="103" t="s">
        <v>73</v>
      </c>
      <c r="D188" s="101">
        <f t="shared" si="30"/>
        <v>31.578947368421051</v>
      </c>
      <c r="E188" s="104">
        <v>0.95399999999999996</v>
      </c>
      <c r="F188" s="105">
        <v>4.1829999999999998E-4</v>
      </c>
      <c r="G188" s="100">
        <f t="shared" si="23"/>
        <v>0.95441829999999994</v>
      </c>
      <c r="H188" s="108">
        <v>444.3</v>
      </c>
      <c r="I188" s="109" t="s">
        <v>72</v>
      </c>
      <c r="J188" s="107">
        <f t="shared" si="27"/>
        <v>444.3</v>
      </c>
      <c r="K188" s="108">
        <v>17.760000000000002</v>
      </c>
      <c r="L188" s="109" t="s">
        <v>72</v>
      </c>
      <c r="M188" s="107">
        <f t="shared" si="28"/>
        <v>17.760000000000002</v>
      </c>
      <c r="N188" s="108">
        <v>6.1</v>
      </c>
      <c r="O188" s="109" t="s">
        <v>72</v>
      </c>
      <c r="P188" s="107">
        <f t="shared" si="29"/>
        <v>6.1</v>
      </c>
    </row>
    <row r="189" spans="1:16">
      <c r="A189" s="1">
        <f t="shared" si="26"/>
        <v>189</v>
      </c>
      <c r="B189" s="102">
        <v>650</v>
      </c>
      <c r="C189" s="103" t="s">
        <v>73</v>
      </c>
      <c r="D189" s="101">
        <f t="shared" si="30"/>
        <v>34.210526315789473</v>
      </c>
      <c r="E189" s="104">
        <v>0.89710000000000001</v>
      </c>
      <c r="F189" s="105">
        <v>3.8929999999999998E-4</v>
      </c>
      <c r="G189" s="100">
        <f t="shared" si="23"/>
        <v>0.89748930000000005</v>
      </c>
      <c r="H189" s="108">
        <v>509.39</v>
      </c>
      <c r="I189" s="109" t="s">
        <v>72</v>
      </c>
      <c r="J189" s="107">
        <f t="shared" si="27"/>
        <v>509.39</v>
      </c>
      <c r="K189" s="108">
        <v>20.059999999999999</v>
      </c>
      <c r="L189" s="109" t="s">
        <v>72</v>
      </c>
      <c r="M189" s="107">
        <f t="shared" si="28"/>
        <v>20.059999999999999</v>
      </c>
      <c r="N189" s="108">
        <v>6.93</v>
      </c>
      <c r="O189" s="109" t="s">
        <v>72</v>
      </c>
      <c r="P189" s="107">
        <f t="shared" si="29"/>
        <v>6.93</v>
      </c>
    </row>
    <row r="190" spans="1:16">
      <c r="A190" s="1">
        <f t="shared" si="26"/>
        <v>190</v>
      </c>
      <c r="B190" s="102">
        <v>700</v>
      </c>
      <c r="C190" s="103" t="s">
        <v>73</v>
      </c>
      <c r="D190" s="101">
        <f t="shared" si="30"/>
        <v>36.842105263157897</v>
      </c>
      <c r="E190" s="104">
        <v>0.84730000000000005</v>
      </c>
      <c r="F190" s="105">
        <v>3.6420000000000002E-4</v>
      </c>
      <c r="G190" s="100">
        <f t="shared" si="23"/>
        <v>0.84766420000000009</v>
      </c>
      <c r="H190" s="108">
        <v>578.46</v>
      </c>
      <c r="I190" s="109" t="s">
        <v>72</v>
      </c>
      <c r="J190" s="107">
        <f t="shared" si="27"/>
        <v>578.46</v>
      </c>
      <c r="K190" s="108">
        <v>22.37</v>
      </c>
      <c r="L190" s="109" t="s">
        <v>72</v>
      </c>
      <c r="M190" s="107">
        <f t="shared" si="28"/>
        <v>22.37</v>
      </c>
      <c r="N190" s="108">
        <v>7.8</v>
      </c>
      <c r="O190" s="109" t="s">
        <v>72</v>
      </c>
      <c r="P190" s="107">
        <f t="shared" si="29"/>
        <v>7.8</v>
      </c>
    </row>
    <row r="191" spans="1:16">
      <c r="A191" s="1">
        <f t="shared" si="26"/>
        <v>191</v>
      </c>
      <c r="B191" s="102">
        <v>800</v>
      </c>
      <c r="C191" s="103" t="s">
        <v>73</v>
      </c>
      <c r="D191" s="101">
        <f t="shared" si="30"/>
        <v>42.10526315789474</v>
      </c>
      <c r="E191" s="104">
        <v>0.76459999999999995</v>
      </c>
      <c r="F191" s="105">
        <v>3.2299999999999999E-4</v>
      </c>
      <c r="G191" s="100">
        <f t="shared" si="23"/>
        <v>0.76492299999999991</v>
      </c>
      <c r="H191" s="108">
        <v>728.12</v>
      </c>
      <c r="I191" s="109" t="s">
        <v>72</v>
      </c>
      <c r="J191" s="107">
        <f t="shared" si="27"/>
        <v>728.12</v>
      </c>
      <c r="K191" s="108">
        <v>30.91</v>
      </c>
      <c r="L191" s="109" t="s">
        <v>72</v>
      </c>
      <c r="M191" s="107">
        <f t="shared" si="28"/>
        <v>30.91</v>
      </c>
      <c r="N191" s="108">
        <v>9.68</v>
      </c>
      <c r="O191" s="109" t="s">
        <v>72</v>
      </c>
      <c r="P191" s="107">
        <f t="shared" si="29"/>
        <v>9.68</v>
      </c>
    </row>
    <row r="192" spans="1:16">
      <c r="A192" s="1">
        <f t="shared" si="26"/>
        <v>192</v>
      </c>
      <c r="B192" s="102">
        <v>900</v>
      </c>
      <c r="C192" s="103" t="s">
        <v>73</v>
      </c>
      <c r="D192" s="101">
        <f t="shared" si="30"/>
        <v>47.368421052631582</v>
      </c>
      <c r="E192" s="104">
        <v>0.69850000000000001</v>
      </c>
      <c r="F192" s="105">
        <v>2.9050000000000001E-4</v>
      </c>
      <c r="G192" s="100">
        <f t="shared" si="23"/>
        <v>0.69879049999999998</v>
      </c>
      <c r="H192" s="108">
        <v>892.94</v>
      </c>
      <c r="I192" s="109" t="s">
        <v>72</v>
      </c>
      <c r="J192" s="107">
        <f t="shared" si="27"/>
        <v>892.94</v>
      </c>
      <c r="K192" s="108">
        <v>38.840000000000003</v>
      </c>
      <c r="L192" s="109" t="s">
        <v>72</v>
      </c>
      <c r="M192" s="107">
        <f t="shared" si="28"/>
        <v>38.840000000000003</v>
      </c>
      <c r="N192" s="108">
        <v>11.74</v>
      </c>
      <c r="O192" s="109" t="s">
        <v>72</v>
      </c>
      <c r="P192" s="107">
        <f t="shared" si="29"/>
        <v>11.74</v>
      </c>
    </row>
    <row r="193" spans="1:16">
      <c r="A193" s="1">
        <f t="shared" si="26"/>
        <v>193</v>
      </c>
      <c r="B193" s="102">
        <v>1</v>
      </c>
      <c r="C193" s="106" t="s">
        <v>75</v>
      </c>
      <c r="D193" s="101">
        <f t="shared" ref="D193:D228" si="31">B193*1000/$C$5</f>
        <v>52.631578947368418</v>
      </c>
      <c r="E193" s="104">
        <v>0.64439999999999997</v>
      </c>
      <c r="F193" s="105">
        <v>2.6410000000000002E-4</v>
      </c>
      <c r="G193" s="100">
        <f t="shared" si="23"/>
        <v>0.64466409999999996</v>
      </c>
      <c r="H193" s="108">
        <v>1.07</v>
      </c>
      <c r="I193" s="111" t="s">
        <v>74</v>
      </c>
      <c r="J193" s="112">
        <f t="shared" ref="J193:J228" si="32">H193*1000</f>
        <v>1070</v>
      </c>
      <c r="K193" s="108">
        <v>46.53</v>
      </c>
      <c r="L193" s="109" t="s">
        <v>72</v>
      </c>
      <c r="M193" s="107">
        <f t="shared" si="28"/>
        <v>46.53</v>
      </c>
      <c r="N193" s="108">
        <v>13.97</v>
      </c>
      <c r="O193" s="109" t="s">
        <v>72</v>
      </c>
      <c r="P193" s="107">
        <f t="shared" si="29"/>
        <v>13.97</v>
      </c>
    </row>
    <row r="194" spans="1:16">
      <c r="A194" s="1">
        <f t="shared" si="26"/>
        <v>194</v>
      </c>
      <c r="B194" s="102">
        <v>1.1000000000000001</v>
      </c>
      <c r="C194" s="103" t="s">
        <v>75</v>
      </c>
      <c r="D194" s="101">
        <f t="shared" si="31"/>
        <v>57.89473684210526</v>
      </c>
      <c r="E194" s="104">
        <v>0.59919999999999995</v>
      </c>
      <c r="F194" s="105">
        <v>2.4240000000000001E-4</v>
      </c>
      <c r="G194" s="100">
        <f t="shared" si="23"/>
        <v>0.59944239999999993</v>
      </c>
      <c r="H194" s="108">
        <v>1.27</v>
      </c>
      <c r="I194" s="109" t="s">
        <v>74</v>
      </c>
      <c r="J194" s="112">
        <f t="shared" si="32"/>
        <v>1270</v>
      </c>
      <c r="K194" s="108">
        <v>54.14</v>
      </c>
      <c r="L194" s="109" t="s">
        <v>72</v>
      </c>
      <c r="M194" s="107">
        <f t="shared" si="28"/>
        <v>54.14</v>
      </c>
      <c r="N194" s="108">
        <v>16.350000000000001</v>
      </c>
      <c r="O194" s="109" t="s">
        <v>72</v>
      </c>
      <c r="P194" s="107">
        <f t="shared" si="29"/>
        <v>16.350000000000001</v>
      </c>
    </row>
    <row r="195" spans="1:16">
      <c r="A195" s="1">
        <f t="shared" si="26"/>
        <v>195</v>
      </c>
      <c r="B195" s="102">
        <v>1.2</v>
      </c>
      <c r="C195" s="103" t="s">
        <v>75</v>
      </c>
      <c r="D195" s="101">
        <f t="shared" si="31"/>
        <v>63.157894736842103</v>
      </c>
      <c r="E195" s="104">
        <v>0.56089999999999995</v>
      </c>
      <c r="F195" s="105">
        <v>2.24E-4</v>
      </c>
      <c r="G195" s="100">
        <f t="shared" si="23"/>
        <v>0.56112399999999996</v>
      </c>
      <c r="H195" s="108">
        <v>1.47</v>
      </c>
      <c r="I195" s="109" t="s">
        <v>74</v>
      </c>
      <c r="J195" s="112">
        <f t="shared" si="32"/>
        <v>1470</v>
      </c>
      <c r="K195" s="108">
        <v>61.75</v>
      </c>
      <c r="L195" s="109" t="s">
        <v>72</v>
      </c>
      <c r="M195" s="107">
        <f t="shared" si="28"/>
        <v>61.75</v>
      </c>
      <c r="N195" s="108">
        <v>18.899999999999999</v>
      </c>
      <c r="O195" s="109" t="s">
        <v>72</v>
      </c>
      <c r="P195" s="107">
        <f t="shared" si="29"/>
        <v>18.899999999999999</v>
      </c>
    </row>
    <row r="196" spans="1:16">
      <c r="A196" s="1">
        <f t="shared" si="26"/>
        <v>196</v>
      </c>
      <c r="B196" s="102">
        <v>1.3</v>
      </c>
      <c r="C196" s="103" t="s">
        <v>75</v>
      </c>
      <c r="D196" s="101">
        <f t="shared" si="31"/>
        <v>68.421052631578945</v>
      </c>
      <c r="E196" s="104">
        <v>0.52800000000000002</v>
      </c>
      <c r="F196" s="105">
        <v>2.084E-4</v>
      </c>
      <c r="G196" s="100">
        <f t="shared" si="23"/>
        <v>0.52820840000000002</v>
      </c>
      <c r="H196" s="108">
        <v>1.7</v>
      </c>
      <c r="I196" s="109" t="s">
        <v>74</v>
      </c>
      <c r="J196" s="112">
        <f t="shared" si="32"/>
        <v>1700</v>
      </c>
      <c r="K196" s="108">
        <v>69.38</v>
      </c>
      <c r="L196" s="109" t="s">
        <v>72</v>
      </c>
      <c r="M196" s="107">
        <f t="shared" si="28"/>
        <v>69.38</v>
      </c>
      <c r="N196" s="108">
        <v>21.6</v>
      </c>
      <c r="O196" s="109" t="s">
        <v>72</v>
      </c>
      <c r="P196" s="107">
        <f t="shared" si="29"/>
        <v>21.6</v>
      </c>
    </row>
    <row r="197" spans="1:16">
      <c r="A197" s="1">
        <f t="shared" si="26"/>
        <v>197</v>
      </c>
      <c r="B197" s="102">
        <v>1.4</v>
      </c>
      <c r="C197" s="103" t="s">
        <v>75</v>
      </c>
      <c r="D197" s="101">
        <f t="shared" si="31"/>
        <v>73.684210526315795</v>
      </c>
      <c r="E197" s="104">
        <v>0.49940000000000001</v>
      </c>
      <c r="F197" s="105">
        <v>1.9489999999999999E-4</v>
      </c>
      <c r="G197" s="100">
        <f t="shared" si="23"/>
        <v>0.49959490000000001</v>
      </c>
      <c r="H197" s="108">
        <v>1.93</v>
      </c>
      <c r="I197" s="109" t="s">
        <v>74</v>
      </c>
      <c r="J197" s="112">
        <f t="shared" si="32"/>
        <v>1930</v>
      </c>
      <c r="K197" s="108">
        <v>77.069999999999993</v>
      </c>
      <c r="L197" s="109" t="s">
        <v>72</v>
      </c>
      <c r="M197" s="107">
        <f t="shared" si="28"/>
        <v>77.069999999999993</v>
      </c>
      <c r="N197" s="108">
        <v>24.44</v>
      </c>
      <c r="O197" s="109" t="s">
        <v>72</v>
      </c>
      <c r="P197" s="107">
        <f t="shared" si="29"/>
        <v>24.44</v>
      </c>
    </row>
    <row r="198" spans="1:16">
      <c r="A198" s="1">
        <f t="shared" si="26"/>
        <v>198</v>
      </c>
      <c r="B198" s="102">
        <v>1.5</v>
      </c>
      <c r="C198" s="103" t="s">
        <v>75</v>
      </c>
      <c r="D198" s="101">
        <f t="shared" si="31"/>
        <v>78.94736842105263</v>
      </c>
      <c r="E198" s="104">
        <v>0.47439999999999999</v>
      </c>
      <c r="F198" s="105">
        <v>1.8310000000000001E-4</v>
      </c>
      <c r="G198" s="100">
        <f t="shared" si="23"/>
        <v>0.47458309999999998</v>
      </c>
      <c r="H198" s="108">
        <v>2.1800000000000002</v>
      </c>
      <c r="I198" s="109" t="s">
        <v>74</v>
      </c>
      <c r="J198" s="112">
        <f t="shared" si="32"/>
        <v>2180</v>
      </c>
      <c r="K198" s="108">
        <v>84.83</v>
      </c>
      <c r="L198" s="109" t="s">
        <v>72</v>
      </c>
      <c r="M198" s="107">
        <f t="shared" si="28"/>
        <v>84.83</v>
      </c>
      <c r="N198" s="108">
        <v>27.43</v>
      </c>
      <c r="O198" s="109" t="s">
        <v>72</v>
      </c>
      <c r="P198" s="107">
        <f t="shared" si="29"/>
        <v>27.43</v>
      </c>
    </row>
    <row r="199" spans="1:16">
      <c r="A199" s="1">
        <f t="shared" si="26"/>
        <v>199</v>
      </c>
      <c r="B199" s="102">
        <v>1.6</v>
      </c>
      <c r="C199" s="103" t="s">
        <v>75</v>
      </c>
      <c r="D199" s="101">
        <f t="shared" si="31"/>
        <v>84.21052631578948</v>
      </c>
      <c r="E199" s="104">
        <v>0.45219999999999999</v>
      </c>
      <c r="F199" s="105">
        <v>1.727E-4</v>
      </c>
      <c r="G199" s="100">
        <f t="shared" si="23"/>
        <v>0.45237270000000002</v>
      </c>
      <c r="H199" s="108">
        <v>2.44</v>
      </c>
      <c r="I199" s="109" t="s">
        <v>74</v>
      </c>
      <c r="J199" s="112">
        <f t="shared" si="32"/>
        <v>2440</v>
      </c>
      <c r="K199" s="108">
        <v>92.65</v>
      </c>
      <c r="L199" s="109" t="s">
        <v>72</v>
      </c>
      <c r="M199" s="107">
        <f t="shared" si="28"/>
        <v>92.65</v>
      </c>
      <c r="N199" s="108">
        <v>30.55</v>
      </c>
      <c r="O199" s="109" t="s">
        <v>72</v>
      </c>
      <c r="P199" s="107">
        <f t="shared" si="29"/>
        <v>30.55</v>
      </c>
    </row>
    <row r="200" spans="1:16">
      <c r="A200" s="1">
        <f t="shared" si="26"/>
        <v>200</v>
      </c>
      <c r="B200" s="102">
        <v>1.7</v>
      </c>
      <c r="C200" s="103" t="s">
        <v>75</v>
      </c>
      <c r="D200" s="101">
        <f t="shared" si="31"/>
        <v>89.473684210526315</v>
      </c>
      <c r="E200" s="104">
        <v>0.43240000000000001</v>
      </c>
      <c r="F200" s="105">
        <v>1.6339999999999999E-4</v>
      </c>
      <c r="G200" s="100">
        <f t="shared" si="23"/>
        <v>0.43256339999999999</v>
      </c>
      <c r="H200" s="108">
        <v>2.71</v>
      </c>
      <c r="I200" s="109" t="s">
        <v>74</v>
      </c>
      <c r="J200" s="112">
        <f t="shared" si="32"/>
        <v>2710</v>
      </c>
      <c r="K200" s="108">
        <v>100.54</v>
      </c>
      <c r="L200" s="109" t="s">
        <v>72</v>
      </c>
      <c r="M200" s="107">
        <f t="shared" si="28"/>
        <v>100.54</v>
      </c>
      <c r="N200" s="108">
        <v>33.81</v>
      </c>
      <c r="O200" s="109" t="s">
        <v>72</v>
      </c>
      <c r="P200" s="107">
        <f t="shared" si="29"/>
        <v>33.81</v>
      </c>
    </row>
    <row r="201" spans="1:16">
      <c r="A201" s="1">
        <f t="shared" si="26"/>
        <v>201</v>
      </c>
      <c r="B201" s="102">
        <v>1.8</v>
      </c>
      <c r="C201" s="103" t="s">
        <v>75</v>
      </c>
      <c r="D201" s="101">
        <f t="shared" si="31"/>
        <v>94.736842105263165</v>
      </c>
      <c r="E201" s="104">
        <v>0.41470000000000001</v>
      </c>
      <c r="F201" s="105">
        <v>1.552E-4</v>
      </c>
      <c r="G201" s="100">
        <f t="shared" si="23"/>
        <v>0.41485520000000004</v>
      </c>
      <c r="H201" s="108">
        <v>2.99</v>
      </c>
      <c r="I201" s="109" t="s">
        <v>74</v>
      </c>
      <c r="J201" s="112">
        <f t="shared" si="32"/>
        <v>2990</v>
      </c>
      <c r="K201" s="108">
        <v>108.51</v>
      </c>
      <c r="L201" s="109" t="s">
        <v>72</v>
      </c>
      <c r="M201" s="107">
        <f t="shared" si="28"/>
        <v>108.51</v>
      </c>
      <c r="N201" s="108">
        <v>37.19</v>
      </c>
      <c r="O201" s="109" t="s">
        <v>72</v>
      </c>
      <c r="P201" s="107">
        <f t="shared" si="29"/>
        <v>37.19</v>
      </c>
    </row>
    <row r="202" spans="1:16">
      <c r="A202" s="1">
        <f t="shared" si="26"/>
        <v>202</v>
      </c>
      <c r="B202" s="102">
        <v>2</v>
      </c>
      <c r="C202" s="103" t="s">
        <v>75</v>
      </c>
      <c r="D202" s="113">
        <f t="shared" si="31"/>
        <v>105.26315789473684</v>
      </c>
      <c r="E202" s="104">
        <v>0.3841</v>
      </c>
      <c r="F202" s="105">
        <v>1.4100000000000001E-4</v>
      </c>
      <c r="G202" s="100">
        <f t="shared" si="23"/>
        <v>0.384241</v>
      </c>
      <c r="H202" s="108">
        <v>3.6</v>
      </c>
      <c r="I202" s="109" t="s">
        <v>74</v>
      </c>
      <c r="J202" s="112">
        <f t="shared" si="32"/>
        <v>3600</v>
      </c>
      <c r="K202" s="108">
        <v>138.47</v>
      </c>
      <c r="L202" s="109" t="s">
        <v>72</v>
      </c>
      <c r="M202" s="107">
        <f t="shared" si="28"/>
        <v>138.47</v>
      </c>
      <c r="N202" s="108">
        <v>44.35</v>
      </c>
      <c r="O202" s="109" t="s">
        <v>72</v>
      </c>
      <c r="P202" s="107">
        <f t="shared" si="29"/>
        <v>44.35</v>
      </c>
    </row>
    <row r="203" spans="1:16">
      <c r="A203" s="1">
        <f t="shared" si="26"/>
        <v>203</v>
      </c>
      <c r="B203" s="102">
        <v>2.25</v>
      </c>
      <c r="C203" s="103" t="s">
        <v>75</v>
      </c>
      <c r="D203" s="113">
        <f t="shared" si="31"/>
        <v>118.42105263157895</v>
      </c>
      <c r="E203" s="104">
        <v>0.35310000000000002</v>
      </c>
      <c r="F203" s="105">
        <v>1.2669999999999999E-4</v>
      </c>
      <c r="G203" s="100">
        <f t="shared" si="23"/>
        <v>0.3532267</v>
      </c>
      <c r="H203" s="108">
        <v>4.42</v>
      </c>
      <c r="I203" s="109" t="s">
        <v>74</v>
      </c>
      <c r="J203" s="112">
        <f t="shared" si="32"/>
        <v>4420</v>
      </c>
      <c r="K203" s="108">
        <v>180.91</v>
      </c>
      <c r="L203" s="109" t="s">
        <v>72</v>
      </c>
      <c r="M203" s="107">
        <f t="shared" si="28"/>
        <v>180.91</v>
      </c>
      <c r="N203" s="108">
        <v>53.96</v>
      </c>
      <c r="O203" s="109" t="s">
        <v>72</v>
      </c>
      <c r="P203" s="107">
        <f t="shared" si="29"/>
        <v>53.96</v>
      </c>
    </row>
    <row r="204" spans="1:16">
      <c r="A204" s="1">
        <f t="shared" si="26"/>
        <v>204</v>
      </c>
      <c r="B204" s="102">
        <v>2.5</v>
      </c>
      <c r="C204" s="103" t="s">
        <v>75</v>
      </c>
      <c r="D204" s="113">
        <f t="shared" si="31"/>
        <v>131.57894736842104</v>
      </c>
      <c r="E204" s="104">
        <v>0.32790000000000002</v>
      </c>
      <c r="F204" s="105">
        <v>1.1510000000000001E-4</v>
      </c>
      <c r="G204" s="100">
        <f t="shared" si="23"/>
        <v>0.3280151</v>
      </c>
      <c r="H204" s="108">
        <v>5.3</v>
      </c>
      <c r="I204" s="109" t="s">
        <v>74</v>
      </c>
      <c r="J204" s="112">
        <f t="shared" si="32"/>
        <v>5300</v>
      </c>
      <c r="K204" s="108">
        <v>220.51</v>
      </c>
      <c r="L204" s="109" t="s">
        <v>72</v>
      </c>
      <c r="M204" s="107">
        <f t="shared" si="28"/>
        <v>220.51</v>
      </c>
      <c r="N204" s="108">
        <v>64.260000000000005</v>
      </c>
      <c r="O204" s="109" t="s">
        <v>72</v>
      </c>
      <c r="P204" s="107">
        <f t="shared" si="29"/>
        <v>64.260000000000005</v>
      </c>
    </row>
    <row r="205" spans="1:16">
      <c r="A205" s="1">
        <f t="shared" si="26"/>
        <v>205</v>
      </c>
      <c r="B205" s="102">
        <v>2.75</v>
      </c>
      <c r="C205" s="103" t="s">
        <v>75</v>
      </c>
      <c r="D205" s="113">
        <f t="shared" si="31"/>
        <v>144.73684210526315</v>
      </c>
      <c r="E205" s="104">
        <v>0.307</v>
      </c>
      <c r="F205" s="105">
        <v>1.055E-4</v>
      </c>
      <c r="G205" s="100">
        <f t="shared" si="23"/>
        <v>0.30710549999999998</v>
      </c>
      <c r="H205" s="108">
        <v>6.25</v>
      </c>
      <c r="I205" s="109" t="s">
        <v>74</v>
      </c>
      <c r="J205" s="112">
        <f t="shared" si="32"/>
        <v>6250</v>
      </c>
      <c r="K205" s="108">
        <v>258.69</v>
      </c>
      <c r="L205" s="109" t="s">
        <v>72</v>
      </c>
      <c r="M205" s="107">
        <f t="shared" si="28"/>
        <v>258.69</v>
      </c>
      <c r="N205" s="108">
        <v>75.22</v>
      </c>
      <c r="O205" s="109" t="s">
        <v>72</v>
      </c>
      <c r="P205" s="107">
        <f t="shared" si="29"/>
        <v>75.22</v>
      </c>
    </row>
    <row r="206" spans="1:16">
      <c r="A206" s="1">
        <f t="shared" si="26"/>
        <v>206</v>
      </c>
      <c r="B206" s="102">
        <v>3</v>
      </c>
      <c r="C206" s="103" t="s">
        <v>75</v>
      </c>
      <c r="D206" s="113">
        <f t="shared" si="31"/>
        <v>157.89473684210526</v>
      </c>
      <c r="E206" s="104">
        <v>0.28949999999999998</v>
      </c>
      <c r="F206" s="105">
        <v>9.7479999999999995E-5</v>
      </c>
      <c r="G206" s="100">
        <f t="shared" si="23"/>
        <v>0.28959747999999996</v>
      </c>
      <c r="H206" s="108">
        <v>7.26</v>
      </c>
      <c r="I206" s="109" t="s">
        <v>74</v>
      </c>
      <c r="J206" s="112">
        <f t="shared" si="32"/>
        <v>7260</v>
      </c>
      <c r="K206" s="108">
        <v>296.08</v>
      </c>
      <c r="L206" s="109" t="s">
        <v>72</v>
      </c>
      <c r="M206" s="107">
        <f t="shared" si="28"/>
        <v>296.08</v>
      </c>
      <c r="N206" s="108">
        <v>86.78</v>
      </c>
      <c r="O206" s="109" t="s">
        <v>72</v>
      </c>
      <c r="P206" s="107">
        <f t="shared" ref="P206:P224" si="33">N206</f>
        <v>86.78</v>
      </c>
    </row>
    <row r="207" spans="1:16">
      <c r="A207" s="1">
        <f t="shared" si="26"/>
        <v>207</v>
      </c>
      <c r="B207" s="102">
        <v>3.25</v>
      </c>
      <c r="C207" s="103" t="s">
        <v>75</v>
      </c>
      <c r="D207" s="113">
        <f t="shared" si="31"/>
        <v>171.05263157894737</v>
      </c>
      <c r="E207" s="104">
        <v>0.27450000000000002</v>
      </c>
      <c r="F207" s="105">
        <v>9.0610000000000002E-5</v>
      </c>
      <c r="G207" s="100">
        <f t="shared" si="23"/>
        <v>0.27459061000000001</v>
      </c>
      <c r="H207" s="108">
        <v>8.33</v>
      </c>
      <c r="I207" s="109" t="s">
        <v>74</v>
      </c>
      <c r="J207" s="112">
        <f t="shared" si="32"/>
        <v>8330</v>
      </c>
      <c r="K207" s="108">
        <v>333.01</v>
      </c>
      <c r="L207" s="109" t="s">
        <v>72</v>
      </c>
      <c r="M207" s="107">
        <f t="shared" si="28"/>
        <v>333.01</v>
      </c>
      <c r="N207" s="108">
        <v>98.91</v>
      </c>
      <c r="O207" s="109" t="s">
        <v>72</v>
      </c>
      <c r="P207" s="107">
        <f t="shared" si="33"/>
        <v>98.91</v>
      </c>
    </row>
    <row r="208" spans="1:16">
      <c r="A208" s="1">
        <f t="shared" si="26"/>
        <v>208</v>
      </c>
      <c r="B208" s="102">
        <v>3.5</v>
      </c>
      <c r="C208" s="103" t="s">
        <v>75</v>
      </c>
      <c r="D208" s="113">
        <f t="shared" si="31"/>
        <v>184.21052631578948</v>
      </c>
      <c r="E208" s="104">
        <v>0.26150000000000001</v>
      </c>
      <c r="F208" s="105">
        <v>8.4679999999999996E-5</v>
      </c>
      <c r="G208" s="100">
        <f t="shared" si="23"/>
        <v>0.26158468000000001</v>
      </c>
      <c r="H208" s="108">
        <v>9.4499999999999993</v>
      </c>
      <c r="I208" s="109" t="s">
        <v>74</v>
      </c>
      <c r="J208" s="112">
        <f t="shared" si="32"/>
        <v>9450</v>
      </c>
      <c r="K208" s="108">
        <v>369.65</v>
      </c>
      <c r="L208" s="109" t="s">
        <v>72</v>
      </c>
      <c r="M208" s="107">
        <f t="shared" si="28"/>
        <v>369.65</v>
      </c>
      <c r="N208" s="108">
        <v>111.56</v>
      </c>
      <c r="O208" s="109" t="s">
        <v>72</v>
      </c>
      <c r="P208" s="107">
        <f t="shared" si="33"/>
        <v>111.56</v>
      </c>
    </row>
    <row r="209" spans="1:16">
      <c r="A209" s="1">
        <f t="shared" si="26"/>
        <v>209</v>
      </c>
      <c r="B209" s="102">
        <v>3.75</v>
      </c>
      <c r="C209" s="103" t="s">
        <v>75</v>
      </c>
      <c r="D209" s="113">
        <f t="shared" si="31"/>
        <v>197.36842105263159</v>
      </c>
      <c r="E209" s="104">
        <v>0.25019999999999998</v>
      </c>
      <c r="F209" s="105">
        <v>7.9510000000000003E-5</v>
      </c>
      <c r="G209" s="100">
        <f t="shared" si="23"/>
        <v>0.25027950999999998</v>
      </c>
      <c r="H209" s="108">
        <v>10.63</v>
      </c>
      <c r="I209" s="109" t="s">
        <v>74</v>
      </c>
      <c r="J209" s="112">
        <f t="shared" si="32"/>
        <v>10630</v>
      </c>
      <c r="K209" s="108">
        <v>406.08</v>
      </c>
      <c r="L209" s="109" t="s">
        <v>72</v>
      </c>
      <c r="M209" s="107">
        <f t="shared" si="28"/>
        <v>406.08</v>
      </c>
      <c r="N209" s="108">
        <v>124.72</v>
      </c>
      <c r="O209" s="109" t="s">
        <v>72</v>
      </c>
      <c r="P209" s="107">
        <f t="shared" si="33"/>
        <v>124.72</v>
      </c>
    </row>
    <row r="210" spans="1:16">
      <c r="A210" s="1">
        <f t="shared" si="26"/>
        <v>210</v>
      </c>
      <c r="B210" s="102">
        <v>4</v>
      </c>
      <c r="C210" s="103" t="s">
        <v>75</v>
      </c>
      <c r="D210" s="113">
        <f t="shared" si="31"/>
        <v>210.52631578947367</v>
      </c>
      <c r="E210" s="104">
        <v>0.2402</v>
      </c>
      <c r="F210" s="105">
        <v>7.4960000000000001E-5</v>
      </c>
      <c r="G210" s="100">
        <f t="shared" si="23"/>
        <v>0.24027496000000001</v>
      </c>
      <c r="H210" s="108">
        <v>11.86</v>
      </c>
      <c r="I210" s="109" t="s">
        <v>74</v>
      </c>
      <c r="J210" s="112">
        <f t="shared" si="32"/>
        <v>11860</v>
      </c>
      <c r="K210" s="108">
        <v>442.38</v>
      </c>
      <c r="L210" s="109" t="s">
        <v>72</v>
      </c>
      <c r="M210" s="107">
        <f t="shared" si="28"/>
        <v>442.38</v>
      </c>
      <c r="N210" s="108">
        <v>138.35</v>
      </c>
      <c r="O210" s="109" t="s">
        <v>72</v>
      </c>
      <c r="P210" s="107">
        <f t="shared" si="33"/>
        <v>138.35</v>
      </c>
    </row>
    <row r="211" spans="1:16">
      <c r="A211" s="1">
        <f t="shared" si="26"/>
        <v>211</v>
      </c>
      <c r="B211" s="102">
        <v>4.5</v>
      </c>
      <c r="C211" s="103" t="s">
        <v>75</v>
      </c>
      <c r="D211" s="113">
        <f t="shared" si="31"/>
        <v>236.84210526315789</v>
      </c>
      <c r="E211" s="104">
        <v>0.2235</v>
      </c>
      <c r="F211" s="105">
        <v>6.7299999999999996E-5</v>
      </c>
      <c r="G211" s="100">
        <f t="shared" si="23"/>
        <v>0.2235673</v>
      </c>
      <c r="H211" s="108">
        <v>14.46</v>
      </c>
      <c r="I211" s="109" t="s">
        <v>74</v>
      </c>
      <c r="J211" s="112">
        <f t="shared" si="32"/>
        <v>14460</v>
      </c>
      <c r="K211" s="108">
        <v>576.49</v>
      </c>
      <c r="L211" s="109" t="s">
        <v>72</v>
      </c>
      <c r="M211" s="107">
        <f t="shared" si="28"/>
        <v>576.49</v>
      </c>
      <c r="N211" s="108">
        <v>166.9</v>
      </c>
      <c r="O211" s="109" t="s">
        <v>72</v>
      </c>
      <c r="P211" s="107">
        <f t="shared" si="33"/>
        <v>166.9</v>
      </c>
    </row>
    <row r="212" spans="1:16">
      <c r="A212" s="1">
        <f t="shared" si="26"/>
        <v>212</v>
      </c>
      <c r="B212" s="102">
        <v>5</v>
      </c>
      <c r="C212" s="103" t="s">
        <v>75</v>
      </c>
      <c r="D212" s="113">
        <f t="shared" si="31"/>
        <v>263.15789473684208</v>
      </c>
      <c r="E212" s="104">
        <v>0.21010000000000001</v>
      </c>
      <c r="F212" s="105">
        <v>6.1110000000000003E-5</v>
      </c>
      <c r="G212" s="100">
        <f t="shared" ref="G212:G275" si="34">E212+F212</f>
        <v>0.21016111000000001</v>
      </c>
      <c r="H212" s="108">
        <v>17.239999999999998</v>
      </c>
      <c r="I212" s="109" t="s">
        <v>74</v>
      </c>
      <c r="J212" s="112">
        <f t="shared" si="32"/>
        <v>17240</v>
      </c>
      <c r="K212" s="108">
        <v>699.07</v>
      </c>
      <c r="L212" s="109" t="s">
        <v>72</v>
      </c>
      <c r="M212" s="107">
        <f t="shared" si="28"/>
        <v>699.07</v>
      </c>
      <c r="N212" s="108">
        <v>196.99</v>
      </c>
      <c r="O212" s="109" t="s">
        <v>72</v>
      </c>
      <c r="P212" s="107">
        <f t="shared" si="33"/>
        <v>196.99</v>
      </c>
    </row>
    <row r="213" spans="1:16">
      <c r="A213" s="1">
        <f t="shared" si="26"/>
        <v>213</v>
      </c>
      <c r="B213" s="102">
        <v>5.5</v>
      </c>
      <c r="C213" s="103" t="s">
        <v>75</v>
      </c>
      <c r="D213" s="113">
        <f t="shared" si="31"/>
        <v>289.4736842105263</v>
      </c>
      <c r="E213" s="104">
        <v>0.19900000000000001</v>
      </c>
      <c r="F213" s="105">
        <v>5.5999999999999999E-5</v>
      </c>
      <c r="G213" s="100">
        <f t="shared" si="34"/>
        <v>0.19905600000000001</v>
      </c>
      <c r="H213" s="108">
        <v>20.18</v>
      </c>
      <c r="I213" s="109" t="s">
        <v>74</v>
      </c>
      <c r="J213" s="112">
        <f t="shared" si="32"/>
        <v>20180</v>
      </c>
      <c r="K213" s="108">
        <v>815.12</v>
      </c>
      <c r="L213" s="109" t="s">
        <v>72</v>
      </c>
      <c r="M213" s="107">
        <f t="shared" si="28"/>
        <v>815.12</v>
      </c>
      <c r="N213" s="108">
        <v>228.46</v>
      </c>
      <c r="O213" s="109" t="s">
        <v>72</v>
      </c>
      <c r="P213" s="107">
        <f t="shared" si="33"/>
        <v>228.46</v>
      </c>
    </row>
    <row r="214" spans="1:16">
      <c r="A214" s="1">
        <f t="shared" ref="A214:A277" si="35">A213+1</f>
        <v>214</v>
      </c>
      <c r="B214" s="102">
        <v>6</v>
      </c>
      <c r="C214" s="103" t="s">
        <v>75</v>
      </c>
      <c r="D214" s="113">
        <f t="shared" si="31"/>
        <v>315.78947368421052</v>
      </c>
      <c r="E214" s="104">
        <v>0.1898</v>
      </c>
      <c r="F214" s="105">
        <v>5.1709999999999998E-5</v>
      </c>
      <c r="G214" s="100">
        <f t="shared" si="34"/>
        <v>0.18985171000000001</v>
      </c>
      <c r="H214" s="108">
        <v>23.28</v>
      </c>
      <c r="I214" s="109" t="s">
        <v>74</v>
      </c>
      <c r="J214" s="112">
        <f t="shared" si="32"/>
        <v>23280</v>
      </c>
      <c r="K214" s="108">
        <v>926.87</v>
      </c>
      <c r="L214" s="109" t="s">
        <v>72</v>
      </c>
      <c r="M214" s="107">
        <f t="shared" si="28"/>
        <v>926.87</v>
      </c>
      <c r="N214" s="108">
        <v>261.12</v>
      </c>
      <c r="O214" s="109" t="s">
        <v>72</v>
      </c>
      <c r="P214" s="107">
        <f t="shared" si="33"/>
        <v>261.12</v>
      </c>
    </row>
    <row r="215" spans="1:16">
      <c r="A215" s="1">
        <f t="shared" si="35"/>
        <v>215</v>
      </c>
      <c r="B215" s="102">
        <v>6.5</v>
      </c>
      <c r="C215" s="103" t="s">
        <v>75</v>
      </c>
      <c r="D215" s="113">
        <f t="shared" si="31"/>
        <v>342.10526315789474</v>
      </c>
      <c r="E215" s="104">
        <v>0.182</v>
      </c>
      <c r="F215" s="105">
        <v>4.8050000000000002E-5</v>
      </c>
      <c r="G215" s="100">
        <f t="shared" si="34"/>
        <v>0.18204804999999999</v>
      </c>
      <c r="H215" s="108">
        <v>26.52</v>
      </c>
      <c r="I215" s="109" t="s">
        <v>74</v>
      </c>
      <c r="J215" s="112">
        <f t="shared" si="32"/>
        <v>26520</v>
      </c>
      <c r="K215" s="108">
        <v>1.04</v>
      </c>
      <c r="L215" s="111" t="s">
        <v>74</v>
      </c>
      <c r="M215" s="112">
        <f t="shared" ref="M215:M228" si="36">K215*1000</f>
        <v>1040</v>
      </c>
      <c r="N215" s="108">
        <v>294.83999999999997</v>
      </c>
      <c r="O215" s="109" t="s">
        <v>72</v>
      </c>
      <c r="P215" s="107">
        <f t="shared" si="33"/>
        <v>294.83999999999997</v>
      </c>
    </row>
    <row r="216" spans="1:16">
      <c r="A216" s="1">
        <f t="shared" si="35"/>
        <v>216</v>
      </c>
      <c r="B216" s="102">
        <v>7</v>
      </c>
      <c r="C216" s="103" t="s">
        <v>75</v>
      </c>
      <c r="D216" s="113">
        <f t="shared" si="31"/>
        <v>368.42105263157896</v>
      </c>
      <c r="E216" s="104">
        <v>0.17530000000000001</v>
      </c>
      <c r="F216" s="105">
        <v>4.4889999999999999E-5</v>
      </c>
      <c r="G216" s="100">
        <f t="shared" si="34"/>
        <v>0.17534489</v>
      </c>
      <c r="H216" s="108">
        <v>29.89</v>
      </c>
      <c r="I216" s="109" t="s">
        <v>74</v>
      </c>
      <c r="J216" s="112">
        <f t="shared" si="32"/>
        <v>29890</v>
      </c>
      <c r="K216" s="108">
        <v>1.1399999999999999</v>
      </c>
      <c r="L216" s="109" t="s">
        <v>74</v>
      </c>
      <c r="M216" s="112">
        <f t="shared" si="36"/>
        <v>1140</v>
      </c>
      <c r="N216" s="108">
        <v>329.49</v>
      </c>
      <c r="O216" s="109" t="s">
        <v>72</v>
      </c>
      <c r="P216" s="107">
        <f t="shared" si="33"/>
        <v>329.49</v>
      </c>
    </row>
    <row r="217" spans="1:16">
      <c r="A217" s="1">
        <f t="shared" si="35"/>
        <v>217</v>
      </c>
      <c r="B217" s="102">
        <v>8</v>
      </c>
      <c r="C217" s="103" t="s">
        <v>75</v>
      </c>
      <c r="D217" s="113">
        <f t="shared" si="31"/>
        <v>421.05263157894734</v>
      </c>
      <c r="E217" s="104">
        <v>0.16439999999999999</v>
      </c>
      <c r="F217" s="105">
        <v>3.9709999999999998E-5</v>
      </c>
      <c r="G217" s="100">
        <f t="shared" si="34"/>
        <v>0.16443970999999999</v>
      </c>
      <c r="H217" s="108">
        <v>36.99</v>
      </c>
      <c r="I217" s="109" t="s">
        <v>74</v>
      </c>
      <c r="J217" s="112">
        <f t="shared" si="32"/>
        <v>36990</v>
      </c>
      <c r="K217" s="108">
        <v>1.52</v>
      </c>
      <c r="L217" s="109" t="s">
        <v>74</v>
      </c>
      <c r="M217" s="112">
        <f t="shared" si="36"/>
        <v>1520</v>
      </c>
      <c r="N217" s="108">
        <v>401.16</v>
      </c>
      <c r="O217" s="109" t="s">
        <v>72</v>
      </c>
      <c r="P217" s="107">
        <f t="shared" si="33"/>
        <v>401.16</v>
      </c>
    </row>
    <row r="218" spans="1:16">
      <c r="A218" s="1">
        <f t="shared" si="35"/>
        <v>218</v>
      </c>
      <c r="B218" s="102">
        <v>9</v>
      </c>
      <c r="C218" s="103" t="s">
        <v>75</v>
      </c>
      <c r="D218" s="113">
        <f t="shared" si="31"/>
        <v>473.68421052631578</v>
      </c>
      <c r="E218" s="104">
        <v>0.156</v>
      </c>
      <c r="F218" s="105">
        <v>3.5630000000000003E-5</v>
      </c>
      <c r="G218" s="100">
        <f t="shared" si="34"/>
        <v>0.15603563000000001</v>
      </c>
      <c r="H218" s="108">
        <v>44.51</v>
      </c>
      <c r="I218" s="109" t="s">
        <v>74</v>
      </c>
      <c r="J218" s="112">
        <f t="shared" si="32"/>
        <v>44510</v>
      </c>
      <c r="K218" s="108">
        <v>1.86</v>
      </c>
      <c r="L218" s="109" t="s">
        <v>74</v>
      </c>
      <c r="M218" s="112">
        <f t="shared" si="36"/>
        <v>1860</v>
      </c>
      <c r="N218" s="108">
        <v>475.35</v>
      </c>
      <c r="O218" s="109" t="s">
        <v>72</v>
      </c>
      <c r="P218" s="107">
        <f t="shared" si="33"/>
        <v>475.35</v>
      </c>
    </row>
    <row r="219" spans="1:16">
      <c r="A219" s="1">
        <f t="shared" si="35"/>
        <v>219</v>
      </c>
      <c r="B219" s="102">
        <v>10</v>
      </c>
      <c r="C219" s="103" t="s">
        <v>75</v>
      </c>
      <c r="D219" s="113">
        <f t="shared" si="31"/>
        <v>526.31578947368416</v>
      </c>
      <c r="E219" s="104">
        <v>0.14940000000000001</v>
      </c>
      <c r="F219" s="105">
        <v>3.2339999999999999E-5</v>
      </c>
      <c r="G219" s="100">
        <f t="shared" si="34"/>
        <v>0.14943234</v>
      </c>
      <c r="H219" s="108">
        <v>52.4</v>
      </c>
      <c r="I219" s="109" t="s">
        <v>74</v>
      </c>
      <c r="J219" s="112">
        <f t="shared" si="32"/>
        <v>52400</v>
      </c>
      <c r="K219" s="108">
        <v>2.17</v>
      </c>
      <c r="L219" s="109" t="s">
        <v>74</v>
      </c>
      <c r="M219" s="112">
        <f t="shared" si="36"/>
        <v>2170</v>
      </c>
      <c r="N219" s="108">
        <v>551.42999999999995</v>
      </c>
      <c r="O219" s="109" t="s">
        <v>72</v>
      </c>
      <c r="P219" s="107">
        <f t="shared" si="33"/>
        <v>551.42999999999995</v>
      </c>
    </row>
    <row r="220" spans="1:16">
      <c r="A220" s="1">
        <f t="shared" si="35"/>
        <v>220</v>
      </c>
      <c r="B220" s="102">
        <v>11</v>
      </c>
      <c r="C220" s="103" t="s">
        <v>75</v>
      </c>
      <c r="D220" s="113">
        <f t="shared" si="31"/>
        <v>578.9473684210526</v>
      </c>
      <c r="E220" s="104">
        <v>0.14399999999999999</v>
      </c>
      <c r="F220" s="105">
        <v>2.9620000000000001E-5</v>
      </c>
      <c r="G220" s="100">
        <f t="shared" si="34"/>
        <v>0.14402962</v>
      </c>
      <c r="H220" s="108">
        <v>60.62</v>
      </c>
      <c r="I220" s="109" t="s">
        <v>74</v>
      </c>
      <c r="J220" s="112">
        <f t="shared" si="32"/>
        <v>60620</v>
      </c>
      <c r="K220" s="108">
        <v>2.4700000000000002</v>
      </c>
      <c r="L220" s="109" t="s">
        <v>74</v>
      </c>
      <c r="M220" s="112">
        <f t="shared" si="36"/>
        <v>2470</v>
      </c>
      <c r="N220" s="108">
        <v>628.9</v>
      </c>
      <c r="O220" s="109" t="s">
        <v>72</v>
      </c>
      <c r="P220" s="107">
        <f t="shared" si="33"/>
        <v>628.9</v>
      </c>
    </row>
    <row r="221" spans="1:16">
      <c r="A221" s="1">
        <f t="shared" si="35"/>
        <v>221</v>
      </c>
      <c r="B221" s="102">
        <v>12</v>
      </c>
      <c r="C221" s="103" t="s">
        <v>75</v>
      </c>
      <c r="D221" s="113">
        <f t="shared" si="31"/>
        <v>631.57894736842104</v>
      </c>
      <c r="E221" s="104">
        <v>0.1396</v>
      </c>
      <c r="F221" s="105">
        <v>2.7339999999999999E-5</v>
      </c>
      <c r="G221" s="100">
        <f t="shared" si="34"/>
        <v>0.13962733999999999</v>
      </c>
      <c r="H221" s="108">
        <v>69.11</v>
      </c>
      <c r="I221" s="109" t="s">
        <v>74</v>
      </c>
      <c r="J221" s="112">
        <f t="shared" si="32"/>
        <v>69110</v>
      </c>
      <c r="K221" s="108">
        <v>2.75</v>
      </c>
      <c r="L221" s="109" t="s">
        <v>74</v>
      </c>
      <c r="M221" s="112">
        <f t="shared" si="36"/>
        <v>2750</v>
      </c>
      <c r="N221" s="108">
        <v>707.36</v>
      </c>
      <c r="O221" s="109" t="s">
        <v>72</v>
      </c>
      <c r="P221" s="107">
        <f t="shared" si="33"/>
        <v>707.36</v>
      </c>
    </row>
    <row r="222" spans="1:16">
      <c r="A222" s="1">
        <f t="shared" si="35"/>
        <v>222</v>
      </c>
      <c r="B222" s="102">
        <v>13</v>
      </c>
      <c r="C222" s="103" t="s">
        <v>75</v>
      </c>
      <c r="D222" s="113">
        <f t="shared" si="31"/>
        <v>684.21052631578948</v>
      </c>
      <c r="E222" s="104">
        <v>0.13600000000000001</v>
      </c>
      <c r="F222" s="105">
        <v>2.5389999999999999E-5</v>
      </c>
      <c r="G222" s="100">
        <f t="shared" si="34"/>
        <v>0.13602539</v>
      </c>
      <c r="H222" s="108">
        <v>77.849999999999994</v>
      </c>
      <c r="I222" s="109" t="s">
        <v>74</v>
      </c>
      <c r="J222" s="112">
        <f t="shared" si="32"/>
        <v>77850</v>
      </c>
      <c r="K222" s="108">
        <v>3.01</v>
      </c>
      <c r="L222" s="109" t="s">
        <v>74</v>
      </c>
      <c r="M222" s="112">
        <f t="shared" si="36"/>
        <v>3010</v>
      </c>
      <c r="N222" s="108">
        <v>786.48</v>
      </c>
      <c r="O222" s="109" t="s">
        <v>72</v>
      </c>
      <c r="P222" s="107">
        <f t="shared" si="33"/>
        <v>786.48</v>
      </c>
    </row>
    <row r="223" spans="1:16">
      <c r="A223" s="1">
        <f t="shared" si="35"/>
        <v>223</v>
      </c>
      <c r="B223" s="102">
        <v>14</v>
      </c>
      <c r="C223" s="103" t="s">
        <v>75</v>
      </c>
      <c r="D223" s="113">
        <f t="shared" si="31"/>
        <v>736.84210526315792</v>
      </c>
      <c r="E223" s="104">
        <v>0.13289999999999999</v>
      </c>
      <c r="F223" s="105">
        <v>2.372E-5</v>
      </c>
      <c r="G223" s="100">
        <f t="shared" si="34"/>
        <v>0.13292372</v>
      </c>
      <c r="H223" s="108">
        <v>86.81</v>
      </c>
      <c r="I223" s="109" t="s">
        <v>74</v>
      </c>
      <c r="J223" s="112">
        <f t="shared" si="32"/>
        <v>86810</v>
      </c>
      <c r="K223" s="108">
        <v>3.27</v>
      </c>
      <c r="L223" s="109" t="s">
        <v>74</v>
      </c>
      <c r="M223" s="112">
        <f t="shared" si="36"/>
        <v>3270</v>
      </c>
      <c r="N223" s="108">
        <v>865.99</v>
      </c>
      <c r="O223" s="109" t="s">
        <v>72</v>
      </c>
      <c r="P223" s="107">
        <f t="shared" si="33"/>
        <v>865.99</v>
      </c>
    </row>
    <row r="224" spans="1:16">
      <c r="A224" s="1">
        <f t="shared" si="35"/>
        <v>224</v>
      </c>
      <c r="B224" s="102">
        <v>15</v>
      </c>
      <c r="C224" s="103" t="s">
        <v>75</v>
      </c>
      <c r="D224" s="113">
        <f t="shared" si="31"/>
        <v>789.47368421052636</v>
      </c>
      <c r="E224" s="104">
        <v>0.1303</v>
      </c>
      <c r="F224" s="105">
        <v>2.2249999999999999E-5</v>
      </c>
      <c r="G224" s="100">
        <f t="shared" si="34"/>
        <v>0.13032225</v>
      </c>
      <c r="H224" s="108">
        <v>95.96</v>
      </c>
      <c r="I224" s="109" t="s">
        <v>74</v>
      </c>
      <c r="J224" s="112">
        <f t="shared" si="32"/>
        <v>95960</v>
      </c>
      <c r="K224" s="108">
        <v>3.52</v>
      </c>
      <c r="L224" s="109" t="s">
        <v>74</v>
      </c>
      <c r="M224" s="112">
        <f t="shared" si="36"/>
        <v>3520</v>
      </c>
      <c r="N224" s="108">
        <v>945.67</v>
      </c>
      <c r="O224" s="109" t="s">
        <v>72</v>
      </c>
      <c r="P224" s="107">
        <f t="shared" si="33"/>
        <v>945.67</v>
      </c>
    </row>
    <row r="225" spans="1:16">
      <c r="A225" s="1">
        <f t="shared" si="35"/>
        <v>225</v>
      </c>
      <c r="B225" s="102">
        <v>16</v>
      </c>
      <c r="C225" s="103" t="s">
        <v>75</v>
      </c>
      <c r="D225" s="113">
        <f t="shared" si="31"/>
        <v>842.10526315789468</v>
      </c>
      <c r="E225" s="104">
        <v>0.12809999999999999</v>
      </c>
      <c r="F225" s="105">
        <v>2.0970000000000001E-5</v>
      </c>
      <c r="G225" s="100">
        <f t="shared" si="34"/>
        <v>0.12812097</v>
      </c>
      <c r="H225" s="108">
        <v>105.28</v>
      </c>
      <c r="I225" s="109" t="s">
        <v>74</v>
      </c>
      <c r="J225" s="112">
        <f t="shared" si="32"/>
        <v>105280</v>
      </c>
      <c r="K225" s="108">
        <v>3.76</v>
      </c>
      <c r="L225" s="109" t="s">
        <v>74</v>
      </c>
      <c r="M225" s="112">
        <f t="shared" si="36"/>
        <v>3760</v>
      </c>
      <c r="N225" s="108">
        <v>1.03</v>
      </c>
      <c r="O225" s="111" t="s">
        <v>74</v>
      </c>
      <c r="P225" s="112">
        <f>N225*1000</f>
        <v>1030</v>
      </c>
    </row>
    <row r="226" spans="1:16">
      <c r="A226" s="1">
        <f t="shared" si="35"/>
        <v>226</v>
      </c>
      <c r="B226" s="102">
        <v>17</v>
      </c>
      <c r="C226" s="103" t="s">
        <v>75</v>
      </c>
      <c r="D226" s="113">
        <f t="shared" si="31"/>
        <v>894.73684210526312</v>
      </c>
      <c r="E226" s="104">
        <v>0.12620000000000001</v>
      </c>
      <c r="F226" s="105">
        <v>1.982E-5</v>
      </c>
      <c r="G226" s="100">
        <f t="shared" si="34"/>
        <v>0.12621982000000001</v>
      </c>
      <c r="H226" s="108">
        <v>114.75</v>
      </c>
      <c r="I226" s="109" t="s">
        <v>74</v>
      </c>
      <c r="J226" s="112">
        <f t="shared" si="32"/>
        <v>114750</v>
      </c>
      <c r="K226" s="108">
        <v>4</v>
      </c>
      <c r="L226" s="109" t="s">
        <v>74</v>
      </c>
      <c r="M226" s="112">
        <f t="shared" si="36"/>
        <v>4000</v>
      </c>
      <c r="N226" s="108">
        <v>1.1000000000000001</v>
      </c>
      <c r="O226" s="109" t="s">
        <v>74</v>
      </c>
      <c r="P226" s="112">
        <f>N226*1000</f>
        <v>1100</v>
      </c>
    </row>
    <row r="227" spans="1:16">
      <c r="A227" s="1">
        <f t="shared" si="35"/>
        <v>227</v>
      </c>
      <c r="B227" s="102">
        <v>18</v>
      </c>
      <c r="C227" s="103" t="s">
        <v>75</v>
      </c>
      <c r="D227" s="113">
        <f t="shared" si="31"/>
        <v>947.36842105263156</v>
      </c>
      <c r="E227" s="104">
        <v>0.1246</v>
      </c>
      <c r="F227" s="105">
        <v>1.88E-5</v>
      </c>
      <c r="G227" s="100">
        <f t="shared" si="34"/>
        <v>0.1246188</v>
      </c>
      <c r="H227" s="108">
        <v>124.36</v>
      </c>
      <c r="I227" s="109" t="s">
        <v>74</v>
      </c>
      <c r="J227" s="112">
        <f t="shared" si="32"/>
        <v>124360</v>
      </c>
      <c r="K227" s="108">
        <v>4.22</v>
      </c>
      <c r="L227" s="109" t="s">
        <v>74</v>
      </c>
      <c r="M227" s="112">
        <f t="shared" si="36"/>
        <v>4220</v>
      </c>
      <c r="N227" s="108">
        <v>1.18</v>
      </c>
      <c r="O227" s="109" t="s">
        <v>74</v>
      </c>
      <c r="P227" s="112">
        <f>N227*1000</f>
        <v>1180</v>
      </c>
    </row>
    <row r="228" spans="1:16">
      <c r="A228" s="4">
        <f t="shared" si="35"/>
        <v>228</v>
      </c>
      <c r="B228" s="102">
        <v>19</v>
      </c>
      <c r="C228" s="103" t="s">
        <v>75</v>
      </c>
      <c r="D228" s="107">
        <f t="shared" si="31"/>
        <v>1000</v>
      </c>
      <c r="E228" s="104">
        <v>0.1232</v>
      </c>
      <c r="F228" s="105">
        <v>1.789E-5</v>
      </c>
      <c r="G228" s="100">
        <f t="shared" si="34"/>
        <v>0.12321789000000001</v>
      </c>
      <c r="H228" s="108">
        <v>134.08000000000001</v>
      </c>
      <c r="I228" s="109" t="s">
        <v>74</v>
      </c>
      <c r="J228" s="112">
        <f t="shared" si="32"/>
        <v>134080</v>
      </c>
      <c r="K228" s="108">
        <v>4.45</v>
      </c>
      <c r="L228" s="109" t="s">
        <v>74</v>
      </c>
      <c r="M228" s="112">
        <f t="shared" si="36"/>
        <v>4450</v>
      </c>
      <c r="N228" s="108">
        <v>1.26</v>
      </c>
      <c r="O228" s="109" t="s">
        <v>74</v>
      </c>
      <c r="P228" s="112">
        <f>N228*1000</f>
        <v>1260</v>
      </c>
    </row>
    <row r="229" spans="1:16">
      <c r="A229" s="1">
        <f t="shared" si="35"/>
        <v>229</v>
      </c>
      <c r="B229" s="102"/>
      <c r="C229" s="103"/>
      <c r="D229" s="107" t="e">
        <v>#N/A</v>
      </c>
      <c r="E229" s="104"/>
      <c r="F229" s="105"/>
      <c r="G229" s="100" t="e">
        <v>#N/A</v>
      </c>
      <c r="H229" s="108"/>
      <c r="I229" s="109"/>
      <c r="J229" s="112" t="e">
        <v>#N/A</v>
      </c>
      <c r="K229" s="108"/>
      <c r="L229" s="109"/>
      <c r="M229" s="112" t="e">
        <v>#N/A</v>
      </c>
      <c r="N229" s="108"/>
      <c r="O229" s="109"/>
      <c r="P229" s="114" t="e">
        <v>#N/A</v>
      </c>
    </row>
    <row r="230" spans="1:16">
      <c r="A230" s="1">
        <f t="shared" si="35"/>
        <v>230</v>
      </c>
      <c r="B230" s="102"/>
      <c r="C230" s="103"/>
      <c r="D230" s="107" t="e">
        <v>#N/A</v>
      </c>
      <c r="E230" s="104"/>
      <c r="F230" s="105"/>
      <c r="G230" s="100" t="e">
        <v>#N/A</v>
      </c>
      <c r="H230" s="108"/>
      <c r="I230" s="109"/>
      <c r="J230" s="112" t="e">
        <v>#N/A</v>
      </c>
      <c r="K230" s="108"/>
      <c r="L230" s="109"/>
      <c r="M230" s="112" t="e">
        <v>#N/A</v>
      </c>
      <c r="N230" s="108"/>
      <c r="O230" s="109"/>
      <c r="P230" s="114" t="e">
        <v>#N/A</v>
      </c>
    </row>
    <row r="231" spans="1:16">
      <c r="A231" s="1">
        <f t="shared" si="35"/>
        <v>231</v>
      </c>
      <c r="B231" s="102"/>
      <c r="C231" s="103"/>
      <c r="D231" s="107" t="e">
        <v>#N/A</v>
      </c>
      <c r="E231" s="104"/>
      <c r="F231" s="105"/>
      <c r="G231" s="100" t="e">
        <v>#N/A</v>
      </c>
      <c r="H231" s="108"/>
      <c r="I231" s="109"/>
      <c r="J231" s="112" t="e">
        <v>#N/A</v>
      </c>
      <c r="K231" s="108"/>
      <c r="L231" s="109"/>
      <c r="M231" s="112" t="e">
        <v>#N/A</v>
      </c>
      <c r="N231" s="108"/>
      <c r="O231" s="109"/>
      <c r="P231" s="114" t="e">
        <v>#N/A</v>
      </c>
    </row>
    <row r="232" spans="1:16">
      <c r="A232" s="1">
        <f t="shared" si="35"/>
        <v>232</v>
      </c>
      <c r="B232" s="102"/>
      <c r="C232" s="103"/>
      <c r="D232" s="107" t="e">
        <v>#N/A</v>
      </c>
      <c r="E232" s="104"/>
      <c r="F232" s="105"/>
      <c r="G232" s="100" t="e">
        <v>#N/A</v>
      </c>
      <c r="H232" s="108"/>
      <c r="I232" s="109"/>
      <c r="J232" s="112" t="e">
        <v>#N/A</v>
      </c>
      <c r="K232" s="108"/>
      <c r="L232" s="109"/>
      <c r="M232" s="112" t="e">
        <v>#N/A</v>
      </c>
      <c r="N232" s="108"/>
      <c r="O232" s="109"/>
      <c r="P232" s="114" t="e">
        <v>#N/A</v>
      </c>
    </row>
    <row r="233" spans="1:16">
      <c r="A233" s="1">
        <f t="shared" si="35"/>
        <v>233</v>
      </c>
      <c r="B233" s="102"/>
      <c r="C233" s="103"/>
      <c r="D233" s="107" t="e">
        <v>#N/A</v>
      </c>
      <c r="E233" s="104"/>
      <c r="F233" s="105"/>
      <c r="G233" s="100" t="e">
        <v>#N/A</v>
      </c>
      <c r="H233" s="108"/>
      <c r="I233" s="109"/>
      <c r="J233" s="112" t="e">
        <v>#N/A</v>
      </c>
      <c r="K233" s="108"/>
      <c r="L233" s="109"/>
      <c r="M233" s="112" t="e">
        <v>#N/A</v>
      </c>
      <c r="N233" s="108"/>
      <c r="O233" s="109"/>
      <c r="P233" s="114" t="e">
        <v>#N/A</v>
      </c>
    </row>
    <row r="234" spans="1:16">
      <c r="A234" s="1">
        <f t="shared" si="35"/>
        <v>234</v>
      </c>
      <c r="B234" s="102"/>
      <c r="C234" s="103"/>
      <c r="D234" s="107" t="e">
        <v>#N/A</v>
      </c>
      <c r="E234" s="104"/>
      <c r="F234" s="105"/>
      <c r="G234" s="100" t="e">
        <v>#N/A</v>
      </c>
      <c r="H234" s="108"/>
      <c r="I234" s="109"/>
      <c r="J234" s="112" t="e">
        <v>#N/A</v>
      </c>
      <c r="K234" s="108"/>
      <c r="L234" s="109"/>
      <c r="M234" s="112" t="e">
        <v>#N/A</v>
      </c>
      <c r="N234" s="108"/>
      <c r="O234" s="109"/>
      <c r="P234" s="114" t="e">
        <v>#N/A</v>
      </c>
    </row>
    <row r="235" spans="1:16">
      <c r="A235" s="1">
        <f t="shared" si="35"/>
        <v>235</v>
      </c>
      <c r="B235" s="102"/>
      <c r="C235" s="103"/>
      <c r="D235" s="107" t="e">
        <v>#N/A</v>
      </c>
      <c r="E235" s="104"/>
      <c r="F235" s="105"/>
      <c r="G235" s="100" t="e">
        <v>#N/A</v>
      </c>
      <c r="H235" s="108"/>
      <c r="I235" s="109"/>
      <c r="J235" s="112" t="e">
        <v>#N/A</v>
      </c>
      <c r="K235" s="108"/>
      <c r="L235" s="109"/>
      <c r="M235" s="112" t="e">
        <v>#N/A</v>
      </c>
      <c r="N235" s="108"/>
      <c r="O235" s="109"/>
      <c r="P235" s="114" t="e">
        <v>#N/A</v>
      </c>
    </row>
    <row r="236" spans="1:16">
      <c r="A236" s="1">
        <f t="shared" si="35"/>
        <v>236</v>
      </c>
      <c r="B236" s="102"/>
      <c r="C236" s="103"/>
      <c r="D236" s="107" t="e">
        <v>#N/A</v>
      </c>
      <c r="E236" s="104"/>
      <c r="F236" s="105"/>
      <c r="G236" s="100" t="e">
        <v>#N/A</v>
      </c>
      <c r="H236" s="108"/>
      <c r="I236" s="109"/>
      <c r="J236" s="112" t="e">
        <v>#N/A</v>
      </c>
      <c r="K236" s="108"/>
      <c r="L236" s="109"/>
      <c r="M236" s="112" t="e">
        <v>#N/A</v>
      </c>
      <c r="N236" s="108"/>
      <c r="O236" s="109"/>
      <c r="P236" s="114" t="e">
        <v>#N/A</v>
      </c>
    </row>
    <row r="237" spans="1:16">
      <c r="A237" s="1">
        <f t="shared" si="35"/>
        <v>237</v>
      </c>
      <c r="B237" s="102"/>
      <c r="C237" s="103"/>
      <c r="D237" s="107" t="e">
        <v>#N/A</v>
      </c>
      <c r="E237" s="104"/>
      <c r="F237" s="105"/>
      <c r="G237" s="100" t="e">
        <v>#N/A</v>
      </c>
      <c r="H237" s="108"/>
      <c r="I237" s="109"/>
      <c r="J237" s="112" t="e">
        <v>#N/A</v>
      </c>
      <c r="K237" s="108"/>
      <c r="L237" s="109"/>
      <c r="M237" s="112" t="e">
        <v>#N/A</v>
      </c>
      <c r="N237" s="108"/>
      <c r="O237" s="109"/>
      <c r="P237" s="114" t="e">
        <v>#N/A</v>
      </c>
    </row>
    <row r="238" spans="1:16">
      <c r="A238" s="1">
        <f t="shared" si="35"/>
        <v>238</v>
      </c>
      <c r="B238" s="102"/>
      <c r="C238" s="103"/>
      <c r="D238" s="107" t="e">
        <v>#N/A</v>
      </c>
      <c r="E238" s="104"/>
      <c r="F238" s="105"/>
      <c r="G238" s="100" t="e">
        <v>#N/A</v>
      </c>
      <c r="H238" s="108"/>
      <c r="I238" s="109"/>
      <c r="J238" s="112" t="e">
        <v>#N/A</v>
      </c>
      <c r="K238" s="108"/>
      <c r="L238" s="109"/>
      <c r="M238" s="112" t="e">
        <v>#N/A</v>
      </c>
      <c r="N238" s="108"/>
      <c r="O238" s="109"/>
      <c r="P238" s="114" t="e">
        <v>#N/A</v>
      </c>
    </row>
    <row r="239" spans="1:16">
      <c r="A239" s="1">
        <f t="shared" si="35"/>
        <v>239</v>
      </c>
      <c r="B239" s="102"/>
      <c r="C239" s="103"/>
      <c r="D239" s="107" t="e">
        <v>#N/A</v>
      </c>
      <c r="E239" s="104"/>
      <c r="F239" s="105"/>
      <c r="G239" s="100" t="e">
        <v>#N/A</v>
      </c>
      <c r="H239" s="108"/>
      <c r="I239" s="109"/>
      <c r="J239" s="112" t="e">
        <v>#N/A</v>
      </c>
      <c r="K239" s="108"/>
      <c r="L239" s="109"/>
      <c r="M239" s="112" t="e">
        <v>#N/A</v>
      </c>
      <c r="N239" s="108"/>
      <c r="O239" s="109"/>
      <c r="P239" s="114" t="e">
        <v>#N/A</v>
      </c>
    </row>
    <row r="240" spans="1:16">
      <c r="A240" s="1">
        <f t="shared" si="35"/>
        <v>240</v>
      </c>
      <c r="B240" s="102"/>
      <c r="C240" s="103"/>
      <c r="D240" s="107" t="e">
        <v>#N/A</v>
      </c>
      <c r="E240" s="104"/>
      <c r="F240" s="105"/>
      <c r="G240" s="100" t="e">
        <v>#N/A</v>
      </c>
      <c r="H240" s="108"/>
      <c r="I240" s="109"/>
      <c r="J240" s="112" t="e">
        <v>#N/A</v>
      </c>
      <c r="K240" s="108"/>
      <c r="L240" s="109"/>
      <c r="M240" s="112" t="e">
        <v>#N/A</v>
      </c>
      <c r="N240" s="108"/>
      <c r="O240" s="109"/>
      <c r="P240" s="114" t="e">
        <v>#N/A</v>
      </c>
    </row>
    <row r="241" spans="1:16">
      <c r="A241" s="1">
        <f t="shared" si="35"/>
        <v>241</v>
      </c>
      <c r="B241" s="102"/>
      <c r="C241" s="103"/>
      <c r="D241" s="107" t="e">
        <v>#N/A</v>
      </c>
      <c r="E241" s="104"/>
      <c r="F241" s="105"/>
      <c r="G241" s="100" t="e">
        <v>#N/A</v>
      </c>
      <c r="H241" s="108"/>
      <c r="I241" s="109"/>
      <c r="J241" s="112" t="e">
        <v>#N/A</v>
      </c>
      <c r="K241" s="108"/>
      <c r="L241" s="109"/>
      <c r="M241" s="112" t="e">
        <v>#N/A</v>
      </c>
      <c r="N241" s="108"/>
      <c r="O241" s="109"/>
      <c r="P241" s="114" t="e">
        <v>#N/A</v>
      </c>
    </row>
    <row r="242" spans="1:16">
      <c r="A242" s="1">
        <f t="shared" si="35"/>
        <v>242</v>
      </c>
      <c r="B242" s="102"/>
      <c r="C242" s="103"/>
      <c r="D242" s="107" t="e">
        <v>#N/A</v>
      </c>
      <c r="E242" s="104"/>
      <c r="F242" s="105"/>
      <c r="G242" s="100" t="e">
        <v>#N/A</v>
      </c>
      <c r="H242" s="108"/>
      <c r="I242" s="109"/>
      <c r="J242" s="112" t="e">
        <v>#N/A</v>
      </c>
      <c r="K242" s="108"/>
      <c r="L242" s="109"/>
      <c r="M242" s="112" t="e">
        <v>#N/A</v>
      </c>
      <c r="N242" s="108"/>
      <c r="O242" s="109"/>
      <c r="P242" s="114" t="e">
        <v>#N/A</v>
      </c>
    </row>
    <row r="243" spans="1:16">
      <c r="A243" s="1">
        <f t="shared" si="35"/>
        <v>243</v>
      </c>
      <c r="B243" s="102"/>
      <c r="C243" s="103"/>
      <c r="D243" s="107" t="e">
        <v>#N/A</v>
      </c>
      <c r="E243" s="104"/>
      <c r="F243" s="105"/>
      <c r="G243" s="100" t="e">
        <v>#N/A</v>
      </c>
      <c r="H243" s="108"/>
      <c r="I243" s="109"/>
      <c r="J243" s="112" t="e">
        <v>#N/A</v>
      </c>
      <c r="K243" s="108"/>
      <c r="L243" s="109"/>
      <c r="M243" s="112" t="e">
        <v>#N/A</v>
      </c>
      <c r="N243" s="108"/>
      <c r="O243" s="109"/>
      <c r="P243" s="114" t="e">
        <v>#N/A</v>
      </c>
    </row>
    <row r="244" spans="1:16">
      <c r="A244" s="1">
        <f t="shared" si="35"/>
        <v>244</v>
      </c>
      <c r="B244" s="102"/>
      <c r="C244" s="103"/>
      <c r="D244" s="107" t="e">
        <v>#N/A</v>
      </c>
      <c r="E244" s="104"/>
      <c r="F244" s="105"/>
      <c r="G244" s="100" t="e">
        <v>#N/A</v>
      </c>
      <c r="H244" s="108"/>
      <c r="I244" s="109"/>
      <c r="J244" s="112" t="e">
        <v>#N/A</v>
      </c>
      <c r="K244" s="108"/>
      <c r="L244" s="109"/>
      <c r="M244" s="112" t="e">
        <v>#N/A</v>
      </c>
      <c r="N244" s="108"/>
      <c r="O244" s="109"/>
      <c r="P244" s="114" t="e">
        <v>#N/A</v>
      </c>
    </row>
    <row r="245" spans="1:16">
      <c r="A245" s="1">
        <f t="shared" si="35"/>
        <v>245</v>
      </c>
      <c r="B245" s="102"/>
      <c r="C245" s="103"/>
      <c r="D245" s="107" t="e">
        <v>#N/A</v>
      </c>
      <c r="E245" s="104"/>
      <c r="F245" s="105"/>
      <c r="G245" s="100" t="e">
        <v>#N/A</v>
      </c>
      <c r="H245" s="108"/>
      <c r="I245" s="109"/>
      <c r="J245" s="112" t="e">
        <v>#N/A</v>
      </c>
      <c r="K245" s="108"/>
      <c r="L245" s="109"/>
      <c r="M245" s="112" t="e">
        <v>#N/A</v>
      </c>
      <c r="N245" s="108"/>
      <c r="O245" s="109"/>
      <c r="P245" s="114" t="e">
        <v>#N/A</v>
      </c>
    </row>
    <row r="246" spans="1:16">
      <c r="A246" s="1">
        <f t="shared" si="35"/>
        <v>246</v>
      </c>
      <c r="B246" s="102"/>
      <c r="C246" s="103"/>
      <c r="D246" s="107" t="e">
        <v>#N/A</v>
      </c>
      <c r="E246" s="104"/>
      <c r="F246" s="105"/>
      <c r="G246" s="100" t="e">
        <v>#N/A</v>
      </c>
      <c r="H246" s="108"/>
      <c r="I246" s="109"/>
      <c r="J246" s="112" t="e">
        <v>#N/A</v>
      </c>
      <c r="K246" s="108"/>
      <c r="L246" s="109"/>
      <c r="M246" s="112" t="e">
        <v>#N/A</v>
      </c>
      <c r="N246" s="108"/>
      <c r="O246" s="109"/>
      <c r="P246" s="114" t="e">
        <v>#N/A</v>
      </c>
    </row>
    <row r="247" spans="1:16">
      <c r="A247" s="1">
        <f t="shared" si="35"/>
        <v>247</v>
      </c>
      <c r="B247" s="102"/>
      <c r="C247" s="103"/>
      <c r="D247" s="107" t="e">
        <v>#N/A</v>
      </c>
      <c r="E247" s="104"/>
      <c r="F247" s="105"/>
      <c r="G247" s="100" t="e">
        <v>#N/A</v>
      </c>
      <c r="H247" s="108"/>
      <c r="I247" s="109"/>
      <c r="J247" s="112" t="e">
        <v>#N/A</v>
      </c>
      <c r="K247" s="108"/>
      <c r="L247" s="109"/>
      <c r="M247" s="112" t="e">
        <v>#N/A</v>
      </c>
      <c r="N247" s="108"/>
      <c r="O247" s="109"/>
      <c r="P247" s="114" t="e">
        <v>#N/A</v>
      </c>
    </row>
    <row r="248" spans="1:16">
      <c r="A248" s="1">
        <f t="shared" si="35"/>
        <v>248</v>
      </c>
      <c r="B248" s="102"/>
      <c r="C248" s="103"/>
      <c r="D248" s="107" t="e">
        <v>#N/A</v>
      </c>
      <c r="E248" s="104"/>
      <c r="F248" s="105"/>
      <c r="G248" s="100" t="e">
        <v>#N/A</v>
      </c>
      <c r="H248" s="108"/>
      <c r="I248" s="109"/>
      <c r="J248" s="112" t="e">
        <v>#N/A</v>
      </c>
      <c r="K248" s="108"/>
      <c r="L248" s="109"/>
      <c r="M248" s="112" t="e">
        <v>#N/A</v>
      </c>
      <c r="N248" s="108"/>
      <c r="O248" s="109"/>
      <c r="P248" s="114" t="e">
        <v>#N/A</v>
      </c>
    </row>
    <row r="249" spans="1:16">
      <c r="A249" s="1">
        <f t="shared" si="35"/>
        <v>249</v>
      </c>
      <c r="B249" s="102"/>
      <c r="C249" s="103"/>
      <c r="D249" s="107" t="e">
        <v>#N/A</v>
      </c>
      <c r="E249" s="104"/>
      <c r="F249" s="105"/>
      <c r="G249" s="100" t="e">
        <v>#N/A</v>
      </c>
      <c r="H249" s="108"/>
      <c r="I249" s="109"/>
      <c r="J249" s="112" t="e">
        <v>#N/A</v>
      </c>
      <c r="K249" s="108"/>
      <c r="L249" s="109"/>
      <c r="M249" s="112" t="e">
        <v>#N/A</v>
      </c>
      <c r="N249" s="108"/>
      <c r="O249" s="109"/>
      <c r="P249" s="114" t="e">
        <v>#N/A</v>
      </c>
    </row>
    <row r="250" spans="1:16">
      <c r="A250" s="1">
        <f t="shared" si="35"/>
        <v>250</v>
      </c>
      <c r="B250" s="102"/>
      <c r="C250" s="103"/>
      <c r="D250" s="107" t="e">
        <v>#N/A</v>
      </c>
      <c r="E250" s="104"/>
      <c r="F250" s="105"/>
      <c r="G250" s="100" t="e">
        <v>#N/A</v>
      </c>
      <c r="H250" s="108"/>
      <c r="I250" s="109"/>
      <c r="J250" s="112" t="e">
        <v>#N/A</v>
      </c>
      <c r="K250" s="108"/>
      <c r="L250" s="109"/>
      <c r="M250" s="112" t="e">
        <v>#N/A</v>
      </c>
      <c r="N250" s="108"/>
      <c r="O250" s="109"/>
      <c r="P250" s="114" t="e">
        <v>#N/A</v>
      </c>
    </row>
    <row r="251" spans="1:16">
      <c r="A251" s="1">
        <f t="shared" si="35"/>
        <v>251</v>
      </c>
      <c r="B251" s="102"/>
      <c r="C251" s="103"/>
      <c r="D251" s="107" t="e">
        <v>#N/A</v>
      </c>
      <c r="E251" s="104"/>
      <c r="F251" s="105"/>
      <c r="G251" s="100" t="e">
        <v>#N/A</v>
      </c>
      <c r="H251" s="108"/>
      <c r="I251" s="109"/>
      <c r="J251" s="112" t="e">
        <v>#N/A</v>
      </c>
      <c r="K251" s="108"/>
      <c r="L251" s="109"/>
      <c r="M251" s="112" t="e">
        <v>#N/A</v>
      </c>
      <c r="N251" s="108"/>
      <c r="O251" s="109"/>
      <c r="P251" s="114" t="e">
        <v>#N/A</v>
      </c>
    </row>
    <row r="252" spans="1:16">
      <c r="A252" s="1">
        <f t="shared" si="35"/>
        <v>252</v>
      </c>
      <c r="B252" s="102"/>
      <c r="C252" s="103"/>
      <c r="D252" s="107" t="e">
        <v>#N/A</v>
      </c>
      <c r="E252" s="104"/>
      <c r="F252" s="105"/>
      <c r="G252" s="100" t="e">
        <v>#N/A</v>
      </c>
      <c r="H252" s="108"/>
      <c r="I252" s="109"/>
      <c r="J252" s="112" t="e">
        <v>#N/A</v>
      </c>
      <c r="K252" s="108"/>
      <c r="L252" s="109"/>
      <c r="M252" s="112" t="e">
        <v>#N/A</v>
      </c>
      <c r="N252" s="108"/>
      <c r="O252" s="109"/>
      <c r="P252" s="114" t="e">
        <v>#N/A</v>
      </c>
    </row>
    <row r="253" spans="1:16">
      <c r="A253" s="1">
        <f t="shared" si="35"/>
        <v>253</v>
      </c>
      <c r="B253" s="102"/>
      <c r="C253" s="103"/>
      <c r="D253" s="107" t="e">
        <v>#N/A</v>
      </c>
      <c r="E253" s="104"/>
      <c r="F253" s="105"/>
      <c r="G253" s="100" t="e">
        <v>#N/A</v>
      </c>
      <c r="H253" s="108"/>
      <c r="I253" s="109"/>
      <c r="J253" s="112" t="e">
        <v>#N/A</v>
      </c>
      <c r="K253" s="108"/>
      <c r="L253" s="109"/>
      <c r="M253" s="112" t="e">
        <v>#N/A</v>
      </c>
      <c r="N253" s="108"/>
      <c r="O253" s="109"/>
      <c r="P253" s="114" t="e">
        <v>#N/A</v>
      </c>
    </row>
    <row r="254" spans="1:16">
      <c r="A254" s="1">
        <f t="shared" si="35"/>
        <v>254</v>
      </c>
      <c r="B254" s="102"/>
      <c r="C254" s="103"/>
      <c r="D254" s="107" t="e">
        <v>#N/A</v>
      </c>
      <c r="E254" s="104"/>
      <c r="F254" s="105"/>
      <c r="G254" s="100" t="e">
        <v>#N/A</v>
      </c>
      <c r="H254" s="108"/>
      <c r="I254" s="109"/>
      <c r="J254" s="112" t="e">
        <v>#N/A</v>
      </c>
      <c r="K254" s="108"/>
      <c r="L254" s="109"/>
      <c r="M254" s="112" t="e">
        <v>#N/A</v>
      </c>
      <c r="N254" s="108"/>
      <c r="O254" s="109"/>
      <c r="P254" s="114" t="e">
        <v>#N/A</v>
      </c>
    </row>
    <row r="255" spans="1:16">
      <c r="A255" s="1">
        <f t="shared" si="35"/>
        <v>255</v>
      </c>
      <c r="B255" s="102"/>
      <c r="C255" s="103"/>
      <c r="D255" s="107" t="e">
        <v>#N/A</v>
      </c>
      <c r="E255" s="104"/>
      <c r="F255" s="105"/>
      <c r="G255" s="100" t="e">
        <v>#N/A</v>
      </c>
      <c r="H255" s="108"/>
      <c r="I255" s="109"/>
      <c r="J255" s="112" t="e">
        <v>#N/A</v>
      </c>
      <c r="K255" s="108"/>
      <c r="L255" s="109"/>
      <c r="M255" s="112" t="e">
        <v>#N/A</v>
      </c>
      <c r="N255" s="108"/>
      <c r="O255" s="109"/>
      <c r="P255" s="114" t="e">
        <v>#N/A</v>
      </c>
    </row>
    <row r="256" spans="1:16">
      <c r="A256" s="1">
        <f t="shared" si="35"/>
        <v>256</v>
      </c>
      <c r="B256" s="102"/>
      <c r="C256" s="103"/>
      <c r="D256" s="107" t="e">
        <v>#N/A</v>
      </c>
      <c r="E256" s="104"/>
      <c r="F256" s="105"/>
      <c r="G256" s="100" t="e">
        <v>#N/A</v>
      </c>
      <c r="H256" s="108"/>
      <c r="I256" s="109"/>
      <c r="J256" s="112" t="e">
        <v>#N/A</v>
      </c>
      <c r="K256" s="108"/>
      <c r="L256" s="109"/>
      <c r="M256" s="112" t="e">
        <v>#N/A</v>
      </c>
      <c r="N256" s="108"/>
      <c r="O256" s="109"/>
      <c r="P256" s="114" t="e">
        <v>#N/A</v>
      </c>
    </row>
    <row r="257" spans="1:16">
      <c r="A257" s="1">
        <f t="shared" si="35"/>
        <v>257</v>
      </c>
      <c r="B257" s="102"/>
      <c r="C257" s="103"/>
      <c r="D257" s="107" t="e">
        <v>#N/A</v>
      </c>
      <c r="E257" s="104"/>
      <c r="F257" s="105"/>
      <c r="G257" s="100" t="e">
        <v>#N/A</v>
      </c>
      <c r="H257" s="108"/>
      <c r="I257" s="109"/>
      <c r="J257" s="112" t="e">
        <v>#N/A</v>
      </c>
      <c r="K257" s="108"/>
      <c r="L257" s="109"/>
      <c r="M257" s="112" t="e">
        <v>#N/A</v>
      </c>
      <c r="N257" s="108"/>
      <c r="O257" s="109"/>
      <c r="P257" s="114" t="e">
        <v>#N/A</v>
      </c>
    </row>
    <row r="258" spans="1:16">
      <c r="A258" s="1">
        <f t="shared" si="35"/>
        <v>258</v>
      </c>
      <c r="B258" s="102"/>
      <c r="C258" s="103"/>
      <c r="D258" s="107" t="e">
        <v>#N/A</v>
      </c>
      <c r="E258" s="104"/>
      <c r="F258" s="105"/>
      <c r="G258" s="100" t="e">
        <v>#N/A</v>
      </c>
      <c r="H258" s="108"/>
      <c r="I258" s="109"/>
      <c r="J258" s="112" t="e">
        <v>#N/A</v>
      </c>
      <c r="K258" s="108"/>
      <c r="L258" s="109"/>
      <c r="M258" s="112" t="e">
        <v>#N/A</v>
      </c>
      <c r="N258" s="108"/>
      <c r="O258" s="109"/>
      <c r="P258" s="114" t="e">
        <v>#N/A</v>
      </c>
    </row>
    <row r="259" spans="1:16">
      <c r="A259" s="1">
        <f t="shared" si="35"/>
        <v>259</v>
      </c>
      <c r="B259" s="102"/>
      <c r="C259" s="103"/>
      <c r="D259" s="107" t="e">
        <v>#N/A</v>
      </c>
      <c r="E259" s="104"/>
      <c r="F259" s="105"/>
      <c r="G259" s="100" t="e">
        <v>#N/A</v>
      </c>
      <c r="H259" s="108"/>
      <c r="I259" s="109"/>
      <c r="J259" s="112" t="e">
        <v>#N/A</v>
      </c>
      <c r="K259" s="108"/>
      <c r="L259" s="109"/>
      <c r="M259" s="112" t="e">
        <v>#N/A</v>
      </c>
      <c r="N259" s="108"/>
      <c r="O259" s="109"/>
      <c r="P259" s="114" t="e">
        <v>#N/A</v>
      </c>
    </row>
    <row r="260" spans="1:16">
      <c r="A260" s="1">
        <f t="shared" si="35"/>
        <v>260</v>
      </c>
      <c r="B260" s="102"/>
      <c r="C260" s="103"/>
      <c r="D260" s="107" t="e">
        <v>#N/A</v>
      </c>
      <c r="E260" s="104"/>
      <c r="F260" s="105"/>
      <c r="G260" s="100" t="e">
        <v>#N/A</v>
      </c>
      <c r="H260" s="108"/>
      <c r="I260" s="109"/>
      <c r="J260" s="112" t="e">
        <v>#N/A</v>
      </c>
      <c r="K260" s="108"/>
      <c r="L260" s="109"/>
      <c r="M260" s="112" t="e">
        <v>#N/A</v>
      </c>
      <c r="N260" s="108"/>
      <c r="O260" s="109"/>
      <c r="P260" s="114" t="e">
        <v>#N/A</v>
      </c>
    </row>
    <row r="261" spans="1:16">
      <c r="A261" s="1">
        <f t="shared" si="35"/>
        <v>261</v>
      </c>
      <c r="B261" s="102"/>
      <c r="C261" s="103"/>
      <c r="D261" s="107" t="e">
        <v>#N/A</v>
      </c>
      <c r="E261" s="104"/>
      <c r="F261" s="105"/>
      <c r="G261" s="100" t="e">
        <v>#N/A</v>
      </c>
      <c r="H261" s="108"/>
      <c r="I261" s="109"/>
      <c r="J261" s="112" t="e">
        <v>#N/A</v>
      </c>
      <c r="K261" s="108"/>
      <c r="L261" s="109"/>
      <c r="M261" s="112" t="e">
        <v>#N/A</v>
      </c>
      <c r="N261" s="108"/>
      <c r="O261" s="109"/>
      <c r="P261" s="114" t="e">
        <v>#N/A</v>
      </c>
    </row>
    <row r="262" spans="1:16">
      <c r="A262" s="1">
        <f t="shared" si="35"/>
        <v>262</v>
      </c>
      <c r="B262" s="102"/>
      <c r="C262" s="103"/>
      <c r="D262" s="107" t="e">
        <v>#N/A</v>
      </c>
      <c r="E262" s="104"/>
      <c r="F262" s="105"/>
      <c r="G262" s="100" t="e">
        <v>#N/A</v>
      </c>
      <c r="H262" s="108"/>
      <c r="I262" s="109"/>
      <c r="J262" s="112" t="e">
        <v>#N/A</v>
      </c>
      <c r="K262" s="108"/>
      <c r="L262" s="109"/>
      <c r="M262" s="112" t="e">
        <v>#N/A</v>
      </c>
      <c r="N262" s="108"/>
      <c r="O262" s="109"/>
      <c r="P262" s="114" t="e">
        <v>#N/A</v>
      </c>
    </row>
    <row r="263" spans="1:16">
      <c r="A263" s="1">
        <f t="shared" si="35"/>
        <v>263</v>
      </c>
      <c r="B263" s="102"/>
      <c r="C263" s="103"/>
      <c r="D263" s="107" t="e">
        <v>#N/A</v>
      </c>
      <c r="E263" s="104"/>
      <c r="F263" s="105"/>
      <c r="G263" s="100" t="e">
        <v>#N/A</v>
      </c>
      <c r="H263" s="108"/>
      <c r="I263" s="109"/>
      <c r="J263" s="112" t="e">
        <v>#N/A</v>
      </c>
      <c r="K263" s="108"/>
      <c r="L263" s="109"/>
      <c r="M263" s="112" t="e">
        <v>#N/A</v>
      </c>
      <c r="N263" s="108"/>
      <c r="O263" s="109"/>
      <c r="P263" s="114" t="e">
        <v>#N/A</v>
      </c>
    </row>
    <row r="264" spans="1:16">
      <c r="A264" s="1">
        <f t="shared" si="35"/>
        <v>264</v>
      </c>
      <c r="B264" s="102"/>
      <c r="C264" s="103"/>
      <c r="D264" s="107" t="e">
        <v>#N/A</v>
      </c>
      <c r="E264" s="104"/>
      <c r="F264" s="105"/>
      <c r="G264" s="100" t="e">
        <v>#N/A</v>
      </c>
      <c r="H264" s="108"/>
      <c r="I264" s="109"/>
      <c r="J264" s="112" t="e">
        <v>#N/A</v>
      </c>
      <c r="K264" s="108"/>
      <c r="L264" s="109"/>
      <c r="M264" s="112" t="e">
        <v>#N/A</v>
      </c>
      <c r="N264" s="108"/>
      <c r="O264" s="109"/>
      <c r="P264" s="114" t="e">
        <v>#N/A</v>
      </c>
    </row>
    <row r="265" spans="1:16">
      <c r="A265" s="1">
        <f t="shared" si="35"/>
        <v>265</v>
      </c>
      <c r="B265" s="102"/>
      <c r="C265" s="103"/>
      <c r="D265" s="107" t="e">
        <v>#N/A</v>
      </c>
      <c r="E265" s="104"/>
      <c r="F265" s="105"/>
      <c r="G265" s="100" t="e">
        <v>#N/A</v>
      </c>
      <c r="H265" s="108"/>
      <c r="I265" s="109"/>
      <c r="J265" s="112" t="e">
        <v>#N/A</v>
      </c>
      <c r="K265" s="108"/>
      <c r="L265" s="109"/>
      <c r="M265" s="112" t="e">
        <v>#N/A</v>
      </c>
      <c r="N265" s="108"/>
      <c r="O265" s="109"/>
      <c r="P265" s="114" t="e">
        <v>#N/A</v>
      </c>
    </row>
    <row r="266" spans="1:16">
      <c r="A266" s="1">
        <f t="shared" si="35"/>
        <v>266</v>
      </c>
      <c r="B266" s="102"/>
      <c r="C266" s="103"/>
      <c r="D266" s="107" t="e">
        <v>#N/A</v>
      </c>
      <c r="E266" s="104"/>
      <c r="F266" s="105"/>
      <c r="G266" s="100" t="e">
        <v>#N/A</v>
      </c>
      <c r="H266" s="108"/>
      <c r="I266" s="109"/>
      <c r="J266" s="112" t="e">
        <v>#N/A</v>
      </c>
      <c r="K266" s="108"/>
      <c r="L266" s="109"/>
      <c r="M266" s="112" t="e">
        <v>#N/A</v>
      </c>
      <c r="N266" s="108"/>
      <c r="O266" s="109"/>
      <c r="P266" s="114" t="e">
        <v>#N/A</v>
      </c>
    </row>
    <row r="267" spans="1:16">
      <c r="A267" s="1">
        <f t="shared" si="35"/>
        <v>267</v>
      </c>
      <c r="B267" s="102"/>
      <c r="C267" s="103"/>
      <c r="D267" s="107" t="e">
        <v>#N/A</v>
      </c>
      <c r="E267" s="104"/>
      <c r="F267" s="105"/>
      <c r="G267" s="100" t="e">
        <v>#N/A</v>
      </c>
      <c r="H267" s="108"/>
      <c r="I267" s="109"/>
      <c r="J267" s="112" t="e">
        <v>#N/A</v>
      </c>
      <c r="K267" s="108"/>
      <c r="L267" s="109"/>
      <c r="M267" s="112" t="e">
        <v>#N/A</v>
      </c>
      <c r="N267" s="108"/>
      <c r="O267" s="109"/>
      <c r="P267" s="114" t="e">
        <v>#N/A</v>
      </c>
    </row>
    <row r="268" spans="1:16">
      <c r="A268" s="1">
        <f t="shared" si="35"/>
        <v>268</v>
      </c>
      <c r="B268" s="102"/>
      <c r="C268" s="103"/>
      <c r="D268" s="107" t="e">
        <v>#N/A</v>
      </c>
      <c r="E268" s="104"/>
      <c r="F268" s="105"/>
      <c r="G268" s="100" t="e">
        <v>#N/A</v>
      </c>
      <c r="H268" s="108"/>
      <c r="I268" s="109"/>
      <c r="J268" s="112" t="e">
        <v>#N/A</v>
      </c>
      <c r="K268" s="108"/>
      <c r="L268" s="109"/>
      <c r="M268" s="112" t="e">
        <v>#N/A</v>
      </c>
      <c r="N268" s="108"/>
      <c r="O268" s="109"/>
      <c r="P268" s="114" t="e">
        <v>#N/A</v>
      </c>
    </row>
    <row r="269" spans="1:16">
      <c r="A269" s="1">
        <f t="shared" si="35"/>
        <v>269</v>
      </c>
      <c r="B269" s="102"/>
      <c r="C269" s="103"/>
      <c r="D269" s="107" t="e">
        <v>#N/A</v>
      </c>
      <c r="E269" s="104"/>
      <c r="F269" s="105"/>
      <c r="G269" s="100" t="e">
        <v>#N/A</v>
      </c>
      <c r="H269" s="108"/>
      <c r="I269" s="109"/>
      <c r="J269" s="112" t="e">
        <v>#N/A</v>
      </c>
      <c r="K269" s="108"/>
      <c r="L269" s="109"/>
      <c r="M269" s="112" t="e">
        <v>#N/A</v>
      </c>
      <c r="N269" s="108"/>
      <c r="O269" s="109"/>
      <c r="P269" s="114" t="e">
        <v>#N/A</v>
      </c>
    </row>
    <row r="270" spans="1:16">
      <c r="A270" s="1">
        <f t="shared" si="35"/>
        <v>270</v>
      </c>
      <c r="B270" s="102"/>
      <c r="C270" s="103"/>
      <c r="D270" s="107" t="e">
        <v>#N/A</v>
      </c>
      <c r="E270" s="104"/>
      <c r="F270" s="105"/>
      <c r="G270" s="100" t="e">
        <v>#N/A</v>
      </c>
      <c r="H270" s="108"/>
      <c r="I270" s="109"/>
      <c r="J270" s="112" t="e">
        <v>#N/A</v>
      </c>
      <c r="K270" s="108"/>
      <c r="L270" s="109"/>
      <c r="M270" s="112" t="e">
        <v>#N/A</v>
      </c>
      <c r="N270" s="108"/>
      <c r="O270" s="109"/>
      <c r="P270" s="114" t="e">
        <v>#N/A</v>
      </c>
    </row>
    <row r="271" spans="1:16">
      <c r="A271" s="1">
        <f t="shared" si="35"/>
        <v>271</v>
      </c>
      <c r="B271" s="102"/>
      <c r="C271" s="103"/>
      <c r="D271" s="107" t="e">
        <v>#N/A</v>
      </c>
      <c r="E271" s="104"/>
      <c r="F271" s="105"/>
      <c r="G271" s="100" t="e">
        <v>#N/A</v>
      </c>
      <c r="H271" s="108"/>
      <c r="I271" s="109"/>
      <c r="J271" s="112" t="e">
        <v>#N/A</v>
      </c>
      <c r="K271" s="108"/>
      <c r="L271" s="109"/>
      <c r="M271" s="112" t="e">
        <v>#N/A</v>
      </c>
      <c r="N271" s="108"/>
      <c r="O271" s="109"/>
      <c r="P271" s="114" t="e">
        <v>#N/A</v>
      </c>
    </row>
    <row r="272" spans="1:16">
      <c r="A272" s="1">
        <f t="shared" si="35"/>
        <v>272</v>
      </c>
      <c r="B272" s="102"/>
      <c r="C272" s="103"/>
      <c r="D272" s="107" t="e">
        <v>#N/A</v>
      </c>
      <c r="E272" s="104"/>
      <c r="F272" s="105"/>
      <c r="G272" s="100" t="e">
        <v>#N/A</v>
      </c>
      <c r="H272" s="108"/>
      <c r="I272" s="109"/>
      <c r="J272" s="112" t="e">
        <v>#N/A</v>
      </c>
      <c r="K272" s="108"/>
      <c r="L272" s="109"/>
      <c r="M272" s="112" t="e">
        <v>#N/A</v>
      </c>
      <c r="N272" s="108"/>
      <c r="O272" s="109"/>
      <c r="P272" s="114" t="e">
        <v>#N/A</v>
      </c>
    </row>
    <row r="273" spans="1:16">
      <c r="A273" s="1">
        <f t="shared" si="35"/>
        <v>273</v>
      </c>
      <c r="B273" s="102"/>
      <c r="C273" s="103"/>
      <c r="D273" s="107" t="e">
        <v>#N/A</v>
      </c>
      <c r="E273" s="104"/>
      <c r="F273" s="105"/>
      <c r="G273" s="100" t="e">
        <v>#N/A</v>
      </c>
      <c r="H273" s="108"/>
      <c r="I273" s="109"/>
      <c r="J273" s="112" t="e">
        <v>#N/A</v>
      </c>
      <c r="K273" s="108"/>
      <c r="L273" s="109"/>
      <c r="M273" s="112" t="e">
        <v>#N/A</v>
      </c>
      <c r="N273" s="108"/>
      <c r="O273" s="109"/>
      <c r="P273" s="114" t="e">
        <v>#N/A</v>
      </c>
    </row>
    <row r="274" spans="1:16">
      <c r="A274" s="1">
        <f t="shared" si="35"/>
        <v>274</v>
      </c>
      <c r="B274" s="102"/>
      <c r="C274" s="103"/>
      <c r="D274" s="107" t="e">
        <v>#N/A</v>
      </c>
      <c r="E274" s="104"/>
      <c r="F274" s="105"/>
      <c r="G274" s="100" t="e">
        <v>#N/A</v>
      </c>
      <c r="H274" s="108"/>
      <c r="I274" s="109"/>
      <c r="J274" s="112" t="e">
        <v>#N/A</v>
      </c>
      <c r="K274" s="108"/>
      <c r="L274" s="109"/>
      <c r="M274" s="112" t="e">
        <v>#N/A</v>
      </c>
      <c r="N274" s="108"/>
      <c r="O274" s="109"/>
      <c r="P274" s="114" t="e">
        <v>#N/A</v>
      </c>
    </row>
    <row r="275" spans="1:16">
      <c r="A275" s="1">
        <f t="shared" si="35"/>
        <v>275</v>
      </c>
      <c r="B275" s="102"/>
      <c r="C275" s="103"/>
      <c r="D275" s="107" t="e">
        <v>#N/A</v>
      </c>
      <c r="E275" s="104"/>
      <c r="F275" s="105"/>
      <c r="G275" s="100" t="e">
        <v>#N/A</v>
      </c>
      <c r="H275" s="108"/>
      <c r="I275" s="109"/>
      <c r="J275" s="112" t="e">
        <v>#N/A</v>
      </c>
      <c r="K275" s="108"/>
      <c r="L275" s="109"/>
      <c r="M275" s="112" t="e">
        <v>#N/A</v>
      </c>
      <c r="N275" s="108"/>
      <c r="O275" s="109"/>
      <c r="P275" s="114" t="e">
        <v>#N/A</v>
      </c>
    </row>
    <row r="276" spans="1:16">
      <c r="A276" s="1">
        <f t="shared" si="35"/>
        <v>276</v>
      </c>
      <c r="B276" s="102"/>
      <c r="C276" s="103"/>
      <c r="D276" s="107" t="e">
        <v>#N/A</v>
      </c>
      <c r="E276" s="104"/>
      <c r="F276" s="105"/>
      <c r="G276" s="100" t="e">
        <v>#N/A</v>
      </c>
      <c r="H276" s="108"/>
      <c r="I276" s="109"/>
      <c r="J276" s="112" t="e">
        <v>#N/A</v>
      </c>
      <c r="K276" s="108"/>
      <c r="L276" s="109"/>
      <c r="M276" s="112" t="e">
        <v>#N/A</v>
      </c>
      <c r="N276" s="108"/>
      <c r="O276" s="109"/>
      <c r="P276" s="114" t="e">
        <v>#N/A</v>
      </c>
    </row>
    <row r="277" spans="1:16">
      <c r="A277" s="1">
        <f t="shared" si="35"/>
        <v>277</v>
      </c>
      <c r="B277" s="102"/>
      <c r="C277" s="103"/>
      <c r="D277" s="107" t="e">
        <v>#N/A</v>
      </c>
      <c r="E277" s="104"/>
      <c r="F277" s="105"/>
      <c r="G277" s="100" t="e">
        <v>#N/A</v>
      </c>
      <c r="H277" s="108"/>
      <c r="I277" s="109"/>
      <c r="J277" s="112" t="e">
        <v>#N/A</v>
      </c>
      <c r="K277" s="108"/>
      <c r="L277" s="109"/>
      <c r="M277" s="112" t="e">
        <v>#N/A</v>
      </c>
      <c r="N277" s="108"/>
      <c r="O277" s="109"/>
      <c r="P277" s="114" t="e">
        <v>#N/A</v>
      </c>
    </row>
    <row r="278" spans="1:16">
      <c r="A278" s="1">
        <f t="shared" ref="A278:A300" si="37">A277+1</f>
        <v>278</v>
      </c>
      <c r="B278" s="102"/>
      <c r="C278" s="103"/>
      <c r="D278" s="107" t="e">
        <v>#N/A</v>
      </c>
      <c r="E278" s="104"/>
      <c r="F278" s="105"/>
      <c r="G278" s="100" t="e">
        <v>#N/A</v>
      </c>
      <c r="H278" s="108"/>
      <c r="I278" s="109"/>
      <c r="J278" s="112" t="e">
        <v>#N/A</v>
      </c>
      <c r="K278" s="108"/>
      <c r="L278" s="109"/>
      <c r="M278" s="112" t="e">
        <v>#N/A</v>
      </c>
      <c r="N278" s="108"/>
      <c r="O278" s="109"/>
      <c r="P278" s="114" t="e">
        <v>#N/A</v>
      </c>
    </row>
    <row r="279" spans="1:16">
      <c r="A279" s="1">
        <f t="shared" si="37"/>
        <v>279</v>
      </c>
      <c r="B279" s="102"/>
      <c r="C279" s="103"/>
      <c r="D279" s="107" t="e">
        <v>#N/A</v>
      </c>
      <c r="E279" s="104"/>
      <c r="F279" s="105"/>
      <c r="G279" s="100" t="e">
        <v>#N/A</v>
      </c>
      <c r="H279" s="108"/>
      <c r="I279" s="109"/>
      <c r="J279" s="112" t="e">
        <v>#N/A</v>
      </c>
      <c r="K279" s="108"/>
      <c r="L279" s="109"/>
      <c r="M279" s="112" t="e">
        <v>#N/A</v>
      </c>
      <c r="N279" s="108"/>
      <c r="O279" s="109"/>
      <c r="P279" s="114" t="e">
        <v>#N/A</v>
      </c>
    </row>
    <row r="280" spans="1:16">
      <c r="A280" s="1">
        <f t="shared" si="37"/>
        <v>280</v>
      </c>
      <c r="B280" s="102"/>
      <c r="C280" s="103"/>
      <c r="D280" s="107" t="e">
        <v>#N/A</v>
      </c>
      <c r="E280" s="104"/>
      <c r="F280" s="105"/>
      <c r="G280" s="100" t="e">
        <v>#N/A</v>
      </c>
      <c r="H280" s="108"/>
      <c r="I280" s="109"/>
      <c r="J280" s="112" t="e">
        <v>#N/A</v>
      </c>
      <c r="K280" s="108"/>
      <c r="L280" s="109"/>
      <c r="M280" s="112" t="e">
        <v>#N/A</v>
      </c>
      <c r="N280" s="108"/>
      <c r="O280" s="109"/>
      <c r="P280" s="114" t="e">
        <v>#N/A</v>
      </c>
    </row>
    <row r="281" spans="1:16">
      <c r="A281" s="1">
        <f t="shared" si="37"/>
        <v>281</v>
      </c>
      <c r="B281" s="102"/>
      <c r="C281" s="103"/>
      <c r="D281" s="107" t="e">
        <v>#N/A</v>
      </c>
      <c r="E281" s="104"/>
      <c r="F281" s="105"/>
      <c r="G281" s="100" t="e">
        <v>#N/A</v>
      </c>
      <c r="H281" s="108"/>
      <c r="I281" s="109"/>
      <c r="J281" s="112" t="e">
        <v>#N/A</v>
      </c>
      <c r="K281" s="108"/>
      <c r="L281" s="109"/>
      <c r="M281" s="112" t="e">
        <v>#N/A</v>
      </c>
      <c r="N281" s="108"/>
      <c r="O281" s="109"/>
      <c r="P281" s="114" t="e">
        <v>#N/A</v>
      </c>
    </row>
    <row r="282" spans="1:16">
      <c r="A282" s="1">
        <f t="shared" si="37"/>
        <v>282</v>
      </c>
      <c r="B282" s="102"/>
      <c r="C282" s="103"/>
      <c r="D282" s="107" t="e">
        <v>#N/A</v>
      </c>
      <c r="E282" s="104"/>
      <c r="F282" s="105"/>
      <c r="G282" s="100" t="e">
        <v>#N/A</v>
      </c>
      <c r="H282" s="108"/>
      <c r="I282" s="109"/>
      <c r="J282" s="112" t="e">
        <v>#N/A</v>
      </c>
      <c r="K282" s="108"/>
      <c r="L282" s="109"/>
      <c r="M282" s="112" t="e">
        <v>#N/A</v>
      </c>
      <c r="N282" s="108"/>
      <c r="O282" s="109"/>
      <c r="P282" s="114" t="e">
        <v>#N/A</v>
      </c>
    </row>
    <row r="283" spans="1:16">
      <c r="A283" s="1">
        <f t="shared" si="37"/>
        <v>283</v>
      </c>
      <c r="B283" s="102"/>
      <c r="C283" s="103"/>
      <c r="D283" s="107" t="e">
        <v>#N/A</v>
      </c>
      <c r="E283" s="104"/>
      <c r="F283" s="105"/>
      <c r="G283" s="100" t="e">
        <v>#N/A</v>
      </c>
      <c r="H283" s="108"/>
      <c r="I283" s="109"/>
      <c r="J283" s="112" t="e">
        <v>#N/A</v>
      </c>
      <c r="K283" s="108"/>
      <c r="L283" s="109"/>
      <c r="M283" s="112" t="e">
        <v>#N/A</v>
      </c>
      <c r="N283" s="108"/>
      <c r="O283" s="109"/>
      <c r="P283" s="114" t="e">
        <v>#N/A</v>
      </c>
    </row>
    <row r="284" spans="1:16">
      <c r="A284" s="1">
        <f t="shared" si="37"/>
        <v>284</v>
      </c>
      <c r="B284" s="102"/>
      <c r="C284" s="103"/>
      <c r="D284" s="107" t="e">
        <v>#N/A</v>
      </c>
      <c r="E284" s="104"/>
      <c r="F284" s="105"/>
      <c r="G284" s="100" t="e">
        <v>#N/A</v>
      </c>
      <c r="H284" s="108"/>
      <c r="I284" s="109"/>
      <c r="J284" s="112" t="e">
        <v>#N/A</v>
      </c>
      <c r="K284" s="108"/>
      <c r="L284" s="109"/>
      <c r="M284" s="112" t="e">
        <v>#N/A</v>
      </c>
      <c r="N284" s="108"/>
      <c r="O284" s="109"/>
      <c r="P284" s="114" t="e">
        <v>#N/A</v>
      </c>
    </row>
    <row r="285" spans="1:16">
      <c r="A285" s="1">
        <f t="shared" si="37"/>
        <v>285</v>
      </c>
      <c r="B285" s="102"/>
      <c r="C285" s="103"/>
      <c r="D285" s="107" t="e">
        <v>#N/A</v>
      </c>
      <c r="E285" s="104"/>
      <c r="F285" s="105"/>
      <c r="G285" s="100" t="e">
        <v>#N/A</v>
      </c>
      <c r="H285" s="108"/>
      <c r="I285" s="109"/>
      <c r="J285" s="112" t="e">
        <v>#N/A</v>
      </c>
      <c r="K285" s="108"/>
      <c r="L285" s="109"/>
      <c r="M285" s="112" t="e">
        <v>#N/A</v>
      </c>
      <c r="N285" s="108"/>
      <c r="O285" s="109"/>
      <c r="P285" s="114" t="e">
        <v>#N/A</v>
      </c>
    </row>
    <row r="286" spans="1:16">
      <c r="A286" s="1">
        <f t="shared" si="37"/>
        <v>286</v>
      </c>
      <c r="B286" s="102"/>
      <c r="C286" s="103"/>
      <c r="D286" s="107" t="e">
        <v>#N/A</v>
      </c>
      <c r="E286" s="104"/>
      <c r="F286" s="105"/>
      <c r="G286" s="100" t="e">
        <v>#N/A</v>
      </c>
      <c r="H286" s="108"/>
      <c r="I286" s="109"/>
      <c r="J286" s="112" t="e">
        <v>#N/A</v>
      </c>
      <c r="K286" s="108"/>
      <c r="L286" s="109"/>
      <c r="M286" s="112" t="e">
        <v>#N/A</v>
      </c>
      <c r="N286" s="108"/>
      <c r="O286" s="109"/>
      <c r="P286" s="114" t="e">
        <v>#N/A</v>
      </c>
    </row>
    <row r="287" spans="1:16">
      <c r="A287" s="1">
        <f t="shared" si="37"/>
        <v>287</v>
      </c>
      <c r="B287" s="102"/>
      <c r="C287" s="103"/>
      <c r="D287" s="107" t="e">
        <v>#N/A</v>
      </c>
      <c r="E287" s="104"/>
      <c r="F287" s="105"/>
      <c r="G287" s="100" t="e">
        <v>#N/A</v>
      </c>
      <c r="H287" s="108"/>
      <c r="I287" s="109"/>
      <c r="J287" s="112" t="e">
        <v>#N/A</v>
      </c>
      <c r="K287" s="108"/>
      <c r="L287" s="109"/>
      <c r="M287" s="112" t="e">
        <v>#N/A</v>
      </c>
      <c r="N287" s="108"/>
      <c r="O287" s="109"/>
      <c r="P287" s="114" t="e">
        <v>#N/A</v>
      </c>
    </row>
    <row r="288" spans="1:16">
      <c r="A288" s="1">
        <f t="shared" si="37"/>
        <v>288</v>
      </c>
      <c r="B288" s="102"/>
      <c r="C288" s="103"/>
      <c r="D288" s="107" t="e">
        <v>#N/A</v>
      </c>
      <c r="E288" s="104"/>
      <c r="F288" s="105"/>
      <c r="G288" s="100" t="e">
        <v>#N/A</v>
      </c>
      <c r="H288" s="108"/>
      <c r="I288" s="109"/>
      <c r="J288" s="112" t="e">
        <v>#N/A</v>
      </c>
      <c r="K288" s="108"/>
      <c r="L288" s="109"/>
      <c r="M288" s="112" t="e">
        <v>#N/A</v>
      </c>
      <c r="N288" s="108"/>
      <c r="O288" s="109"/>
      <c r="P288" s="114" t="e">
        <v>#N/A</v>
      </c>
    </row>
    <row r="289" spans="1:16">
      <c r="A289" s="1">
        <f t="shared" si="37"/>
        <v>289</v>
      </c>
      <c r="B289" s="102"/>
      <c r="C289" s="103"/>
      <c r="D289" s="107" t="e">
        <v>#N/A</v>
      </c>
      <c r="E289" s="104"/>
      <c r="F289" s="105"/>
      <c r="G289" s="100" t="e">
        <v>#N/A</v>
      </c>
      <c r="H289" s="108"/>
      <c r="I289" s="109"/>
      <c r="J289" s="112" t="e">
        <v>#N/A</v>
      </c>
      <c r="K289" s="108"/>
      <c r="L289" s="109"/>
      <c r="M289" s="112" t="e">
        <v>#N/A</v>
      </c>
      <c r="N289" s="108"/>
      <c r="O289" s="109"/>
      <c r="P289" s="114" t="e">
        <v>#N/A</v>
      </c>
    </row>
    <row r="290" spans="1:16">
      <c r="A290" s="1">
        <f t="shared" si="37"/>
        <v>290</v>
      </c>
      <c r="B290" s="102"/>
      <c r="C290" s="103"/>
      <c r="D290" s="107" t="e">
        <v>#N/A</v>
      </c>
      <c r="E290" s="104"/>
      <c r="F290" s="105"/>
      <c r="G290" s="100" t="e">
        <v>#N/A</v>
      </c>
      <c r="H290" s="108"/>
      <c r="I290" s="109"/>
      <c r="J290" s="112" t="e">
        <v>#N/A</v>
      </c>
      <c r="K290" s="108"/>
      <c r="L290" s="109"/>
      <c r="M290" s="112" t="e">
        <v>#N/A</v>
      </c>
      <c r="N290" s="108"/>
      <c r="O290" s="109"/>
      <c r="P290" s="114" t="e">
        <v>#N/A</v>
      </c>
    </row>
    <row r="291" spans="1:16">
      <c r="A291" s="1">
        <f t="shared" si="37"/>
        <v>291</v>
      </c>
      <c r="B291" s="102"/>
      <c r="C291" s="103"/>
      <c r="D291" s="107" t="e">
        <v>#N/A</v>
      </c>
      <c r="E291" s="104"/>
      <c r="F291" s="105"/>
      <c r="G291" s="100" t="e">
        <v>#N/A</v>
      </c>
      <c r="H291" s="108"/>
      <c r="I291" s="109"/>
      <c r="J291" s="112" t="e">
        <v>#N/A</v>
      </c>
      <c r="K291" s="108"/>
      <c r="L291" s="109"/>
      <c r="M291" s="112" t="e">
        <v>#N/A</v>
      </c>
      <c r="N291" s="108"/>
      <c r="O291" s="109"/>
      <c r="P291" s="114" t="e">
        <v>#N/A</v>
      </c>
    </row>
    <row r="292" spans="1:16">
      <c r="A292" s="1">
        <f t="shared" si="37"/>
        <v>292</v>
      </c>
      <c r="B292" s="102"/>
      <c r="C292" s="103"/>
      <c r="D292" s="107" t="e">
        <v>#N/A</v>
      </c>
      <c r="E292" s="104"/>
      <c r="F292" s="105"/>
      <c r="G292" s="100" t="e">
        <v>#N/A</v>
      </c>
      <c r="H292" s="108"/>
      <c r="I292" s="109"/>
      <c r="J292" s="112" t="e">
        <v>#N/A</v>
      </c>
      <c r="K292" s="108"/>
      <c r="L292" s="109"/>
      <c r="M292" s="112" t="e">
        <v>#N/A</v>
      </c>
      <c r="N292" s="108"/>
      <c r="O292" s="109"/>
      <c r="P292" s="114" t="e">
        <v>#N/A</v>
      </c>
    </row>
    <row r="293" spans="1:16">
      <c r="A293" s="1">
        <f t="shared" si="37"/>
        <v>293</v>
      </c>
      <c r="B293" s="102"/>
      <c r="C293" s="103"/>
      <c r="D293" s="107" t="e">
        <v>#N/A</v>
      </c>
      <c r="E293" s="104"/>
      <c r="F293" s="105"/>
      <c r="G293" s="100" t="e">
        <v>#N/A</v>
      </c>
      <c r="H293" s="108"/>
      <c r="I293" s="109"/>
      <c r="J293" s="112" t="e">
        <v>#N/A</v>
      </c>
      <c r="K293" s="108"/>
      <c r="L293" s="109"/>
      <c r="M293" s="112" t="e">
        <v>#N/A</v>
      </c>
      <c r="N293" s="108"/>
      <c r="O293" s="109"/>
      <c r="P293" s="114" t="e">
        <v>#N/A</v>
      </c>
    </row>
    <row r="294" spans="1:16">
      <c r="A294" s="1">
        <f t="shared" si="37"/>
        <v>294</v>
      </c>
      <c r="B294" s="102"/>
      <c r="C294" s="103"/>
      <c r="D294" s="107" t="e">
        <v>#N/A</v>
      </c>
      <c r="E294" s="104"/>
      <c r="F294" s="105"/>
      <c r="G294" s="100" t="e">
        <v>#N/A</v>
      </c>
      <c r="H294" s="108"/>
      <c r="I294" s="109"/>
      <c r="J294" s="112" t="e">
        <v>#N/A</v>
      </c>
      <c r="K294" s="108"/>
      <c r="L294" s="109"/>
      <c r="M294" s="112" t="e">
        <v>#N/A</v>
      </c>
      <c r="N294" s="108"/>
      <c r="O294" s="109"/>
      <c r="P294" s="114" t="e">
        <v>#N/A</v>
      </c>
    </row>
    <row r="295" spans="1:16">
      <c r="A295" s="1">
        <f t="shared" si="37"/>
        <v>295</v>
      </c>
      <c r="B295" s="102"/>
      <c r="C295" s="103"/>
      <c r="D295" s="107" t="e">
        <v>#N/A</v>
      </c>
      <c r="E295" s="104"/>
      <c r="F295" s="105"/>
      <c r="G295" s="100" t="e">
        <v>#N/A</v>
      </c>
      <c r="H295" s="108"/>
      <c r="I295" s="109"/>
      <c r="J295" s="112" t="e">
        <v>#N/A</v>
      </c>
      <c r="K295" s="108"/>
      <c r="L295" s="109"/>
      <c r="M295" s="112" t="e">
        <v>#N/A</v>
      </c>
      <c r="N295" s="108"/>
      <c r="O295" s="109"/>
      <c r="P295" s="114" t="e">
        <v>#N/A</v>
      </c>
    </row>
    <row r="296" spans="1:16">
      <c r="A296" s="1">
        <f t="shared" si="37"/>
        <v>296</v>
      </c>
      <c r="B296" s="102"/>
      <c r="C296" s="103"/>
      <c r="D296" s="107" t="e">
        <v>#N/A</v>
      </c>
      <c r="E296" s="104"/>
      <c r="F296" s="105"/>
      <c r="G296" s="100" t="e">
        <v>#N/A</v>
      </c>
      <c r="H296" s="108"/>
      <c r="I296" s="109"/>
      <c r="J296" s="112" t="e">
        <v>#N/A</v>
      </c>
      <c r="K296" s="108"/>
      <c r="L296" s="109"/>
      <c r="M296" s="112" t="e">
        <v>#N/A</v>
      </c>
      <c r="N296" s="108"/>
      <c r="O296" s="109"/>
      <c r="P296" s="114" t="e">
        <v>#N/A</v>
      </c>
    </row>
    <row r="297" spans="1:16">
      <c r="A297" s="1">
        <f t="shared" si="37"/>
        <v>297</v>
      </c>
      <c r="B297" s="102"/>
      <c r="C297" s="103"/>
      <c r="D297" s="107" t="e">
        <v>#N/A</v>
      </c>
      <c r="E297" s="104"/>
      <c r="F297" s="105"/>
      <c r="G297" s="100" t="e">
        <v>#N/A</v>
      </c>
      <c r="H297" s="108"/>
      <c r="I297" s="109"/>
      <c r="J297" s="112" t="e">
        <v>#N/A</v>
      </c>
      <c r="K297" s="108"/>
      <c r="L297" s="109"/>
      <c r="M297" s="112" t="e">
        <v>#N/A</v>
      </c>
      <c r="N297" s="108"/>
      <c r="O297" s="109"/>
      <c r="P297" s="114" t="e">
        <v>#N/A</v>
      </c>
    </row>
    <row r="298" spans="1:16">
      <c r="A298" s="1">
        <f t="shared" si="37"/>
        <v>298</v>
      </c>
      <c r="B298" s="102"/>
      <c r="C298" s="103"/>
      <c r="D298" s="107" t="e">
        <v>#N/A</v>
      </c>
      <c r="E298" s="104"/>
      <c r="F298" s="105"/>
      <c r="G298" s="100" t="e">
        <v>#N/A</v>
      </c>
      <c r="H298" s="108"/>
      <c r="I298" s="109"/>
      <c r="J298" s="112" t="e">
        <v>#N/A</v>
      </c>
      <c r="K298" s="108"/>
      <c r="L298" s="109"/>
      <c r="M298" s="112" t="e">
        <v>#N/A</v>
      </c>
      <c r="N298" s="108"/>
      <c r="O298" s="109"/>
      <c r="P298" s="114" t="e">
        <v>#N/A</v>
      </c>
    </row>
    <row r="299" spans="1:16">
      <c r="A299" s="1">
        <f t="shared" si="37"/>
        <v>299</v>
      </c>
      <c r="B299" s="102"/>
      <c r="C299" s="103"/>
      <c r="D299" s="107" t="e">
        <v>#N/A</v>
      </c>
      <c r="E299" s="104"/>
      <c r="F299" s="105"/>
      <c r="G299" s="100" t="e">
        <v>#N/A</v>
      </c>
      <c r="H299" s="108"/>
      <c r="I299" s="109"/>
      <c r="J299" s="112" t="e">
        <v>#N/A</v>
      </c>
      <c r="K299" s="108"/>
      <c r="L299" s="109"/>
      <c r="M299" s="112" t="e">
        <v>#N/A</v>
      </c>
      <c r="N299" s="108"/>
      <c r="O299" s="109"/>
      <c r="P299" s="114" t="e">
        <v>#N/A</v>
      </c>
    </row>
    <row r="300" spans="1:16">
      <c r="A300" s="1">
        <f t="shared" si="37"/>
        <v>300</v>
      </c>
      <c r="B300" s="102"/>
      <c r="C300" s="103"/>
      <c r="D300" s="107" t="e">
        <v>#N/A</v>
      </c>
      <c r="E300" s="104"/>
      <c r="F300" s="105"/>
      <c r="G300" s="100" t="e">
        <v>#N/A</v>
      </c>
      <c r="H300" s="108"/>
      <c r="I300" s="109"/>
      <c r="J300" s="112" t="e">
        <v>#N/A</v>
      </c>
      <c r="K300" s="108"/>
      <c r="L300" s="109"/>
      <c r="M300" s="112" t="e">
        <v>#N/A</v>
      </c>
      <c r="N300" s="108"/>
      <c r="O300" s="109"/>
      <c r="P300" s="114" t="e">
        <v>#N/A</v>
      </c>
    </row>
  </sheetData>
  <mergeCells count="1">
    <mergeCell ref="E18:G18"/>
  </mergeCells>
  <phoneticPr fontId="2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form2"/>
  <dimension ref="A1:Y300"/>
  <sheetViews>
    <sheetView zoomScale="70" zoomScaleNormal="70" workbookViewId="0">
      <selection activeCell="C9" sqref="C9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7" width="8.875" style="1" customWidth="1"/>
    <col min="8" max="8" width="6.625" style="1" customWidth="1"/>
    <col min="9" max="9" width="5.125" style="1" customWidth="1"/>
    <col min="10" max="11" width="8.875" style="1" customWidth="1"/>
    <col min="12" max="12" width="3.75" style="1" customWidth="1"/>
    <col min="13" max="13" width="8.875" style="1" customWidth="1"/>
    <col min="14" max="14" width="6.625" style="1" customWidth="1"/>
    <col min="15" max="15" width="3.875" style="1" customWidth="1"/>
    <col min="16" max="16" width="8.875" style="1" customWidth="1"/>
    <col min="17" max="17" width="3.125" style="1" customWidth="1"/>
    <col min="18" max="18" width="10.625" style="10" customWidth="1"/>
    <col min="19" max="19" width="10.625" style="91" customWidth="1"/>
    <col min="20" max="29" width="10.625" style="1" customWidth="1"/>
    <col min="30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5"/>
      <c r="S1" s="6"/>
      <c r="T1" s="7"/>
      <c r="U1" s="7"/>
      <c r="V1" s="7"/>
      <c r="W1" s="7"/>
      <c r="X1" s="7"/>
      <c r="Y1" s="7"/>
    </row>
    <row r="2" spans="1:25" ht="18.75">
      <c r="A2" s="1">
        <v>2</v>
      </c>
      <c r="B2" s="8" t="s">
        <v>76</v>
      </c>
      <c r="F2" s="9"/>
      <c r="G2" s="9"/>
      <c r="L2" s="10" t="s">
        <v>1</v>
      </c>
      <c r="M2" s="11" t="s">
        <v>77</v>
      </c>
      <c r="N2" s="12" t="s">
        <v>78</v>
      </c>
      <c r="R2" s="10" t="s">
        <v>79</v>
      </c>
      <c r="S2" s="13" t="s">
        <v>80</v>
      </c>
      <c r="T2" s="12" t="s">
        <v>81</v>
      </c>
      <c r="U2" s="5"/>
      <c r="V2" s="14"/>
      <c r="W2" s="7"/>
      <c r="X2" s="7"/>
      <c r="Y2" s="7"/>
    </row>
    <row r="3" spans="1:25">
      <c r="A3" s="4">
        <v>3</v>
      </c>
      <c r="B3" s="15" t="s">
        <v>82</v>
      </c>
      <c r="C3" s="16" t="s">
        <v>8</v>
      </c>
      <c r="E3" s="15" t="s">
        <v>9</v>
      </c>
      <c r="F3" s="17"/>
      <c r="G3" s="18" t="s">
        <v>10</v>
      </c>
      <c r="H3" s="18"/>
      <c r="I3" s="18"/>
      <c r="K3" s="19"/>
      <c r="L3" s="10" t="s">
        <v>11</v>
      </c>
      <c r="M3" s="20" t="s">
        <v>83</v>
      </c>
      <c r="N3" s="12" t="s">
        <v>84</v>
      </c>
      <c r="O3" s="12"/>
      <c r="R3" s="7"/>
      <c r="S3" s="7"/>
      <c r="T3" s="7"/>
      <c r="U3" s="5"/>
      <c r="V3" s="21"/>
      <c r="W3" s="22"/>
      <c r="X3" s="7"/>
      <c r="Y3" s="7"/>
    </row>
    <row r="4" spans="1:25">
      <c r="A4" s="4">
        <v>4</v>
      </c>
      <c r="B4" s="15" t="s">
        <v>85</v>
      </c>
      <c r="C4" s="23">
        <v>9</v>
      </c>
      <c r="D4" s="24"/>
      <c r="F4" s="18" t="s">
        <v>15</v>
      </c>
      <c r="G4" s="18" t="s">
        <v>15</v>
      </c>
      <c r="H4" s="18" t="s">
        <v>16</v>
      </c>
      <c r="I4" s="18" t="s">
        <v>17</v>
      </c>
      <c r="J4" s="12"/>
      <c r="K4" s="25" t="s">
        <v>86</v>
      </c>
      <c r="L4" s="12"/>
      <c r="M4" s="12"/>
      <c r="N4" s="12"/>
      <c r="O4" s="12"/>
      <c r="R4" s="5"/>
      <c r="S4" s="26"/>
      <c r="T4" s="7"/>
      <c r="U4" s="7"/>
      <c r="V4" s="27"/>
      <c r="W4" s="7"/>
      <c r="X4" s="7"/>
      <c r="Y4" s="7"/>
    </row>
    <row r="5" spans="1:25">
      <c r="A5" s="1">
        <v>5</v>
      </c>
      <c r="B5" s="15" t="s">
        <v>19</v>
      </c>
      <c r="C5" s="23">
        <v>19</v>
      </c>
      <c r="D5" s="24" t="s">
        <v>87</v>
      </c>
      <c r="F5" s="18" t="s">
        <v>21</v>
      </c>
      <c r="G5" s="18" t="s">
        <v>22</v>
      </c>
      <c r="H5" s="18" t="s">
        <v>88</v>
      </c>
      <c r="I5" s="18" t="s">
        <v>89</v>
      </c>
      <c r="J5" s="28" t="s">
        <v>90</v>
      </c>
      <c r="K5" s="10" t="s">
        <v>91</v>
      </c>
      <c r="L5" s="18"/>
      <c r="M5" s="18"/>
      <c r="N5" s="12"/>
      <c r="O5" s="19" t="s">
        <v>92</v>
      </c>
      <c r="P5" s="29" t="str">
        <f ca="1">RIGHT(CELL("filename",A1),LEN(CELL("filename",A1))-FIND("]",CELL("filename",A1)))</f>
        <v>srim19F_Al</v>
      </c>
      <c r="R5" s="5"/>
      <c r="S5" s="26"/>
      <c r="T5" s="30"/>
      <c r="U5" s="6"/>
      <c r="V5" s="31"/>
      <c r="W5" s="7"/>
      <c r="X5" s="7"/>
      <c r="Y5" s="7"/>
    </row>
    <row r="6" spans="1:25">
      <c r="A6" s="4">
        <v>6</v>
      </c>
      <c r="B6" s="15" t="s">
        <v>27</v>
      </c>
      <c r="C6" s="32" t="s">
        <v>94</v>
      </c>
      <c r="D6" s="24" t="s">
        <v>93</v>
      </c>
      <c r="F6" s="33" t="s">
        <v>94</v>
      </c>
      <c r="G6" s="34">
        <v>13</v>
      </c>
      <c r="H6" s="34">
        <v>100</v>
      </c>
      <c r="I6" s="35">
        <v>100</v>
      </c>
      <c r="J6" s="4">
        <v>1</v>
      </c>
      <c r="K6" s="36">
        <v>27.018999999999998</v>
      </c>
      <c r="L6" s="25" t="s">
        <v>95</v>
      </c>
      <c r="M6" s="12"/>
      <c r="N6" s="12"/>
      <c r="O6" s="19" t="s">
        <v>96</v>
      </c>
      <c r="P6" s="37" t="s">
        <v>390</v>
      </c>
      <c r="Q6" s="7"/>
      <c r="R6" s="5"/>
      <c r="S6" s="26"/>
      <c r="T6" s="38"/>
      <c r="U6" s="6"/>
      <c r="V6" s="31"/>
      <c r="W6" s="7"/>
      <c r="X6" s="7"/>
      <c r="Y6" s="7"/>
    </row>
    <row r="7" spans="1:25">
      <c r="A7" s="1">
        <v>7</v>
      </c>
      <c r="B7" s="39"/>
      <c r="C7" s="32" t="s">
        <v>392</v>
      </c>
      <c r="F7" s="40"/>
      <c r="G7" s="41"/>
      <c r="H7" s="41"/>
      <c r="I7" s="42"/>
      <c r="J7" s="4">
        <v>2</v>
      </c>
      <c r="K7" s="43">
        <v>270.19</v>
      </c>
      <c r="L7" s="25" t="s">
        <v>97</v>
      </c>
      <c r="M7" s="12"/>
      <c r="N7" s="12"/>
      <c r="R7" s="5"/>
      <c r="S7" s="26"/>
      <c r="T7" s="7"/>
      <c r="U7" s="6"/>
      <c r="V7" s="31"/>
      <c r="W7" s="7"/>
      <c r="X7" s="44"/>
      <c r="Y7" s="7"/>
    </row>
    <row r="8" spans="1:25">
      <c r="A8" s="1">
        <v>8</v>
      </c>
      <c r="B8" s="15" t="s">
        <v>98</v>
      </c>
      <c r="C8" s="45">
        <v>2.702</v>
      </c>
      <c r="D8" s="46" t="s">
        <v>34</v>
      </c>
      <c r="F8" s="40"/>
      <c r="G8" s="41"/>
      <c r="H8" s="41"/>
      <c r="I8" s="42"/>
      <c r="J8" s="4">
        <v>3</v>
      </c>
      <c r="K8" s="43">
        <v>270.19</v>
      </c>
      <c r="L8" s="25" t="s">
        <v>99</v>
      </c>
      <c r="M8" s="12"/>
      <c r="N8" s="12"/>
      <c r="O8" s="12"/>
      <c r="R8" s="5"/>
      <c r="S8" s="26"/>
      <c r="T8" s="7"/>
      <c r="U8" s="6"/>
      <c r="V8" s="47"/>
      <c r="W8" s="7"/>
      <c r="X8" s="48"/>
      <c r="Y8" s="49"/>
    </row>
    <row r="9" spans="1:25">
      <c r="A9" s="1">
        <v>9</v>
      </c>
      <c r="B9" s="39"/>
      <c r="C9" s="45">
        <v>6.0304999999999998E+22</v>
      </c>
      <c r="D9" s="24" t="s">
        <v>36</v>
      </c>
      <c r="F9" s="40"/>
      <c r="G9" s="41"/>
      <c r="H9" s="41"/>
      <c r="I9" s="42"/>
      <c r="J9" s="4">
        <v>4</v>
      </c>
      <c r="K9" s="43">
        <v>1</v>
      </c>
      <c r="L9" s="25" t="s">
        <v>100</v>
      </c>
      <c r="M9" s="12"/>
      <c r="N9" s="12"/>
      <c r="O9" s="12"/>
      <c r="R9" s="5"/>
      <c r="S9" s="50"/>
      <c r="T9" s="51"/>
      <c r="U9" s="6"/>
      <c r="V9" s="47"/>
      <c r="W9" s="7"/>
      <c r="X9" s="48"/>
      <c r="Y9" s="49"/>
    </row>
    <row r="10" spans="1:25">
      <c r="A10" s="1">
        <v>10</v>
      </c>
      <c r="B10" s="15" t="s">
        <v>101</v>
      </c>
      <c r="C10" s="52">
        <v>0</v>
      </c>
      <c r="D10" s="24"/>
      <c r="F10" s="40"/>
      <c r="G10" s="41"/>
      <c r="H10" s="41"/>
      <c r="I10" s="42"/>
      <c r="J10" s="4">
        <v>5</v>
      </c>
      <c r="K10" s="43">
        <v>1</v>
      </c>
      <c r="L10" s="25" t="s">
        <v>102</v>
      </c>
      <c r="M10" s="12"/>
      <c r="N10" s="12"/>
      <c r="O10" s="12"/>
      <c r="R10" s="5"/>
      <c r="S10" s="50"/>
      <c r="T10" s="38"/>
      <c r="U10" s="6"/>
      <c r="V10" s="47"/>
      <c r="W10" s="7"/>
      <c r="X10" s="48"/>
      <c r="Y10" s="49"/>
    </row>
    <row r="11" spans="1:25">
      <c r="A11" s="1">
        <v>11</v>
      </c>
      <c r="C11" s="53" t="s">
        <v>103</v>
      </c>
      <c r="D11" s="9" t="s">
        <v>104</v>
      </c>
      <c r="F11" s="40"/>
      <c r="G11" s="41"/>
      <c r="H11" s="41"/>
      <c r="I11" s="42"/>
      <c r="J11" s="4">
        <v>6</v>
      </c>
      <c r="K11" s="43">
        <v>1000</v>
      </c>
      <c r="L11" s="25" t="s">
        <v>105</v>
      </c>
      <c r="M11" s="12"/>
      <c r="N11" s="12"/>
      <c r="O11" s="12"/>
      <c r="R11" s="5"/>
      <c r="S11" s="54"/>
      <c r="T11" s="7"/>
      <c r="U11" s="7"/>
      <c r="V11" s="44"/>
      <c r="W11" s="44"/>
      <c r="X11" s="44"/>
      <c r="Y11" s="7"/>
    </row>
    <row r="12" spans="1:25">
      <c r="A12" s="1">
        <v>12</v>
      </c>
      <c r="B12" s="10" t="s">
        <v>106</v>
      </c>
      <c r="C12" s="55">
        <v>20</v>
      </c>
      <c r="D12" s="56">
        <f>$C$5/100</f>
        <v>0.19</v>
      </c>
      <c r="E12" s="24" t="s">
        <v>107</v>
      </c>
      <c r="F12" s="40"/>
      <c r="G12" s="41"/>
      <c r="H12" s="41"/>
      <c r="I12" s="42"/>
      <c r="J12" s="4">
        <v>7</v>
      </c>
      <c r="K12" s="43">
        <v>44.804000000000002</v>
      </c>
      <c r="L12" s="25" t="s">
        <v>108</v>
      </c>
      <c r="M12" s="12"/>
      <c r="R12" s="5"/>
      <c r="S12" s="54"/>
      <c r="T12" s="7"/>
      <c r="U12" s="7"/>
      <c r="V12" s="31"/>
      <c r="W12" s="31"/>
      <c r="X12" s="31"/>
      <c r="Y12" s="7"/>
    </row>
    <row r="13" spans="1:25">
      <c r="A13" s="1">
        <v>13</v>
      </c>
      <c r="B13" s="10" t="s">
        <v>109</v>
      </c>
      <c r="C13" s="57">
        <v>228</v>
      </c>
      <c r="D13" s="56">
        <f>$C$5*1000000</f>
        <v>19000000</v>
      </c>
      <c r="E13" s="24" t="s">
        <v>110</v>
      </c>
      <c r="F13" s="58"/>
      <c r="G13" s="59"/>
      <c r="H13" s="59"/>
      <c r="I13" s="60"/>
      <c r="J13" s="4">
        <v>8</v>
      </c>
      <c r="K13" s="61">
        <v>0.34383999999999998</v>
      </c>
      <c r="L13" s="25" t="s">
        <v>111</v>
      </c>
      <c r="R13" s="5" t="s">
        <v>112</v>
      </c>
      <c r="S13" s="54"/>
      <c r="T13" s="7"/>
      <c r="U13" s="5"/>
      <c r="V13" s="31"/>
      <c r="W13" s="31"/>
      <c r="X13" s="47"/>
      <c r="Y13" s="7"/>
    </row>
    <row r="14" spans="1:25" ht="13.5">
      <c r="A14" s="1">
        <v>14</v>
      </c>
      <c r="B14" s="10" t="s">
        <v>113</v>
      </c>
      <c r="C14" s="62"/>
      <c r="D14" s="24" t="s">
        <v>114</v>
      </c>
      <c r="E14" s="7"/>
      <c r="F14" s="7"/>
      <c r="G14" s="7"/>
      <c r="H14" s="63">
        <f>SUM(H6:H13)</f>
        <v>100</v>
      </c>
      <c r="I14" s="64">
        <f>SUM(I6:I13)</f>
        <v>100</v>
      </c>
      <c r="J14" s="4">
        <v>0</v>
      </c>
      <c r="K14" s="65" t="s">
        <v>115</v>
      </c>
      <c r="L14" s="66"/>
      <c r="N14" s="53"/>
      <c r="O14" s="53"/>
      <c r="P14" s="53"/>
      <c r="R14" s="5"/>
      <c r="S14" s="54"/>
      <c r="T14" s="7"/>
      <c r="U14" s="5"/>
      <c r="V14" s="67"/>
      <c r="W14" s="67"/>
      <c r="X14" s="68"/>
      <c r="Y14" s="7"/>
    </row>
    <row r="15" spans="1:25" ht="13.5">
      <c r="A15" s="1">
        <v>15</v>
      </c>
      <c r="B15" s="10" t="s">
        <v>116</v>
      </c>
      <c r="C15" s="69"/>
      <c r="D15" s="70" t="s">
        <v>117</v>
      </c>
      <c r="E15" s="71"/>
      <c r="F15" s="71"/>
      <c r="G15" s="71"/>
      <c r="H15" s="38"/>
      <c r="I15" s="38"/>
      <c r="J15" s="72"/>
      <c r="K15" s="73"/>
      <c r="L15" s="74"/>
      <c r="M15" s="72"/>
      <c r="N15" s="24"/>
      <c r="O15" s="24"/>
      <c r="P15" s="72"/>
      <c r="R15" s="5"/>
      <c r="S15" s="54"/>
      <c r="T15" s="7"/>
      <c r="U15" s="7"/>
      <c r="V15" s="75"/>
      <c r="W15" s="75"/>
      <c r="X15" s="48"/>
      <c r="Y15" s="7"/>
    </row>
    <row r="16" spans="1:25">
      <c r="A16" s="1">
        <v>16</v>
      </c>
      <c r="B16" s="24"/>
      <c r="C16" s="76"/>
      <c r="D16" s="77"/>
      <c r="F16" s="78" t="s">
        <v>118</v>
      </c>
      <c r="G16" s="71"/>
      <c r="H16" s="79"/>
      <c r="I16" s="38"/>
      <c r="J16" s="80"/>
      <c r="K16" s="73"/>
      <c r="L16" s="74"/>
      <c r="M16" s="24"/>
      <c r="N16" s="24"/>
      <c r="O16" s="24"/>
      <c r="P16" s="24"/>
      <c r="R16" s="5"/>
      <c r="S16" s="54"/>
      <c r="T16" s="7"/>
      <c r="U16" s="7"/>
      <c r="V16" s="75"/>
      <c r="W16" s="75"/>
      <c r="X16" s="48"/>
      <c r="Y16" s="7"/>
    </row>
    <row r="17" spans="1:25">
      <c r="A17" s="1">
        <v>17</v>
      </c>
      <c r="B17" s="81" t="s">
        <v>56</v>
      </c>
      <c r="C17" s="82"/>
      <c r="D17" s="83"/>
      <c r="E17" s="81" t="s">
        <v>119</v>
      </c>
      <c r="F17" s="84" t="s">
        <v>120</v>
      </c>
      <c r="G17" s="85" t="s">
        <v>121</v>
      </c>
      <c r="H17" s="81" t="s">
        <v>60</v>
      </c>
      <c r="I17" s="82"/>
      <c r="J17" s="83"/>
      <c r="K17" s="81" t="s">
        <v>61</v>
      </c>
      <c r="L17" s="86"/>
      <c r="M17" s="87"/>
      <c r="N17" s="81" t="s">
        <v>62</v>
      </c>
      <c r="O17" s="82"/>
      <c r="P17" s="83"/>
      <c r="R17" s="5"/>
      <c r="S17" s="54"/>
      <c r="T17" s="7"/>
      <c r="U17" s="7"/>
      <c r="V17" s="7"/>
      <c r="W17" s="7"/>
      <c r="X17" s="7"/>
      <c r="Y17" s="7"/>
    </row>
    <row r="18" spans="1:25">
      <c r="A18" s="1">
        <v>18</v>
      </c>
      <c r="B18" s="88" t="s">
        <v>63</v>
      </c>
      <c r="C18" s="7"/>
      <c r="D18" s="89" t="s">
        <v>122</v>
      </c>
      <c r="E18" s="116" t="s">
        <v>123</v>
      </c>
      <c r="F18" s="117"/>
      <c r="G18" s="118"/>
      <c r="H18" s="88" t="s">
        <v>66</v>
      </c>
      <c r="I18" s="7"/>
      <c r="J18" s="89" t="s">
        <v>124</v>
      </c>
      <c r="K18" s="88" t="s">
        <v>68</v>
      </c>
      <c r="L18" s="90"/>
      <c r="M18" s="89" t="s">
        <v>124</v>
      </c>
      <c r="N18" s="88" t="s">
        <v>68</v>
      </c>
      <c r="O18" s="7"/>
      <c r="P18" s="89" t="s">
        <v>125</v>
      </c>
    </row>
    <row r="19" spans="1:25">
      <c r="A19" s="1">
        <v>19</v>
      </c>
      <c r="B19" s="92"/>
      <c r="C19" s="93"/>
      <c r="D19" s="94"/>
      <c r="E19" s="92"/>
      <c r="F19" s="93"/>
      <c r="G19" s="94"/>
      <c r="H19" s="92"/>
      <c r="I19" s="93"/>
      <c r="J19" s="94"/>
      <c r="K19" s="92"/>
      <c r="L19" s="93"/>
      <c r="M19" s="94"/>
      <c r="N19" s="92"/>
      <c r="O19" s="93"/>
      <c r="P19" s="94"/>
    </row>
    <row r="20" spans="1:25">
      <c r="A20" s="4">
        <v>20</v>
      </c>
      <c r="B20" s="95">
        <v>199.999</v>
      </c>
      <c r="C20" s="96" t="s">
        <v>69</v>
      </c>
      <c r="D20" s="97">
        <f t="shared" ref="D20:D37" si="0">B20/1000000/$C$5</f>
        <v>1.0526263157894736E-5</v>
      </c>
      <c r="E20" s="98">
        <v>5.3999999999999999E-2</v>
      </c>
      <c r="F20" s="99">
        <v>0.42280000000000001</v>
      </c>
      <c r="G20" s="100">
        <f t="shared" ref="G20:G83" si="1">E20+F20</f>
        <v>0.4768</v>
      </c>
      <c r="H20" s="95">
        <v>13</v>
      </c>
      <c r="I20" s="96" t="s">
        <v>70</v>
      </c>
      <c r="J20" s="101">
        <f t="shared" ref="J20:J51" si="2">H20/1000/10</f>
        <v>1.2999999999999999E-3</v>
      </c>
      <c r="K20" s="95">
        <v>10</v>
      </c>
      <c r="L20" s="96" t="s">
        <v>70</v>
      </c>
      <c r="M20" s="101">
        <f t="shared" ref="M20:M51" si="3">K20/1000/10</f>
        <v>1E-3</v>
      </c>
      <c r="N20" s="95">
        <v>8</v>
      </c>
      <c r="O20" s="96" t="s">
        <v>70</v>
      </c>
      <c r="P20" s="101">
        <f t="shared" ref="P20:P51" si="4">N20/1000/10</f>
        <v>8.0000000000000004E-4</v>
      </c>
    </row>
    <row r="21" spans="1:25">
      <c r="A21" s="1">
        <f>A20+1</f>
        <v>21</v>
      </c>
      <c r="B21" s="102">
        <v>224.999</v>
      </c>
      <c r="C21" s="103" t="s">
        <v>69</v>
      </c>
      <c r="D21" s="97">
        <f t="shared" si="0"/>
        <v>1.1842052631578948E-5</v>
      </c>
      <c r="E21" s="104">
        <v>5.7270000000000001E-2</v>
      </c>
      <c r="F21" s="105">
        <v>0.44280000000000003</v>
      </c>
      <c r="G21" s="100">
        <f t="shared" si="1"/>
        <v>0.50007000000000001</v>
      </c>
      <c r="H21" s="102">
        <v>14</v>
      </c>
      <c r="I21" s="103" t="s">
        <v>70</v>
      </c>
      <c r="J21" s="101">
        <f t="shared" si="2"/>
        <v>1.4E-3</v>
      </c>
      <c r="K21" s="102">
        <v>11</v>
      </c>
      <c r="L21" s="103" t="s">
        <v>70</v>
      </c>
      <c r="M21" s="101">
        <f t="shared" si="3"/>
        <v>1.0999999999999998E-3</v>
      </c>
      <c r="N21" s="102">
        <v>8</v>
      </c>
      <c r="O21" s="103" t="s">
        <v>70</v>
      </c>
      <c r="P21" s="101">
        <f t="shared" si="4"/>
        <v>8.0000000000000004E-4</v>
      </c>
    </row>
    <row r="22" spans="1:25">
      <c r="A22" s="1">
        <f t="shared" ref="A22:A85" si="5">A21+1</f>
        <v>22</v>
      </c>
      <c r="B22" s="102">
        <v>249.999</v>
      </c>
      <c r="C22" s="103" t="s">
        <v>69</v>
      </c>
      <c r="D22" s="97">
        <f t="shared" si="0"/>
        <v>1.3157842105263157E-5</v>
      </c>
      <c r="E22" s="104">
        <v>6.037E-2</v>
      </c>
      <c r="F22" s="105">
        <v>0.46100000000000002</v>
      </c>
      <c r="G22" s="100">
        <f t="shared" si="1"/>
        <v>0.52137</v>
      </c>
      <c r="H22" s="102">
        <v>15</v>
      </c>
      <c r="I22" s="103" t="s">
        <v>70</v>
      </c>
      <c r="J22" s="101">
        <f t="shared" si="2"/>
        <v>1.5E-3</v>
      </c>
      <c r="K22" s="102">
        <v>11</v>
      </c>
      <c r="L22" s="103" t="s">
        <v>70</v>
      </c>
      <c r="M22" s="101">
        <f t="shared" si="3"/>
        <v>1.0999999999999998E-3</v>
      </c>
      <c r="N22" s="102">
        <v>8</v>
      </c>
      <c r="O22" s="103" t="s">
        <v>70</v>
      </c>
      <c r="P22" s="101">
        <f t="shared" si="4"/>
        <v>8.0000000000000004E-4</v>
      </c>
    </row>
    <row r="23" spans="1:25">
      <c r="A23" s="1">
        <f t="shared" si="5"/>
        <v>23</v>
      </c>
      <c r="B23" s="102">
        <v>274.99900000000002</v>
      </c>
      <c r="C23" s="103" t="s">
        <v>69</v>
      </c>
      <c r="D23" s="97">
        <f t="shared" si="0"/>
        <v>1.4473631578947368E-5</v>
      </c>
      <c r="E23" s="104">
        <v>6.3310000000000005E-2</v>
      </c>
      <c r="F23" s="105">
        <v>0.47770000000000001</v>
      </c>
      <c r="G23" s="100">
        <f t="shared" si="1"/>
        <v>0.54100999999999999</v>
      </c>
      <c r="H23" s="102">
        <v>16</v>
      </c>
      <c r="I23" s="103" t="s">
        <v>70</v>
      </c>
      <c r="J23" s="101">
        <f t="shared" si="2"/>
        <v>1.6000000000000001E-3</v>
      </c>
      <c r="K23" s="102">
        <v>12</v>
      </c>
      <c r="L23" s="103" t="s">
        <v>70</v>
      </c>
      <c r="M23" s="101">
        <f t="shared" si="3"/>
        <v>1.2000000000000001E-3</v>
      </c>
      <c r="N23" s="102">
        <v>9</v>
      </c>
      <c r="O23" s="103" t="s">
        <v>70</v>
      </c>
      <c r="P23" s="101">
        <f t="shared" si="4"/>
        <v>8.9999999999999998E-4</v>
      </c>
    </row>
    <row r="24" spans="1:25">
      <c r="A24" s="1">
        <f t="shared" si="5"/>
        <v>24</v>
      </c>
      <c r="B24" s="102">
        <v>299.99900000000002</v>
      </c>
      <c r="C24" s="103" t="s">
        <v>69</v>
      </c>
      <c r="D24" s="97">
        <f t="shared" si="0"/>
        <v>1.578942105263158E-5</v>
      </c>
      <c r="E24" s="104">
        <v>6.6129999999999994E-2</v>
      </c>
      <c r="F24" s="105">
        <v>0.49320000000000003</v>
      </c>
      <c r="G24" s="100">
        <f t="shared" si="1"/>
        <v>0.55932999999999999</v>
      </c>
      <c r="H24" s="102">
        <v>17</v>
      </c>
      <c r="I24" s="103" t="s">
        <v>70</v>
      </c>
      <c r="J24" s="101">
        <f t="shared" si="2"/>
        <v>1.7000000000000001E-3</v>
      </c>
      <c r="K24" s="102">
        <v>13</v>
      </c>
      <c r="L24" s="103" t="s">
        <v>70</v>
      </c>
      <c r="M24" s="101">
        <f t="shared" si="3"/>
        <v>1.2999999999999999E-3</v>
      </c>
      <c r="N24" s="102">
        <v>9</v>
      </c>
      <c r="O24" s="103" t="s">
        <v>70</v>
      </c>
      <c r="P24" s="101">
        <f t="shared" si="4"/>
        <v>8.9999999999999998E-4</v>
      </c>
    </row>
    <row r="25" spans="1:25">
      <c r="A25" s="1">
        <f t="shared" si="5"/>
        <v>25</v>
      </c>
      <c r="B25" s="102">
        <v>324.99900000000002</v>
      </c>
      <c r="C25" s="103" t="s">
        <v>69</v>
      </c>
      <c r="D25" s="97">
        <f t="shared" si="0"/>
        <v>1.7105210526315791E-5</v>
      </c>
      <c r="E25" s="104">
        <v>6.8830000000000002E-2</v>
      </c>
      <c r="F25" s="105">
        <v>0.50760000000000005</v>
      </c>
      <c r="G25" s="100">
        <f t="shared" si="1"/>
        <v>0.57643</v>
      </c>
      <c r="H25" s="102">
        <v>18</v>
      </c>
      <c r="I25" s="103" t="s">
        <v>70</v>
      </c>
      <c r="J25" s="101">
        <f t="shared" si="2"/>
        <v>1.8E-3</v>
      </c>
      <c r="K25" s="102">
        <v>13</v>
      </c>
      <c r="L25" s="103" t="s">
        <v>70</v>
      </c>
      <c r="M25" s="101">
        <f t="shared" si="3"/>
        <v>1.2999999999999999E-3</v>
      </c>
      <c r="N25" s="102">
        <v>10</v>
      </c>
      <c r="O25" s="103" t="s">
        <v>70</v>
      </c>
      <c r="P25" s="101">
        <f t="shared" si="4"/>
        <v>1E-3</v>
      </c>
    </row>
    <row r="26" spans="1:25">
      <c r="A26" s="1">
        <f t="shared" si="5"/>
        <v>26</v>
      </c>
      <c r="B26" s="102">
        <v>349.99900000000002</v>
      </c>
      <c r="C26" s="103" t="s">
        <v>69</v>
      </c>
      <c r="D26" s="97">
        <f t="shared" si="0"/>
        <v>1.8421000000000002E-5</v>
      </c>
      <c r="E26" s="104">
        <v>7.1429999999999993E-2</v>
      </c>
      <c r="F26" s="105">
        <v>0.52100000000000002</v>
      </c>
      <c r="G26" s="100">
        <f t="shared" si="1"/>
        <v>0.59243000000000001</v>
      </c>
      <c r="H26" s="102">
        <v>18</v>
      </c>
      <c r="I26" s="103" t="s">
        <v>70</v>
      </c>
      <c r="J26" s="101">
        <f t="shared" si="2"/>
        <v>1.8E-3</v>
      </c>
      <c r="K26" s="102">
        <v>14</v>
      </c>
      <c r="L26" s="103" t="s">
        <v>70</v>
      </c>
      <c r="M26" s="101">
        <f t="shared" si="3"/>
        <v>1.4E-3</v>
      </c>
      <c r="N26" s="102">
        <v>10</v>
      </c>
      <c r="O26" s="103" t="s">
        <v>70</v>
      </c>
      <c r="P26" s="101">
        <f t="shared" si="4"/>
        <v>1E-3</v>
      </c>
    </row>
    <row r="27" spans="1:25">
      <c r="A27" s="1">
        <f t="shared" si="5"/>
        <v>27</v>
      </c>
      <c r="B27" s="102">
        <v>374.99900000000002</v>
      </c>
      <c r="C27" s="103" t="s">
        <v>69</v>
      </c>
      <c r="D27" s="97">
        <f t="shared" si="0"/>
        <v>1.9736789473684213E-5</v>
      </c>
      <c r="E27" s="104">
        <v>7.3940000000000006E-2</v>
      </c>
      <c r="F27" s="105">
        <v>0.53359999999999996</v>
      </c>
      <c r="G27" s="100">
        <f t="shared" si="1"/>
        <v>0.60753999999999997</v>
      </c>
      <c r="H27" s="102">
        <v>19</v>
      </c>
      <c r="I27" s="103" t="s">
        <v>70</v>
      </c>
      <c r="J27" s="101">
        <f t="shared" si="2"/>
        <v>1.9E-3</v>
      </c>
      <c r="K27" s="102">
        <v>14</v>
      </c>
      <c r="L27" s="103" t="s">
        <v>70</v>
      </c>
      <c r="M27" s="101">
        <f t="shared" si="3"/>
        <v>1.4E-3</v>
      </c>
      <c r="N27" s="102">
        <v>10</v>
      </c>
      <c r="O27" s="103" t="s">
        <v>70</v>
      </c>
      <c r="P27" s="101">
        <f t="shared" si="4"/>
        <v>1E-3</v>
      </c>
    </row>
    <row r="28" spans="1:25">
      <c r="A28" s="1">
        <f t="shared" si="5"/>
        <v>28</v>
      </c>
      <c r="B28" s="102">
        <v>399.99900000000002</v>
      </c>
      <c r="C28" s="103" t="s">
        <v>69</v>
      </c>
      <c r="D28" s="97">
        <f t="shared" si="0"/>
        <v>2.105257894736842E-5</v>
      </c>
      <c r="E28" s="104">
        <v>7.6359999999999997E-2</v>
      </c>
      <c r="F28" s="105">
        <v>0.54549999999999998</v>
      </c>
      <c r="G28" s="100">
        <f t="shared" si="1"/>
        <v>0.62185999999999997</v>
      </c>
      <c r="H28" s="102">
        <v>20</v>
      </c>
      <c r="I28" s="103" t="s">
        <v>70</v>
      </c>
      <c r="J28" s="101">
        <f t="shared" si="2"/>
        <v>2E-3</v>
      </c>
      <c r="K28" s="102">
        <v>15</v>
      </c>
      <c r="L28" s="103" t="s">
        <v>70</v>
      </c>
      <c r="M28" s="101">
        <f t="shared" si="3"/>
        <v>1.5E-3</v>
      </c>
      <c r="N28" s="102">
        <v>11</v>
      </c>
      <c r="O28" s="103" t="s">
        <v>70</v>
      </c>
      <c r="P28" s="101">
        <f t="shared" si="4"/>
        <v>1.0999999999999998E-3</v>
      </c>
    </row>
    <row r="29" spans="1:25">
      <c r="A29" s="1">
        <f t="shared" si="5"/>
        <v>29</v>
      </c>
      <c r="B29" s="102">
        <v>449.99900000000002</v>
      </c>
      <c r="C29" s="103" t="s">
        <v>69</v>
      </c>
      <c r="D29" s="97">
        <f t="shared" si="0"/>
        <v>2.3684157894736845E-5</v>
      </c>
      <c r="E29" s="104">
        <v>8.0990000000000006E-2</v>
      </c>
      <c r="F29" s="105">
        <v>0.56730000000000003</v>
      </c>
      <c r="G29" s="100">
        <f t="shared" si="1"/>
        <v>0.64829000000000003</v>
      </c>
      <c r="H29" s="102">
        <v>21</v>
      </c>
      <c r="I29" s="103" t="s">
        <v>70</v>
      </c>
      <c r="J29" s="101">
        <f t="shared" si="2"/>
        <v>2.1000000000000003E-3</v>
      </c>
      <c r="K29" s="102">
        <v>16</v>
      </c>
      <c r="L29" s="103" t="s">
        <v>70</v>
      </c>
      <c r="M29" s="101">
        <f t="shared" si="3"/>
        <v>1.6000000000000001E-3</v>
      </c>
      <c r="N29" s="102">
        <v>11</v>
      </c>
      <c r="O29" s="103" t="s">
        <v>70</v>
      </c>
      <c r="P29" s="101">
        <f t="shared" si="4"/>
        <v>1.0999999999999998E-3</v>
      </c>
    </row>
    <row r="30" spans="1:25">
      <c r="A30" s="1">
        <f t="shared" si="5"/>
        <v>30</v>
      </c>
      <c r="B30" s="102">
        <v>499.99900000000002</v>
      </c>
      <c r="C30" s="103" t="s">
        <v>69</v>
      </c>
      <c r="D30" s="97">
        <f t="shared" si="0"/>
        <v>2.6315736842105263E-5</v>
      </c>
      <c r="E30" s="104">
        <v>8.5370000000000001E-2</v>
      </c>
      <c r="F30" s="105">
        <v>0.58689999999999998</v>
      </c>
      <c r="G30" s="100">
        <f t="shared" si="1"/>
        <v>0.67226999999999992</v>
      </c>
      <c r="H30" s="102">
        <v>23</v>
      </c>
      <c r="I30" s="103" t="s">
        <v>70</v>
      </c>
      <c r="J30" s="101">
        <f t="shared" si="2"/>
        <v>2.3E-3</v>
      </c>
      <c r="K30" s="102">
        <v>17</v>
      </c>
      <c r="L30" s="103" t="s">
        <v>70</v>
      </c>
      <c r="M30" s="101">
        <f t="shared" si="3"/>
        <v>1.7000000000000001E-3</v>
      </c>
      <c r="N30" s="102">
        <v>12</v>
      </c>
      <c r="O30" s="103" t="s">
        <v>70</v>
      </c>
      <c r="P30" s="101">
        <f t="shared" si="4"/>
        <v>1.2000000000000001E-3</v>
      </c>
    </row>
    <row r="31" spans="1:25">
      <c r="A31" s="1">
        <f t="shared" si="5"/>
        <v>31</v>
      </c>
      <c r="B31" s="102">
        <v>549.99900000000002</v>
      </c>
      <c r="C31" s="103" t="s">
        <v>69</v>
      </c>
      <c r="D31" s="97">
        <f t="shared" si="0"/>
        <v>2.8947315789473685E-5</v>
      </c>
      <c r="E31" s="104">
        <v>8.9539999999999995E-2</v>
      </c>
      <c r="F31" s="105">
        <v>0.60470000000000002</v>
      </c>
      <c r="G31" s="100">
        <f t="shared" si="1"/>
        <v>0.69423999999999997</v>
      </c>
      <c r="H31" s="102">
        <v>24</v>
      </c>
      <c r="I31" s="103" t="s">
        <v>70</v>
      </c>
      <c r="J31" s="101">
        <f t="shared" si="2"/>
        <v>2.4000000000000002E-3</v>
      </c>
      <c r="K31" s="102">
        <v>18</v>
      </c>
      <c r="L31" s="103" t="s">
        <v>70</v>
      </c>
      <c r="M31" s="101">
        <f t="shared" si="3"/>
        <v>1.8E-3</v>
      </c>
      <c r="N31" s="102">
        <v>13</v>
      </c>
      <c r="O31" s="103" t="s">
        <v>70</v>
      </c>
      <c r="P31" s="101">
        <f t="shared" si="4"/>
        <v>1.2999999999999999E-3</v>
      </c>
    </row>
    <row r="32" spans="1:25">
      <c r="A32" s="1">
        <f t="shared" si="5"/>
        <v>32</v>
      </c>
      <c r="B32" s="102">
        <v>599.99900000000002</v>
      </c>
      <c r="C32" s="103" t="s">
        <v>69</v>
      </c>
      <c r="D32" s="97">
        <f t="shared" si="0"/>
        <v>3.1578894736842106E-5</v>
      </c>
      <c r="E32" s="104">
        <v>9.3520000000000006E-2</v>
      </c>
      <c r="F32" s="105">
        <v>0.621</v>
      </c>
      <c r="G32" s="100">
        <f t="shared" si="1"/>
        <v>0.71452000000000004</v>
      </c>
      <c r="H32" s="102">
        <v>26</v>
      </c>
      <c r="I32" s="103" t="s">
        <v>70</v>
      </c>
      <c r="J32" s="101">
        <f t="shared" si="2"/>
        <v>2.5999999999999999E-3</v>
      </c>
      <c r="K32" s="102">
        <v>18</v>
      </c>
      <c r="L32" s="103" t="s">
        <v>70</v>
      </c>
      <c r="M32" s="101">
        <f t="shared" si="3"/>
        <v>1.8E-3</v>
      </c>
      <c r="N32" s="102">
        <v>13</v>
      </c>
      <c r="O32" s="103" t="s">
        <v>70</v>
      </c>
      <c r="P32" s="101">
        <f t="shared" si="4"/>
        <v>1.2999999999999999E-3</v>
      </c>
    </row>
    <row r="33" spans="1:16">
      <c r="A33" s="1">
        <f t="shared" si="5"/>
        <v>33</v>
      </c>
      <c r="B33" s="102">
        <v>649.99900000000002</v>
      </c>
      <c r="C33" s="103" t="s">
        <v>69</v>
      </c>
      <c r="D33" s="97">
        <f t="shared" si="0"/>
        <v>3.4210473684210528E-5</v>
      </c>
      <c r="E33" s="104">
        <v>9.7339999999999996E-2</v>
      </c>
      <c r="F33" s="105">
        <v>0.63600000000000001</v>
      </c>
      <c r="G33" s="100">
        <f t="shared" si="1"/>
        <v>0.73333999999999999</v>
      </c>
      <c r="H33" s="102">
        <v>27</v>
      </c>
      <c r="I33" s="103" t="s">
        <v>70</v>
      </c>
      <c r="J33" s="101">
        <f t="shared" si="2"/>
        <v>2.7000000000000001E-3</v>
      </c>
      <c r="K33" s="102">
        <v>19</v>
      </c>
      <c r="L33" s="103" t="s">
        <v>70</v>
      </c>
      <c r="M33" s="101">
        <f t="shared" si="3"/>
        <v>1.9E-3</v>
      </c>
      <c r="N33" s="102">
        <v>14</v>
      </c>
      <c r="O33" s="103" t="s">
        <v>70</v>
      </c>
      <c r="P33" s="101">
        <f t="shared" si="4"/>
        <v>1.4E-3</v>
      </c>
    </row>
    <row r="34" spans="1:16">
      <c r="A34" s="1">
        <f t="shared" si="5"/>
        <v>34</v>
      </c>
      <c r="B34" s="102">
        <v>699.99900000000002</v>
      </c>
      <c r="C34" s="103" t="s">
        <v>69</v>
      </c>
      <c r="D34" s="97">
        <f t="shared" si="0"/>
        <v>3.6842052631578949E-5</v>
      </c>
      <c r="E34" s="104">
        <v>0.10100000000000001</v>
      </c>
      <c r="F34" s="105">
        <v>0.64980000000000004</v>
      </c>
      <c r="G34" s="100">
        <f t="shared" si="1"/>
        <v>0.75080000000000002</v>
      </c>
      <c r="H34" s="102">
        <v>28</v>
      </c>
      <c r="I34" s="103" t="s">
        <v>70</v>
      </c>
      <c r="J34" s="101">
        <f t="shared" si="2"/>
        <v>2.8E-3</v>
      </c>
      <c r="K34" s="102">
        <v>20</v>
      </c>
      <c r="L34" s="103" t="s">
        <v>70</v>
      </c>
      <c r="M34" s="101">
        <f t="shared" si="3"/>
        <v>2E-3</v>
      </c>
      <c r="N34" s="102">
        <v>14</v>
      </c>
      <c r="O34" s="103" t="s">
        <v>70</v>
      </c>
      <c r="P34" s="101">
        <f t="shared" si="4"/>
        <v>1.4E-3</v>
      </c>
    </row>
    <row r="35" spans="1:16">
      <c r="A35" s="1">
        <f t="shared" si="5"/>
        <v>35</v>
      </c>
      <c r="B35" s="102">
        <v>799.99900000000002</v>
      </c>
      <c r="C35" s="103" t="s">
        <v>69</v>
      </c>
      <c r="D35" s="97">
        <f t="shared" si="0"/>
        <v>4.2105210526315792E-5</v>
      </c>
      <c r="E35" s="104">
        <v>0.108</v>
      </c>
      <c r="F35" s="105">
        <v>0.67449999999999999</v>
      </c>
      <c r="G35" s="100">
        <f t="shared" si="1"/>
        <v>0.78249999999999997</v>
      </c>
      <c r="H35" s="102">
        <v>31</v>
      </c>
      <c r="I35" s="103" t="s">
        <v>70</v>
      </c>
      <c r="J35" s="101">
        <f t="shared" si="2"/>
        <v>3.0999999999999999E-3</v>
      </c>
      <c r="K35" s="102">
        <v>22</v>
      </c>
      <c r="L35" s="103" t="s">
        <v>70</v>
      </c>
      <c r="M35" s="101">
        <f t="shared" si="3"/>
        <v>2.1999999999999997E-3</v>
      </c>
      <c r="N35" s="102">
        <v>16</v>
      </c>
      <c r="O35" s="103" t="s">
        <v>70</v>
      </c>
      <c r="P35" s="101">
        <f t="shared" si="4"/>
        <v>1.6000000000000001E-3</v>
      </c>
    </row>
    <row r="36" spans="1:16">
      <c r="A36" s="1">
        <f t="shared" si="5"/>
        <v>36</v>
      </c>
      <c r="B36" s="102">
        <v>899.99900000000002</v>
      </c>
      <c r="C36" s="103" t="s">
        <v>69</v>
      </c>
      <c r="D36" s="97">
        <f t="shared" si="0"/>
        <v>4.7368368421052636E-5</v>
      </c>
      <c r="E36" s="104">
        <v>0.1145</v>
      </c>
      <c r="F36" s="105">
        <v>0.69610000000000005</v>
      </c>
      <c r="G36" s="100">
        <f t="shared" si="1"/>
        <v>0.8106000000000001</v>
      </c>
      <c r="H36" s="102">
        <v>33</v>
      </c>
      <c r="I36" s="103" t="s">
        <v>70</v>
      </c>
      <c r="J36" s="101">
        <f t="shared" si="2"/>
        <v>3.3E-3</v>
      </c>
      <c r="K36" s="102">
        <v>23</v>
      </c>
      <c r="L36" s="103" t="s">
        <v>70</v>
      </c>
      <c r="M36" s="101">
        <f t="shared" si="3"/>
        <v>2.3E-3</v>
      </c>
      <c r="N36" s="102">
        <v>17</v>
      </c>
      <c r="O36" s="103" t="s">
        <v>70</v>
      </c>
      <c r="P36" s="101">
        <f t="shared" si="4"/>
        <v>1.7000000000000001E-3</v>
      </c>
    </row>
    <row r="37" spans="1:16">
      <c r="A37" s="1">
        <f t="shared" si="5"/>
        <v>37</v>
      </c>
      <c r="B37" s="102">
        <v>999.99900000000002</v>
      </c>
      <c r="C37" s="103" t="s">
        <v>69</v>
      </c>
      <c r="D37" s="97">
        <f t="shared" si="0"/>
        <v>5.2631526315789479E-5</v>
      </c>
      <c r="E37" s="104">
        <v>0.1207</v>
      </c>
      <c r="F37" s="105">
        <v>0.71509999999999996</v>
      </c>
      <c r="G37" s="100">
        <f t="shared" si="1"/>
        <v>0.83579999999999999</v>
      </c>
      <c r="H37" s="102">
        <v>36</v>
      </c>
      <c r="I37" s="103" t="s">
        <v>70</v>
      </c>
      <c r="J37" s="101">
        <f t="shared" si="2"/>
        <v>3.5999999999999999E-3</v>
      </c>
      <c r="K37" s="102">
        <v>25</v>
      </c>
      <c r="L37" s="103" t="s">
        <v>70</v>
      </c>
      <c r="M37" s="101">
        <f t="shared" si="3"/>
        <v>2.5000000000000001E-3</v>
      </c>
      <c r="N37" s="102">
        <v>18</v>
      </c>
      <c r="O37" s="103" t="s">
        <v>70</v>
      </c>
      <c r="P37" s="101">
        <f t="shared" si="4"/>
        <v>1.8E-3</v>
      </c>
    </row>
    <row r="38" spans="1:16">
      <c r="A38" s="1">
        <f t="shared" si="5"/>
        <v>38</v>
      </c>
      <c r="B38" s="102">
        <v>1.1000000000000001</v>
      </c>
      <c r="C38" s="106" t="s">
        <v>71</v>
      </c>
      <c r="D38" s="97">
        <f t="shared" ref="D38:D69" si="6">B38/1000/$C$5</f>
        <v>5.7894736842105267E-5</v>
      </c>
      <c r="E38" s="104">
        <v>0.12659999999999999</v>
      </c>
      <c r="F38" s="105">
        <v>0.73209999999999997</v>
      </c>
      <c r="G38" s="100">
        <f t="shared" si="1"/>
        <v>0.85870000000000002</v>
      </c>
      <c r="H38" s="102">
        <v>38</v>
      </c>
      <c r="I38" s="103" t="s">
        <v>70</v>
      </c>
      <c r="J38" s="101">
        <f t="shared" si="2"/>
        <v>3.8E-3</v>
      </c>
      <c r="K38" s="102">
        <v>26</v>
      </c>
      <c r="L38" s="103" t="s">
        <v>70</v>
      </c>
      <c r="M38" s="101">
        <f t="shared" si="3"/>
        <v>2.5999999999999999E-3</v>
      </c>
      <c r="N38" s="102">
        <v>19</v>
      </c>
      <c r="O38" s="103" t="s">
        <v>70</v>
      </c>
      <c r="P38" s="101">
        <f t="shared" si="4"/>
        <v>1.9E-3</v>
      </c>
    </row>
    <row r="39" spans="1:16">
      <c r="A39" s="1">
        <f t="shared" si="5"/>
        <v>39</v>
      </c>
      <c r="B39" s="102">
        <v>1.2</v>
      </c>
      <c r="C39" s="103" t="s">
        <v>71</v>
      </c>
      <c r="D39" s="97">
        <f t="shared" si="6"/>
        <v>6.3157894736842103E-5</v>
      </c>
      <c r="E39" s="104">
        <v>0.1323</v>
      </c>
      <c r="F39" s="105">
        <v>0.74729999999999996</v>
      </c>
      <c r="G39" s="100">
        <f t="shared" si="1"/>
        <v>0.87959999999999994</v>
      </c>
      <c r="H39" s="102">
        <v>40</v>
      </c>
      <c r="I39" s="103" t="s">
        <v>70</v>
      </c>
      <c r="J39" s="101">
        <f t="shared" si="2"/>
        <v>4.0000000000000001E-3</v>
      </c>
      <c r="K39" s="102">
        <v>27</v>
      </c>
      <c r="L39" s="103" t="s">
        <v>70</v>
      </c>
      <c r="M39" s="101">
        <f t="shared" si="3"/>
        <v>2.7000000000000001E-3</v>
      </c>
      <c r="N39" s="102">
        <v>20</v>
      </c>
      <c r="O39" s="103" t="s">
        <v>70</v>
      </c>
      <c r="P39" s="101">
        <f t="shared" si="4"/>
        <v>2E-3</v>
      </c>
    </row>
    <row r="40" spans="1:16">
      <c r="A40" s="1">
        <f t="shared" si="5"/>
        <v>40</v>
      </c>
      <c r="B40" s="102">
        <v>1.3</v>
      </c>
      <c r="C40" s="103" t="s">
        <v>71</v>
      </c>
      <c r="D40" s="97">
        <f t="shared" si="6"/>
        <v>6.8421052631578946E-5</v>
      </c>
      <c r="E40" s="104">
        <v>0.13769999999999999</v>
      </c>
      <c r="F40" s="105">
        <v>0.7611</v>
      </c>
      <c r="G40" s="100">
        <f t="shared" si="1"/>
        <v>0.89880000000000004</v>
      </c>
      <c r="H40" s="102">
        <v>43</v>
      </c>
      <c r="I40" s="103" t="s">
        <v>70</v>
      </c>
      <c r="J40" s="101">
        <f t="shared" si="2"/>
        <v>4.3E-3</v>
      </c>
      <c r="K40" s="102">
        <v>29</v>
      </c>
      <c r="L40" s="103" t="s">
        <v>70</v>
      </c>
      <c r="M40" s="101">
        <f t="shared" si="3"/>
        <v>2.9000000000000002E-3</v>
      </c>
      <c r="N40" s="102">
        <v>21</v>
      </c>
      <c r="O40" s="103" t="s">
        <v>70</v>
      </c>
      <c r="P40" s="101">
        <f t="shared" si="4"/>
        <v>2.1000000000000003E-3</v>
      </c>
    </row>
    <row r="41" spans="1:16">
      <c r="A41" s="1">
        <f t="shared" si="5"/>
        <v>41</v>
      </c>
      <c r="B41" s="102">
        <v>1.4</v>
      </c>
      <c r="C41" s="103" t="s">
        <v>71</v>
      </c>
      <c r="D41" s="97">
        <f t="shared" si="6"/>
        <v>7.3684210526315789E-5</v>
      </c>
      <c r="E41" s="104">
        <v>0.1429</v>
      </c>
      <c r="F41" s="105">
        <v>0.77349999999999997</v>
      </c>
      <c r="G41" s="100">
        <f t="shared" si="1"/>
        <v>0.91639999999999999</v>
      </c>
      <c r="H41" s="102">
        <v>45</v>
      </c>
      <c r="I41" s="103" t="s">
        <v>70</v>
      </c>
      <c r="J41" s="101">
        <f t="shared" si="2"/>
        <v>4.4999999999999997E-3</v>
      </c>
      <c r="K41" s="102">
        <v>30</v>
      </c>
      <c r="L41" s="103" t="s">
        <v>70</v>
      </c>
      <c r="M41" s="101">
        <f t="shared" si="3"/>
        <v>3.0000000000000001E-3</v>
      </c>
      <c r="N41" s="102">
        <v>22</v>
      </c>
      <c r="O41" s="103" t="s">
        <v>70</v>
      </c>
      <c r="P41" s="101">
        <f t="shared" si="4"/>
        <v>2.1999999999999997E-3</v>
      </c>
    </row>
    <row r="42" spans="1:16">
      <c r="A42" s="1">
        <f t="shared" si="5"/>
        <v>42</v>
      </c>
      <c r="B42" s="102">
        <v>1.5</v>
      </c>
      <c r="C42" s="103" t="s">
        <v>71</v>
      </c>
      <c r="D42" s="97">
        <f t="shared" si="6"/>
        <v>7.8947368421052633E-5</v>
      </c>
      <c r="E42" s="104">
        <v>0.1479</v>
      </c>
      <c r="F42" s="105">
        <v>0.78490000000000004</v>
      </c>
      <c r="G42" s="100">
        <f t="shared" si="1"/>
        <v>0.93280000000000007</v>
      </c>
      <c r="H42" s="102">
        <v>47</v>
      </c>
      <c r="I42" s="103" t="s">
        <v>70</v>
      </c>
      <c r="J42" s="101">
        <f t="shared" si="2"/>
        <v>4.7000000000000002E-3</v>
      </c>
      <c r="K42" s="102">
        <v>31</v>
      </c>
      <c r="L42" s="103" t="s">
        <v>70</v>
      </c>
      <c r="M42" s="101">
        <f t="shared" si="3"/>
        <v>3.0999999999999999E-3</v>
      </c>
      <c r="N42" s="102">
        <v>23</v>
      </c>
      <c r="O42" s="103" t="s">
        <v>70</v>
      </c>
      <c r="P42" s="101">
        <f t="shared" si="4"/>
        <v>2.3E-3</v>
      </c>
    </row>
    <row r="43" spans="1:16">
      <c r="A43" s="1">
        <f t="shared" si="5"/>
        <v>43</v>
      </c>
      <c r="B43" s="102">
        <v>1.6</v>
      </c>
      <c r="C43" s="103" t="s">
        <v>71</v>
      </c>
      <c r="D43" s="97">
        <f t="shared" si="6"/>
        <v>8.4210526315789476E-5</v>
      </c>
      <c r="E43" s="104">
        <v>0.1527</v>
      </c>
      <c r="F43" s="105">
        <v>0.79530000000000001</v>
      </c>
      <c r="G43" s="100">
        <f t="shared" si="1"/>
        <v>0.94799999999999995</v>
      </c>
      <c r="H43" s="102">
        <v>49</v>
      </c>
      <c r="I43" s="103" t="s">
        <v>70</v>
      </c>
      <c r="J43" s="101">
        <f t="shared" si="2"/>
        <v>4.8999999999999998E-3</v>
      </c>
      <c r="K43" s="102">
        <v>33</v>
      </c>
      <c r="L43" s="103" t="s">
        <v>70</v>
      </c>
      <c r="M43" s="101">
        <f t="shared" si="3"/>
        <v>3.3E-3</v>
      </c>
      <c r="N43" s="102">
        <v>24</v>
      </c>
      <c r="O43" s="103" t="s">
        <v>70</v>
      </c>
      <c r="P43" s="101">
        <f t="shared" si="4"/>
        <v>2.4000000000000002E-3</v>
      </c>
    </row>
    <row r="44" spans="1:16">
      <c r="A44" s="1">
        <f t="shared" si="5"/>
        <v>44</v>
      </c>
      <c r="B44" s="102">
        <v>1.7</v>
      </c>
      <c r="C44" s="103" t="s">
        <v>71</v>
      </c>
      <c r="D44" s="97">
        <f t="shared" si="6"/>
        <v>8.9473684210526305E-5</v>
      </c>
      <c r="E44" s="104">
        <v>0.15740000000000001</v>
      </c>
      <c r="F44" s="105">
        <v>0.80489999999999995</v>
      </c>
      <c r="G44" s="100">
        <f t="shared" si="1"/>
        <v>0.96229999999999993</v>
      </c>
      <c r="H44" s="102">
        <v>52</v>
      </c>
      <c r="I44" s="103" t="s">
        <v>70</v>
      </c>
      <c r="J44" s="101">
        <f t="shared" si="2"/>
        <v>5.1999999999999998E-3</v>
      </c>
      <c r="K44" s="102">
        <v>34</v>
      </c>
      <c r="L44" s="103" t="s">
        <v>70</v>
      </c>
      <c r="M44" s="101">
        <f t="shared" si="3"/>
        <v>3.4000000000000002E-3</v>
      </c>
      <c r="N44" s="102">
        <v>24</v>
      </c>
      <c r="O44" s="103" t="s">
        <v>70</v>
      </c>
      <c r="P44" s="101">
        <f t="shared" si="4"/>
        <v>2.4000000000000002E-3</v>
      </c>
    </row>
    <row r="45" spans="1:16">
      <c r="A45" s="1">
        <f t="shared" si="5"/>
        <v>45</v>
      </c>
      <c r="B45" s="102">
        <v>1.8</v>
      </c>
      <c r="C45" s="103" t="s">
        <v>71</v>
      </c>
      <c r="D45" s="97">
        <f t="shared" si="6"/>
        <v>9.4736842105263162E-5</v>
      </c>
      <c r="E45" s="104">
        <v>0.16200000000000001</v>
      </c>
      <c r="F45" s="105">
        <v>0.81369999999999998</v>
      </c>
      <c r="G45" s="100">
        <f t="shared" si="1"/>
        <v>0.97570000000000001</v>
      </c>
      <c r="H45" s="102">
        <v>54</v>
      </c>
      <c r="I45" s="103" t="s">
        <v>70</v>
      </c>
      <c r="J45" s="101">
        <f t="shared" si="2"/>
        <v>5.4000000000000003E-3</v>
      </c>
      <c r="K45" s="102">
        <v>35</v>
      </c>
      <c r="L45" s="103" t="s">
        <v>70</v>
      </c>
      <c r="M45" s="101">
        <f t="shared" si="3"/>
        <v>3.5000000000000005E-3</v>
      </c>
      <c r="N45" s="102">
        <v>25</v>
      </c>
      <c r="O45" s="103" t="s">
        <v>70</v>
      </c>
      <c r="P45" s="101">
        <f t="shared" si="4"/>
        <v>2.5000000000000001E-3</v>
      </c>
    </row>
    <row r="46" spans="1:16">
      <c r="A46" s="1">
        <f t="shared" si="5"/>
        <v>46</v>
      </c>
      <c r="B46" s="102">
        <v>2</v>
      </c>
      <c r="C46" s="103" t="s">
        <v>71</v>
      </c>
      <c r="D46" s="97">
        <f t="shared" si="6"/>
        <v>1.0526315789473685E-4</v>
      </c>
      <c r="E46" s="104">
        <v>0.17069999999999999</v>
      </c>
      <c r="F46" s="105">
        <v>0.82930000000000004</v>
      </c>
      <c r="G46" s="100">
        <f t="shared" si="1"/>
        <v>1</v>
      </c>
      <c r="H46" s="102">
        <v>58</v>
      </c>
      <c r="I46" s="103" t="s">
        <v>70</v>
      </c>
      <c r="J46" s="101">
        <f t="shared" si="2"/>
        <v>5.8000000000000005E-3</v>
      </c>
      <c r="K46" s="102">
        <v>37</v>
      </c>
      <c r="L46" s="103" t="s">
        <v>70</v>
      </c>
      <c r="M46" s="101">
        <f t="shared" si="3"/>
        <v>3.6999999999999997E-3</v>
      </c>
      <c r="N46" s="102">
        <v>27</v>
      </c>
      <c r="O46" s="103" t="s">
        <v>70</v>
      </c>
      <c r="P46" s="101">
        <f t="shared" si="4"/>
        <v>2.7000000000000001E-3</v>
      </c>
    </row>
    <row r="47" spans="1:16">
      <c r="A47" s="1">
        <f t="shared" si="5"/>
        <v>47</v>
      </c>
      <c r="B47" s="102">
        <v>2.25</v>
      </c>
      <c r="C47" s="103" t="s">
        <v>71</v>
      </c>
      <c r="D47" s="97">
        <f t="shared" si="6"/>
        <v>1.1842105263157894E-4</v>
      </c>
      <c r="E47" s="104">
        <v>0.18110000000000001</v>
      </c>
      <c r="F47" s="105">
        <v>0.84589999999999999</v>
      </c>
      <c r="G47" s="100">
        <f t="shared" si="1"/>
        <v>1.0269999999999999</v>
      </c>
      <c r="H47" s="102">
        <v>63</v>
      </c>
      <c r="I47" s="103" t="s">
        <v>70</v>
      </c>
      <c r="J47" s="101">
        <f t="shared" si="2"/>
        <v>6.3E-3</v>
      </c>
      <c r="K47" s="102">
        <v>40</v>
      </c>
      <c r="L47" s="103" t="s">
        <v>70</v>
      </c>
      <c r="M47" s="101">
        <f t="shared" si="3"/>
        <v>4.0000000000000001E-3</v>
      </c>
      <c r="N47" s="102">
        <v>29</v>
      </c>
      <c r="O47" s="103" t="s">
        <v>70</v>
      </c>
      <c r="P47" s="101">
        <f t="shared" si="4"/>
        <v>2.9000000000000002E-3</v>
      </c>
    </row>
    <row r="48" spans="1:16">
      <c r="A48" s="1">
        <f t="shared" si="5"/>
        <v>48</v>
      </c>
      <c r="B48" s="102">
        <v>2.5</v>
      </c>
      <c r="C48" s="103" t="s">
        <v>71</v>
      </c>
      <c r="D48" s="97">
        <f t="shared" si="6"/>
        <v>1.3157894736842105E-4</v>
      </c>
      <c r="E48" s="104">
        <v>0.19089999999999999</v>
      </c>
      <c r="F48" s="105">
        <v>0.85970000000000002</v>
      </c>
      <c r="G48" s="100">
        <f t="shared" si="1"/>
        <v>1.0506</v>
      </c>
      <c r="H48" s="102">
        <v>69</v>
      </c>
      <c r="I48" s="103" t="s">
        <v>70</v>
      </c>
      <c r="J48" s="101">
        <f t="shared" si="2"/>
        <v>6.9000000000000008E-3</v>
      </c>
      <c r="K48" s="102">
        <v>43</v>
      </c>
      <c r="L48" s="103" t="s">
        <v>70</v>
      </c>
      <c r="M48" s="101">
        <f t="shared" si="3"/>
        <v>4.3E-3</v>
      </c>
      <c r="N48" s="102">
        <v>31</v>
      </c>
      <c r="O48" s="103" t="s">
        <v>70</v>
      </c>
      <c r="P48" s="101">
        <f t="shared" si="4"/>
        <v>3.0999999999999999E-3</v>
      </c>
    </row>
    <row r="49" spans="1:16">
      <c r="A49" s="1">
        <f t="shared" si="5"/>
        <v>49</v>
      </c>
      <c r="B49" s="102">
        <v>2.75</v>
      </c>
      <c r="C49" s="103" t="s">
        <v>71</v>
      </c>
      <c r="D49" s="97">
        <f t="shared" si="6"/>
        <v>1.4473684210526314E-4</v>
      </c>
      <c r="E49" s="104">
        <v>0.20019999999999999</v>
      </c>
      <c r="F49" s="105">
        <v>0.87139999999999995</v>
      </c>
      <c r="G49" s="100">
        <f t="shared" si="1"/>
        <v>1.0715999999999999</v>
      </c>
      <c r="H49" s="102">
        <v>74</v>
      </c>
      <c r="I49" s="103" t="s">
        <v>70</v>
      </c>
      <c r="J49" s="101">
        <f t="shared" si="2"/>
        <v>7.3999999999999995E-3</v>
      </c>
      <c r="K49" s="102">
        <v>46</v>
      </c>
      <c r="L49" s="103" t="s">
        <v>70</v>
      </c>
      <c r="M49" s="101">
        <f t="shared" si="3"/>
        <v>4.5999999999999999E-3</v>
      </c>
      <c r="N49" s="102">
        <v>33</v>
      </c>
      <c r="O49" s="103" t="s">
        <v>70</v>
      </c>
      <c r="P49" s="101">
        <f t="shared" si="4"/>
        <v>3.3E-3</v>
      </c>
    </row>
    <row r="50" spans="1:16">
      <c r="A50" s="1">
        <f t="shared" si="5"/>
        <v>50</v>
      </c>
      <c r="B50" s="102">
        <v>3</v>
      </c>
      <c r="C50" s="103" t="s">
        <v>71</v>
      </c>
      <c r="D50" s="97">
        <f t="shared" si="6"/>
        <v>1.5789473684210527E-4</v>
      </c>
      <c r="E50" s="104">
        <v>0.20910000000000001</v>
      </c>
      <c r="F50" s="105">
        <v>0.88129999999999997</v>
      </c>
      <c r="G50" s="100">
        <f t="shared" si="1"/>
        <v>1.0904</v>
      </c>
      <c r="H50" s="102">
        <v>79</v>
      </c>
      <c r="I50" s="103" t="s">
        <v>70</v>
      </c>
      <c r="J50" s="101">
        <f t="shared" si="2"/>
        <v>7.9000000000000008E-3</v>
      </c>
      <c r="K50" s="102">
        <v>49</v>
      </c>
      <c r="L50" s="103" t="s">
        <v>70</v>
      </c>
      <c r="M50" s="101">
        <f t="shared" si="3"/>
        <v>4.8999999999999998E-3</v>
      </c>
      <c r="N50" s="102">
        <v>35</v>
      </c>
      <c r="O50" s="103" t="s">
        <v>70</v>
      </c>
      <c r="P50" s="101">
        <f t="shared" si="4"/>
        <v>3.5000000000000005E-3</v>
      </c>
    </row>
    <row r="51" spans="1:16">
      <c r="A51" s="1">
        <f t="shared" si="5"/>
        <v>51</v>
      </c>
      <c r="B51" s="102">
        <v>3.25</v>
      </c>
      <c r="C51" s="103" t="s">
        <v>71</v>
      </c>
      <c r="D51" s="97">
        <f t="shared" si="6"/>
        <v>1.7105263157894736E-4</v>
      </c>
      <c r="E51" s="104">
        <v>0.2177</v>
      </c>
      <c r="F51" s="105">
        <v>0.88970000000000005</v>
      </c>
      <c r="G51" s="100">
        <f t="shared" si="1"/>
        <v>1.1074000000000002</v>
      </c>
      <c r="H51" s="102">
        <v>84</v>
      </c>
      <c r="I51" s="103" t="s">
        <v>70</v>
      </c>
      <c r="J51" s="101">
        <f t="shared" si="2"/>
        <v>8.4000000000000012E-3</v>
      </c>
      <c r="K51" s="102">
        <v>51</v>
      </c>
      <c r="L51" s="103" t="s">
        <v>70</v>
      </c>
      <c r="M51" s="101">
        <f t="shared" si="3"/>
        <v>5.0999999999999995E-3</v>
      </c>
      <c r="N51" s="102">
        <v>37</v>
      </c>
      <c r="O51" s="103" t="s">
        <v>70</v>
      </c>
      <c r="P51" s="101">
        <f t="shared" si="4"/>
        <v>3.6999999999999997E-3</v>
      </c>
    </row>
    <row r="52" spans="1:16">
      <c r="A52" s="1">
        <f t="shared" si="5"/>
        <v>52</v>
      </c>
      <c r="B52" s="102">
        <v>3.5</v>
      </c>
      <c r="C52" s="103" t="s">
        <v>71</v>
      </c>
      <c r="D52" s="97">
        <f t="shared" si="6"/>
        <v>1.8421052631578948E-4</v>
      </c>
      <c r="E52" s="104">
        <v>0.22589999999999999</v>
      </c>
      <c r="F52" s="105">
        <v>0.89690000000000003</v>
      </c>
      <c r="G52" s="100">
        <f t="shared" si="1"/>
        <v>1.1228</v>
      </c>
      <c r="H52" s="102">
        <v>89</v>
      </c>
      <c r="I52" s="103" t="s">
        <v>70</v>
      </c>
      <c r="J52" s="101">
        <f t="shared" ref="J52:J83" si="7">H52/1000/10</f>
        <v>8.8999999999999999E-3</v>
      </c>
      <c r="K52" s="102">
        <v>54</v>
      </c>
      <c r="L52" s="103" t="s">
        <v>70</v>
      </c>
      <c r="M52" s="101">
        <f t="shared" ref="M52:M83" si="8">K52/1000/10</f>
        <v>5.4000000000000003E-3</v>
      </c>
      <c r="N52" s="102">
        <v>39</v>
      </c>
      <c r="O52" s="103" t="s">
        <v>70</v>
      </c>
      <c r="P52" s="101">
        <f t="shared" ref="P52:P83" si="9">N52/1000/10</f>
        <v>3.8999999999999998E-3</v>
      </c>
    </row>
    <row r="53" spans="1:16">
      <c r="A53" s="1">
        <f t="shared" si="5"/>
        <v>53</v>
      </c>
      <c r="B53" s="102">
        <v>3.75</v>
      </c>
      <c r="C53" s="103" t="s">
        <v>71</v>
      </c>
      <c r="D53" s="97">
        <f t="shared" si="6"/>
        <v>1.9736842105263157E-4</v>
      </c>
      <c r="E53" s="104">
        <v>0.23380000000000001</v>
      </c>
      <c r="F53" s="105">
        <v>0.90300000000000002</v>
      </c>
      <c r="G53" s="100">
        <f t="shared" si="1"/>
        <v>1.1368</v>
      </c>
      <c r="H53" s="102">
        <v>94</v>
      </c>
      <c r="I53" s="103" t="s">
        <v>70</v>
      </c>
      <c r="J53" s="101">
        <f t="shared" si="7"/>
        <v>9.4000000000000004E-3</v>
      </c>
      <c r="K53" s="102">
        <v>57</v>
      </c>
      <c r="L53" s="103" t="s">
        <v>70</v>
      </c>
      <c r="M53" s="101">
        <f t="shared" si="8"/>
        <v>5.7000000000000002E-3</v>
      </c>
      <c r="N53" s="102">
        <v>41</v>
      </c>
      <c r="O53" s="103" t="s">
        <v>70</v>
      </c>
      <c r="P53" s="101">
        <f t="shared" si="9"/>
        <v>4.1000000000000003E-3</v>
      </c>
    </row>
    <row r="54" spans="1:16">
      <c r="A54" s="1">
        <f t="shared" si="5"/>
        <v>54</v>
      </c>
      <c r="B54" s="102">
        <v>4</v>
      </c>
      <c r="C54" s="103" t="s">
        <v>71</v>
      </c>
      <c r="D54" s="97">
        <f t="shared" si="6"/>
        <v>2.105263157894737E-4</v>
      </c>
      <c r="E54" s="104">
        <v>0.24149999999999999</v>
      </c>
      <c r="F54" s="105">
        <v>0.9083</v>
      </c>
      <c r="G54" s="100">
        <f t="shared" si="1"/>
        <v>1.1497999999999999</v>
      </c>
      <c r="H54" s="102">
        <v>99</v>
      </c>
      <c r="I54" s="103" t="s">
        <v>70</v>
      </c>
      <c r="J54" s="101">
        <f t="shared" si="7"/>
        <v>9.9000000000000008E-3</v>
      </c>
      <c r="K54" s="102">
        <v>59</v>
      </c>
      <c r="L54" s="103" t="s">
        <v>70</v>
      </c>
      <c r="M54" s="101">
        <f t="shared" si="8"/>
        <v>5.8999999999999999E-3</v>
      </c>
      <c r="N54" s="102">
        <v>43</v>
      </c>
      <c r="O54" s="103" t="s">
        <v>70</v>
      </c>
      <c r="P54" s="101">
        <f t="shared" si="9"/>
        <v>4.3E-3</v>
      </c>
    </row>
    <row r="55" spans="1:16">
      <c r="A55" s="1">
        <f t="shared" si="5"/>
        <v>55</v>
      </c>
      <c r="B55" s="102">
        <v>4.5</v>
      </c>
      <c r="C55" s="103" t="s">
        <v>71</v>
      </c>
      <c r="D55" s="97">
        <f t="shared" si="6"/>
        <v>2.3684210526315788E-4</v>
      </c>
      <c r="E55" s="104">
        <v>0.25609999999999999</v>
      </c>
      <c r="F55" s="105">
        <v>0.91649999999999998</v>
      </c>
      <c r="G55" s="100">
        <f t="shared" si="1"/>
        <v>1.1726000000000001</v>
      </c>
      <c r="H55" s="102">
        <v>109</v>
      </c>
      <c r="I55" s="103" t="s">
        <v>70</v>
      </c>
      <c r="J55" s="101">
        <f t="shared" si="7"/>
        <v>1.09E-2</v>
      </c>
      <c r="K55" s="102">
        <v>64</v>
      </c>
      <c r="L55" s="103" t="s">
        <v>70</v>
      </c>
      <c r="M55" s="101">
        <f t="shared" si="8"/>
        <v>6.4000000000000003E-3</v>
      </c>
      <c r="N55" s="102">
        <v>46</v>
      </c>
      <c r="O55" s="103" t="s">
        <v>70</v>
      </c>
      <c r="P55" s="101">
        <f t="shared" si="9"/>
        <v>4.5999999999999999E-3</v>
      </c>
    </row>
    <row r="56" spans="1:16">
      <c r="A56" s="1">
        <f t="shared" si="5"/>
        <v>56</v>
      </c>
      <c r="B56" s="102">
        <v>5</v>
      </c>
      <c r="C56" s="103" t="s">
        <v>71</v>
      </c>
      <c r="D56" s="97">
        <f t="shared" si="6"/>
        <v>2.631578947368421E-4</v>
      </c>
      <c r="E56" s="104">
        <v>0.27</v>
      </c>
      <c r="F56" s="105">
        <v>0.92230000000000001</v>
      </c>
      <c r="G56" s="100">
        <f t="shared" si="1"/>
        <v>1.1922999999999999</v>
      </c>
      <c r="H56" s="102">
        <v>118</v>
      </c>
      <c r="I56" s="103" t="s">
        <v>70</v>
      </c>
      <c r="J56" s="101">
        <f t="shared" si="7"/>
        <v>1.18E-2</v>
      </c>
      <c r="K56" s="102">
        <v>69</v>
      </c>
      <c r="L56" s="103" t="s">
        <v>70</v>
      </c>
      <c r="M56" s="101">
        <f t="shared" si="8"/>
        <v>6.9000000000000008E-3</v>
      </c>
      <c r="N56" s="102">
        <v>50</v>
      </c>
      <c r="O56" s="103" t="s">
        <v>70</v>
      </c>
      <c r="P56" s="101">
        <f t="shared" si="9"/>
        <v>5.0000000000000001E-3</v>
      </c>
    </row>
    <row r="57" spans="1:16">
      <c r="A57" s="1">
        <f t="shared" si="5"/>
        <v>57</v>
      </c>
      <c r="B57" s="102">
        <v>5.5</v>
      </c>
      <c r="C57" s="103" t="s">
        <v>71</v>
      </c>
      <c r="D57" s="97">
        <f t="shared" si="6"/>
        <v>2.8947368421052629E-4</v>
      </c>
      <c r="E57" s="104">
        <v>0.28320000000000001</v>
      </c>
      <c r="F57" s="105">
        <v>0.92630000000000001</v>
      </c>
      <c r="G57" s="100">
        <f t="shared" si="1"/>
        <v>1.2095</v>
      </c>
      <c r="H57" s="102">
        <v>128</v>
      </c>
      <c r="I57" s="103" t="s">
        <v>70</v>
      </c>
      <c r="J57" s="101">
        <f t="shared" si="7"/>
        <v>1.2800000000000001E-2</v>
      </c>
      <c r="K57" s="102">
        <v>74</v>
      </c>
      <c r="L57" s="103" t="s">
        <v>70</v>
      </c>
      <c r="M57" s="101">
        <f t="shared" si="8"/>
        <v>7.3999999999999995E-3</v>
      </c>
      <c r="N57" s="102">
        <v>54</v>
      </c>
      <c r="O57" s="103" t="s">
        <v>70</v>
      </c>
      <c r="P57" s="101">
        <f t="shared" si="9"/>
        <v>5.4000000000000003E-3</v>
      </c>
    </row>
    <row r="58" spans="1:16">
      <c r="A58" s="1">
        <f t="shared" si="5"/>
        <v>58</v>
      </c>
      <c r="B58" s="102">
        <v>6</v>
      </c>
      <c r="C58" s="103" t="s">
        <v>71</v>
      </c>
      <c r="D58" s="97">
        <f t="shared" si="6"/>
        <v>3.1578947368421053E-4</v>
      </c>
      <c r="E58" s="104">
        <v>0.29570000000000002</v>
      </c>
      <c r="F58" s="105">
        <v>0.92879999999999996</v>
      </c>
      <c r="G58" s="100">
        <f t="shared" si="1"/>
        <v>1.2244999999999999</v>
      </c>
      <c r="H58" s="102">
        <v>138</v>
      </c>
      <c r="I58" s="103" t="s">
        <v>70</v>
      </c>
      <c r="J58" s="101">
        <f t="shared" si="7"/>
        <v>1.3800000000000002E-2</v>
      </c>
      <c r="K58" s="102">
        <v>79</v>
      </c>
      <c r="L58" s="103" t="s">
        <v>70</v>
      </c>
      <c r="M58" s="101">
        <f t="shared" si="8"/>
        <v>7.9000000000000008E-3</v>
      </c>
      <c r="N58" s="102">
        <v>57</v>
      </c>
      <c r="O58" s="103" t="s">
        <v>70</v>
      </c>
      <c r="P58" s="101">
        <f t="shared" si="9"/>
        <v>5.7000000000000002E-3</v>
      </c>
    </row>
    <row r="59" spans="1:16">
      <c r="A59" s="1">
        <f t="shared" si="5"/>
        <v>59</v>
      </c>
      <c r="B59" s="102">
        <v>6.5</v>
      </c>
      <c r="C59" s="103" t="s">
        <v>71</v>
      </c>
      <c r="D59" s="97">
        <f t="shared" si="6"/>
        <v>3.4210526315789472E-4</v>
      </c>
      <c r="E59" s="104">
        <v>0.30780000000000002</v>
      </c>
      <c r="F59" s="105">
        <v>0.93</v>
      </c>
      <c r="G59" s="100">
        <f t="shared" si="1"/>
        <v>1.2378</v>
      </c>
      <c r="H59" s="102">
        <v>147</v>
      </c>
      <c r="I59" s="103" t="s">
        <v>70</v>
      </c>
      <c r="J59" s="101">
        <f t="shared" si="7"/>
        <v>1.47E-2</v>
      </c>
      <c r="K59" s="102">
        <v>84</v>
      </c>
      <c r="L59" s="103" t="s">
        <v>70</v>
      </c>
      <c r="M59" s="101">
        <f t="shared" si="8"/>
        <v>8.4000000000000012E-3</v>
      </c>
      <c r="N59" s="102">
        <v>60</v>
      </c>
      <c r="O59" s="103" t="s">
        <v>70</v>
      </c>
      <c r="P59" s="101">
        <f t="shared" si="9"/>
        <v>6.0000000000000001E-3</v>
      </c>
    </row>
    <row r="60" spans="1:16">
      <c r="A60" s="1">
        <f t="shared" si="5"/>
        <v>60</v>
      </c>
      <c r="B60" s="102">
        <v>7</v>
      </c>
      <c r="C60" s="103" t="s">
        <v>71</v>
      </c>
      <c r="D60" s="97">
        <f t="shared" si="6"/>
        <v>3.6842105263157896E-4</v>
      </c>
      <c r="E60" s="104">
        <v>0.31940000000000002</v>
      </c>
      <c r="F60" s="105">
        <v>0.9304</v>
      </c>
      <c r="G60" s="100">
        <f t="shared" si="1"/>
        <v>1.2498</v>
      </c>
      <c r="H60" s="102">
        <v>157</v>
      </c>
      <c r="I60" s="103" t="s">
        <v>70</v>
      </c>
      <c r="J60" s="101">
        <f t="shared" si="7"/>
        <v>1.5699999999999999E-2</v>
      </c>
      <c r="K60" s="102">
        <v>88</v>
      </c>
      <c r="L60" s="103" t="s">
        <v>70</v>
      </c>
      <c r="M60" s="101">
        <f t="shared" si="8"/>
        <v>8.7999999999999988E-3</v>
      </c>
      <c r="N60" s="102">
        <v>64</v>
      </c>
      <c r="O60" s="103" t="s">
        <v>70</v>
      </c>
      <c r="P60" s="101">
        <f t="shared" si="9"/>
        <v>6.4000000000000003E-3</v>
      </c>
    </row>
    <row r="61" spans="1:16">
      <c r="A61" s="1">
        <f t="shared" si="5"/>
        <v>61</v>
      </c>
      <c r="B61" s="102">
        <v>8</v>
      </c>
      <c r="C61" s="103" t="s">
        <v>71</v>
      </c>
      <c r="D61" s="97">
        <f t="shared" si="6"/>
        <v>4.2105263157894739E-4</v>
      </c>
      <c r="E61" s="104">
        <v>0.34150000000000003</v>
      </c>
      <c r="F61" s="105">
        <v>0.92879999999999996</v>
      </c>
      <c r="G61" s="100">
        <f t="shared" si="1"/>
        <v>1.2703</v>
      </c>
      <c r="H61" s="102">
        <v>176</v>
      </c>
      <c r="I61" s="103" t="s">
        <v>70</v>
      </c>
      <c r="J61" s="101">
        <f t="shared" si="7"/>
        <v>1.7599999999999998E-2</v>
      </c>
      <c r="K61" s="102">
        <v>97</v>
      </c>
      <c r="L61" s="103" t="s">
        <v>70</v>
      </c>
      <c r="M61" s="101">
        <f t="shared" si="8"/>
        <v>9.7000000000000003E-3</v>
      </c>
      <c r="N61" s="102">
        <v>70</v>
      </c>
      <c r="O61" s="103" t="s">
        <v>70</v>
      </c>
      <c r="P61" s="101">
        <f t="shared" si="9"/>
        <v>7.000000000000001E-3</v>
      </c>
    </row>
    <row r="62" spans="1:16">
      <c r="A62" s="1">
        <f t="shared" si="5"/>
        <v>62</v>
      </c>
      <c r="B62" s="102">
        <v>9</v>
      </c>
      <c r="C62" s="103" t="s">
        <v>71</v>
      </c>
      <c r="D62" s="97">
        <f t="shared" si="6"/>
        <v>4.7368421052631577E-4</v>
      </c>
      <c r="E62" s="104">
        <v>0.36220000000000002</v>
      </c>
      <c r="F62" s="105">
        <v>0.92510000000000003</v>
      </c>
      <c r="G62" s="100">
        <f t="shared" si="1"/>
        <v>1.2873000000000001</v>
      </c>
      <c r="H62" s="102">
        <v>195</v>
      </c>
      <c r="I62" s="103" t="s">
        <v>70</v>
      </c>
      <c r="J62" s="101">
        <f t="shared" si="7"/>
        <v>1.95E-2</v>
      </c>
      <c r="K62" s="102">
        <v>106</v>
      </c>
      <c r="L62" s="103" t="s">
        <v>70</v>
      </c>
      <c r="M62" s="101">
        <f t="shared" si="8"/>
        <v>1.06E-2</v>
      </c>
      <c r="N62" s="102">
        <v>76</v>
      </c>
      <c r="O62" s="103" t="s">
        <v>70</v>
      </c>
      <c r="P62" s="101">
        <f t="shared" si="9"/>
        <v>7.6E-3</v>
      </c>
    </row>
    <row r="63" spans="1:16">
      <c r="A63" s="1">
        <f t="shared" si="5"/>
        <v>63</v>
      </c>
      <c r="B63" s="102">
        <v>10</v>
      </c>
      <c r="C63" s="103" t="s">
        <v>71</v>
      </c>
      <c r="D63" s="97">
        <f t="shared" si="6"/>
        <v>5.263157894736842E-4</v>
      </c>
      <c r="E63" s="104">
        <v>0.38179999999999997</v>
      </c>
      <c r="F63" s="105">
        <v>0.91979999999999995</v>
      </c>
      <c r="G63" s="100">
        <f t="shared" si="1"/>
        <v>1.3015999999999999</v>
      </c>
      <c r="H63" s="102">
        <v>214</v>
      </c>
      <c r="I63" s="103" t="s">
        <v>70</v>
      </c>
      <c r="J63" s="101">
        <f t="shared" si="7"/>
        <v>2.1399999999999999E-2</v>
      </c>
      <c r="K63" s="102">
        <v>115</v>
      </c>
      <c r="L63" s="103" t="s">
        <v>70</v>
      </c>
      <c r="M63" s="101">
        <f t="shared" si="8"/>
        <v>1.15E-2</v>
      </c>
      <c r="N63" s="102">
        <v>83</v>
      </c>
      <c r="O63" s="103" t="s">
        <v>70</v>
      </c>
      <c r="P63" s="101">
        <f t="shared" si="9"/>
        <v>8.3000000000000001E-3</v>
      </c>
    </row>
    <row r="64" spans="1:16">
      <c r="A64" s="1">
        <f t="shared" si="5"/>
        <v>64</v>
      </c>
      <c r="B64" s="102">
        <v>11</v>
      </c>
      <c r="C64" s="103" t="s">
        <v>71</v>
      </c>
      <c r="D64" s="97">
        <f t="shared" si="6"/>
        <v>5.7894736842105258E-4</v>
      </c>
      <c r="E64" s="104">
        <v>0.40039999999999998</v>
      </c>
      <c r="F64" s="105">
        <v>0.91349999999999998</v>
      </c>
      <c r="G64" s="100">
        <f t="shared" si="1"/>
        <v>1.3138999999999998</v>
      </c>
      <c r="H64" s="102">
        <v>233</v>
      </c>
      <c r="I64" s="103" t="s">
        <v>70</v>
      </c>
      <c r="J64" s="101">
        <f t="shared" si="7"/>
        <v>2.3300000000000001E-2</v>
      </c>
      <c r="K64" s="102">
        <v>124</v>
      </c>
      <c r="L64" s="103" t="s">
        <v>70</v>
      </c>
      <c r="M64" s="101">
        <f t="shared" si="8"/>
        <v>1.24E-2</v>
      </c>
      <c r="N64" s="102">
        <v>89</v>
      </c>
      <c r="O64" s="103" t="s">
        <v>70</v>
      </c>
      <c r="P64" s="101">
        <f t="shared" si="9"/>
        <v>8.8999999999999999E-3</v>
      </c>
    </row>
    <row r="65" spans="1:16">
      <c r="A65" s="1">
        <f t="shared" si="5"/>
        <v>65</v>
      </c>
      <c r="B65" s="102">
        <v>12</v>
      </c>
      <c r="C65" s="103" t="s">
        <v>71</v>
      </c>
      <c r="D65" s="97">
        <f t="shared" si="6"/>
        <v>6.3157894736842106E-4</v>
      </c>
      <c r="E65" s="104">
        <v>0.41820000000000002</v>
      </c>
      <c r="F65" s="105">
        <v>0.90639999999999998</v>
      </c>
      <c r="G65" s="100">
        <f t="shared" si="1"/>
        <v>1.3246</v>
      </c>
      <c r="H65" s="102">
        <v>252</v>
      </c>
      <c r="I65" s="103" t="s">
        <v>70</v>
      </c>
      <c r="J65" s="101">
        <f t="shared" si="7"/>
        <v>2.52E-2</v>
      </c>
      <c r="K65" s="102">
        <v>132</v>
      </c>
      <c r="L65" s="103" t="s">
        <v>70</v>
      </c>
      <c r="M65" s="101">
        <f t="shared" si="8"/>
        <v>1.32E-2</v>
      </c>
      <c r="N65" s="102">
        <v>95</v>
      </c>
      <c r="O65" s="103" t="s">
        <v>70</v>
      </c>
      <c r="P65" s="101">
        <f t="shared" si="9"/>
        <v>9.4999999999999998E-3</v>
      </c>
    </row>
    <row r="66" spans="1:16">
      <c r="A66" s="1">
        <f t="shared" si="5"/>
        <v>66</v>
      </c>
      <c r="B66" s="102">
        <v>13</v>
      </c>
      <c r="C66" s="103" t="s">
        <v>71</v>
      </c>
      <c r="D66" s="97">
        <f t="shared" si="6"/>
        <v>6.8421052631578944E-4</v>
      </c>
      <c r="E66" s="104">
        <v>0.43530000000000002</v>
      </c>
      <c r="F66" s="105">
        <v>0.89880000000000004</v>
      </c>
      <c r="G66" s="100">
        <f t="shared" si="1"/>
        <v>1.3341000000000001</v>
      </c>
      <c r="H66" s="102">
        <v>271</v>
      </c>
      <c r="I66" s="103" t="s">
        <v>70</v>
      </c>
      <c r="J66" s="101">
        <f t="shared" si="7"/>
        <v>2.7100000000000003E-2</v>
      </c>
      <c r="K66" s="102">
        <v>141</v>
      </c>
      <c r="L66" s="103" t="s">
        <v>70</v>
      </c>
      <c r="M66" s="101">
        <f t="shared" si="8"/>
        <v>1.4099999999999998E-2</v>
      </c>
      <c r="N66" s="102">
        <v>101</v>
      </c>
      <c r="O66" s="103" t="s">
        <v>70</v>
      </c>
      <c r="P66" s="101">
        <f t="shared" si="9"/>
        <v>1.0100000000000001E-2</v>
      </c>
    </row>
    <row r="67" spans="1:16">
      <c r="A67" s="1">
        <f t="shared" si="5"/>
        <v>67</v>
      </c>
      <c r="B67" s="102">
        <v>14</v>
      </c>
      <c r="C67" s="103" t="s">
        <v>71</v>
      </c>
      <c r="D67" s="97">
        <f t="shared" si="6"/>
        <v>7.3684210526315792E-4</v>
      </c>
      <c r="E67" s="104">
        <v>0.45179999999999998</v>
      </c>
      <c r="F67" s="105">
        <v>0.89080000000000004</v>
      </c>
      <c r="G67" s="100">
        <f t="shared" si="1"/>
        <v>1.3426</v>
      </c>
      <c r="H67" s="102">
        <v>290</v>
      </c>
      <c r="I67" s="103" t="s">
        <v>70</v>
      </c>
      <c r="J67" s="101">
        <f t="shared" si="7"/>
        <v>2.8999999999999998E-2</v>
      </c>
      <c r="K67" s="102">
        <v>149</v>
      </c>
      <c r="L67" s="103" t="s">
        <v>70</v>
      </c>
      <c r="M67" s="101">
        <f t="shared" si="8"/>
        <v>1.49E-2</v>
      </c>
      <c r="N67" s="102">
        <v>107</v>
      </c>
      <c r="O67" s="103" t="s">
        <v>70</v>
      </c>
      <c r="P67" s="101">
        <f t="shared" si="9"/>
        <v>1.0699999999999999E-2</v>
      </c>
    </row>
    <row r="68" spans="1:16">
      <c r="A68" s="1">
        <f t="shared" si="5"/>
        <v>68</v>
      </c>
      <c r="B68" s="102">
        <v>15</v>
      </c>
      <c r="C68" s="103" t="s">
        <v>71</v>
      </c>
      <c r="D68" s="97">
        <f t="shared" si="6"/>
        <v>7.894736842105263E-4</v>
      </c>
      <c r="E68" s="104">
        <v>0.46760000000000002</v>
      </c>
      <c r="F68" s="105">
        <v>0.88260000000000005</v>
      </c>
      <c r="G68" s="100">
        <f t="shared" si="1"/>
        <v>1.3502000000000001</v>
      </c>
      <c r="H68" s="102">
        <v>309</v>
      </c>
      <c r="I68" s="103" t="s">
        <v>70</v>
      </c>
      <c r="J68" s="101">
        <f t="shared" si="7"/>
        <v>3.09E-2</v>
      </c>
      <c r="K68" s="102">
        <v>157</v>
      </c>
      <c r="L68" s="103" t="s">
        <v>70</v>
      </c>
      <c r="M68" s="101">
        <f t="shared" si="8"/>
        <v>1.5699999999999999E-2</v>
      </c>
      <c r="N68" s="102">
        <v>113</v>
      </c>
      <c r="O68" s="103" t="s">
        <v>70</v>
      </c>
      <c r="P68" s="101">
        <f t="shared" si="9"/>
        <v>1.1300000000000001E-2</v>
      </c>
    </row>
    <row r="69" spans="1:16">
      <c r="A69" s="1">
        <f t="shared" si="5"/>
        <v>69</v>
      </c>
      <c r="B69" s="102">
        <v>16</v>
      </c>
      <c r="C69" s="103" t="s">
        <v>71</v>
      </c>
      <c r="D69" s="97">
        <f t="shared" si="6"/>
        <v>8.4210526315789478E-4</v>
      </c>
      <c r="E69" s="104">
        <v>0.4829</v>
      </c>
      <c r="F69" s="105">
        <v>0.87429999999999997</v>
      </c>
      <c r="G69" s="100">
        <f t="shared" si="1"/>
        <v>1.3572</v>
      </c>
      <c r="H69" s="102">
        <v>328</v>
      </c>
      <c r="I69" s="103" t="s">
        <v>70</v>
      </c>
      <c r="J69" s="101">
        <f t="shared" si="7"/>
        <v>3.2800000000000003E-2</v>
      </c>
      <c r="K69" s="102">
        <v>165</v>
      </c>
      <c r="L69" s="103" t="s">
        <v>70</v>
      </c>
      <c r="M69" s="101">
        <f t="shared" si="8"/>
        <v>1.6500000000000001E-2</v>
      </c>
      <c r="N69" s="102">
        <v>118</v>
      </c>
      <c r="O69" s="103" t="s">
        <v>70</v>
      </c>
      <c r="P69" s="101">
        <f t="shared" si="9"/>
        <v>1.18E-2</v>
      </c>
    </row>
    <row r="70" spans="1:16">
      <c r="A70" s="1">
        <f t="shared" si="5"/>
        <v>70</v>
      </c>
      <c r="B70" s="102">
        <v>17</v>
      </c>
      <c r="C70" s="103" t="s">
        <v>71</v>
      </c>
      <c r="D70" s="97">
        <f t="shared" ref="D70:D101" si="10">B70/1000/$C$5</f>
        <v>8.9473684210526327E-4</v>
      </c>
      <c r="E70" s="104">
        <v>0.49780000000000002</v>
      </c>
      <c r="F70" s="105">
        <v>0.8659</v>
      </c>
      <c r="G70" s="100">
        <f t="shared" si="1"/>
        <v>1.3637000000000001</v>
      </c>
      <c r="H70" s="102">
        <v>347</v>
      </c>
      <c r="I70" s="103" t="s">
        <v>70</v>
      </c>
      <c r="J70" s="101">
        <f t="shared" si="7"/>
        <v>3.4699999999999995E-2</v>
      </c>
      <c r="K70" s="102">
        <v>173</v>
      </c>
      <c r="L70" s="103" t="s">
        <v>70</v>
      </c>
      <c r="M70" s="101">
        <f t="shared" si="8"/>
        <v>1.7299999999999999E-2</v>
      </c>
      <c r="N70" s="102">
        <v>124</v>
      </c>
      <c r="O70" s="103" t="s">
        <v>70</v>
      </c>
      <c r="P70" s="101">
        <f t="shared" si="9"/>
        <v>1.24E-2</v>
      </c>
    </row>
    <row r="71" spans="1:16">
      <c r="A71" s="1">
        <f t="shared" si="5"/>
        <v>71</v>
      </c>
      <c r="B71" s="102">
        <v>18</v>
      </c>
      <c r="C71" s="103" t="s">
        <v>71</v>
      </c>
      <c r="D71" s="97">
        <f t="shared" si="10"/>
        <v>9.4736842105263154E-4</v>
      </c>
      <c r="E71" s="104">
        <v>0.51219999999999999</v>
      </c>
      <c r="F71" s="105">
        <v>0.85750000000000004</v>
      </c>
      <c r="G71" s="100">
        <f t="shared" si="1"/>
        <v>1.3696999999999999</v>
      </c>
      <c r="H71" s="102">
        <v>366</v>
      </c>
      <c r="I71" s="103" t="s">
        <v>70</v>
      </c>
      <c r="J71" s="101">
        <f t="shared" si="7"/>
        <v>3.6600000000000001E-2</v>
      </c>
      <c r="K71" s="102">
        <v>181</v>
      </c>
      <c r="L71" s="103" t="s">
        <v>70</v>
      </c>
      <c r="M71" s="101">
        <f t="shared" si="8"/>
        <v>1.8099999999999998E-2</v>
      </c>
      <c r="N71" s="102">
        <v>130</v>
      </c>
      <c r="O71" s="103" t="s">
        <v>70</v>
      </c>
      <c r="P71" s="101">
        <f t="shared" si="9"/>
        <v>1.3000000000000001E-2</v>
      </c>
    </row>
    <row r="72" spans="1:16">
      <c r="A72" s="1">
        <f t="shared" si="5"/>
        <v>72</v>
      </c>
      <c r="B72" s="102">
        <v>20</v>
      </c>
      <c r="C72" s="103" t="s">
        <v>71</v>
      </c>
      <c r="D72" s="97">
        <f t="shared" si="10"/>
        <v>1.0526315789473684E-3</v>
      </c>
      <c r="E72" s="104">
        <v>0.54</v>
      </c>
      <c r="F72" s="105">
        <v>0.8407</v>
      </c>
      <c r="G72" s="100">
        <f t="shared" si="1"/>
        <v>1.3807</v>
      </c>
      <c r="H72" s="102">
        <v>405</v>
      </c>
      <c r="I72" s="103" t="s">
        <v>70</v>
      </c>
      <c r="J72" s="101">
        <f t="shared" si="7"/>
        <v>4.0500000000000001E-2</v>
      </c>
      <c r="K72" s="102">
        <v>196</v>
      </c>
      <c r="L72" s="103" t="s">
        <v>70</v>
      </c>
      <c r="M72" s="101">
        <f t="shared" si="8"/>
        <v>1.9599999999999999E-2</v>
      </c>
      <c r="N72" s="102">
        <v>141</v>
      </c>
      <c r="O72" s="103" t="s">
        <v>70</v>
      </c>
      <c r="P72" s="101">
        <f t="shared" si="9"/>
        <v>1.4099999999999998E-2</v>
      </c>
    </row>
    <row r="73" spans="1:16">
      <c r="A73" s="1">
        <f t="shared" si="5"/>
        <v>73</v>
      </c>
      <c r="B73" s="102">
        <v>22.5</v>
      </c>
      <c r="C73" s="103" t="s">
        <v>71</v>
      </c>
      <c r="D73" s="97">
        <f t="shared" si="10"/>
        <v>1.1842105263157893E-3</v>
      </c>
      <c r="E73" s="104">
        <v>0.57269999999999999</v>
      </c>
      <c r="F73" s="105">
        <v>0.82020000000000004</v>
      </c>
      <c r="G73" s="100">
        <f t="shared" si="1"/>
        <v>1.3929</v>
      </c>
      <c r="H73" s="102">
        <v>453</v>
      </c>
      <c r="I73" s="103" t="s">
        <v>70</v>
      </c>
      <c r="J73" s="101">
        <f t="shared" si="7"/>
        <v>4.53E-2</v>
      </c>
      <c r="K73" s="102">
        <v>215</v>
      </c>
      <c r="L73" s="103" t="s">
        <v>70</v>
      </c>
      <c r="M73" s="101">
        <f t="shared" si="8"/>
        <v>2.1499999999999998E-2</v>
      </c>
      <c r="N73" s="102">
        <v>155</v>
      </c>
      <c r="O73" s="103" t="s">
        <v>70</v>
      </c>
      <c r="P73" s="101">
        <f t="shared" si="9"/>
        <v>1.55E-2</v>
      </c>
    </row>
    <row r="74" spans="1:16">
      <c r="A74" s="1">
        <f t="shared" si="5"/>
        <v>74</v>
      </c>
      <c r="B74" s="102">
        <v>25</v>
      </c>
      <c r="C74" s="103" t="s">
        <v>71</v>
      </c>
      <c r="D74" s="97">
        <f t="shared" si="10"/>
        <v>1.3157894736842105E-3</v>
      </c>
      <c r="E74" s="104">
        <v>0.60370000000000001</v>
      </c>
      <c r="F74" s="105">
        <v>0.80030000000000001</v>
      </c>
      <c r="G74" s="100">
        <f t="shared" si="1"/>
        <v>1.4039999999999999</v>
      </c>
      <c r="H74" s="102">
        <v>501</v>
      </c>
      <c r="I74" s="103" t="s">
        <v>70</v>
      </c>
      <c r="J74" s="101">
        <f t="shared" si="7"/>
        <v>5.0099999999999999E-2</v>
      </c>
      <c r="K74" s="102">
        <v>233</v>
      </c>
      <c r="L74" s="103" t="s">
        <v>70</v>
      </c>
      <c r="M74" s="101">
        <f t="shared" si="8"/>
        <v>2.3300000000000001E-2</v>
      </c>
      <c r="N74" s="102">
        <v>169</v>
      </c>
      <c r="O74" s="103" t="s">
        <v>70</v>
      </c>
      <c r="P74" s="101">
        <f t="shared" si="9"/>
        <v>1.6900000000000002E-2</v>
      </c>
    </row>
    <row r="75" spans="1:16">
      <c r="A75" s="1">
        <f t="shared" si="5"/>
        <v>75</v>
      </c>
      <c r="B75" s="102">
        <v>27.5</v>
      </c>
      <c r="C75" s="103" t="s">
        <v>71</v>
      </c>
      <c r="D75" s="97">
        <f t="shared" si="10"/>
        <v>1.4473684210526317E-3</v>
      </c>
      <c r="E75" s="104">
        <v>0.6331</v>
      </c>
      <c r="F75" s="105">
        <v>0.78120000000000001</v>
      </c>
      <c r="G75" s="100">
        <f t="shared" si="1"/>
        <v>1.4142999999999999</v>
      </c>
      <c r="H75" s="102">
        <v>549</v>
      </c>
      <c r="I75" s="103" t="s">
        <v>70</v>
      </c>
      <c r="J75" s="101">
        <f t="shared" si="7"/>
        <v>5.4900000000000004E-2</v>
      </c>
      <c r="K75" s="102">
        <v>251</v>
      </c>
      <c r="L75" s="103" t="s">
        <v>70</v>
      </c>
      <c r="M75" s="101">
        <f t="shared" si="8"/>
        <v>2.5100000000000001E-2</v>
      </c>
      <c r="N75" s="102">
        <v>183</v>
      </c>
      <c r="O75" s="103" t="s">
        <v>70</v>
      </c>
      <c r="P75" s="101">
        <f t="shared" si="9"/>
        <v>1.83E-2</v>
      </c>
    </row>
    <row r="76" spans="1:16">
      <c r="A76" s="1">
        <f t="shared" si="5"/>
        <v>76</v>
      </c>
      <c r="B76" s="102">
        <v>30</v>
      </c>
      <c r="C76" s="103" t="s">
        <v>71</v>
      </c>
      <c r="D76" s="97">
        <f t="shared" si="10"/>
        <v>1.5789473684210526E-3</v>
      </c>
      <c r="E76" s="104">
        <v>0.6613</v>
      </c>
      <c r="F76" s="105">
        <v>0.76300000000000001</v>
      </c>
      <c r="G76" s="100">
        <f t="shared" si="1"/>
        <v>1.4243000000000001</v>
      </c>
      <c r="H76" s="102">
        <v>598</v>
      </c>
      <c r="I76" s="103" t="s">
        <v>70</v>
      </c>
      <c r="J76" s="101">
        <f t="shared" si="7"/>
        <v>5.9799999999999999E-2</v>
      </c>
      <c r="K76" s="102">
        <v>269</v>
      </c>
      <c r="L76" s="103" t="s">
        <v>70</v>
      </c>
      <c r="M76" s="101">
        <f t="shared" si="8"/>
        <v>2.69E-2</v>
      </c>
      <c r="N76" s="102">
        <v>196</v>
      </c>
      <c r="O76" s="103" t="s">
        <v>70</v>
      </c>
      <c r="P76" s="101">
        <f t="shared" si="9"/>
        <v>1.9599999999999999E-2</v>
      </c>
    </row>
    <row r="77" spans="1:16">
      <c r="A77" s="1">
        <f t="shared" si="5"/>
        <v>77</v>
      </c>
      <c r="B77" s="102">
        <v>32.5</v>
      </c>
      <c r="C77" s="103" t="s">
        <v>71</v>
      </c>
      <c r="D77" s="97">
        <f t="shared" si="10"/>
        <v>1.7105263157894738E-3</v>
      </c>
      <c r="E77" s="104">
        <v>0.68830000000000002</v>
      </c>
      <c r="F77" s="105">
        <v>0.74560000000000004</v>
      </c>
      <c r="G77" s="100">
        <f t="shared" si="1"/>
        <v>1.4339</v>
      </c>
      <c r="H77" s="102">
        <v>646</v>
      </c>
      <c r="I77" s="103" t="s">
        <v>70</v>
      </c>
      <c r="J77" s="101">
        <f t="shared" si="7"/>
        <v>6.4600000000000005E-2</v>
      </c>
      <c r="K77" s="102">
        <v>286</v>
      </c>
      <c r="L77" s="103" t="s">
        <v>70</v>
      </c>
      <c r="M77" s="101">
        <f t="shared" si="8"/>
        <v>2.8599999999999997E-2</v>
      </c>
      <c r="N77" s="102">
        <v>209</v>
      </c>
      <c r="O77" s="103" t="s">
        <v>70</v>
      </c>
      <c r="P77" s="101">
        <f t="shared" si="9"/>
        <v>2.0899999999999998E-2</v>
      </c>
    </row>
    <row r="78" spans="1:16">
      <c r="A78" s="1">
        <f t="shared" si="5"/>
        <v>78</v>
      </c>
      <c r="B78" s="102">
        <v>35</v>
      </c>
      <c r="C78" s="103" t="s">
        <v>71</v>
      </c>
      <c r="D78" s="97">
        <f t="shared" si="10"/>
        <v>1.8421052631578949E-3</v>
      </c>
      <c r="E78" s="104">
        <v>0.71430000000000005</v>
      </c>
      <c r="F78" s="105">
        <v>0.72899999999999998</v>
      </c>
      <c r="G78" s="100">
        <f t="shared" si="1"/>
        <v>1.4433</v>
      </c>
      <c r="H78" s="102">
        <v>695</v>
      </c>
      <c r="I78" s="103" t="s">
        <v>70</v>
      </c>
      <c r="J78" s="101">
        <f t="shared" si="7"/>
        <v>6.9499999999999992E-2</v>
      </c>
      <c r="K78" s="102">
        <v>302</v>
      </c>
      <c r="L78" s="103" t="s">
        <v>70</v>
      </c>
      <c r="M78" s="101">
        <f t="shared" si="8"/>
        <v>3.0199999999999998E-2</v>
      </c>
      <c r="N78" s="102">
        <v>223</v>
      </c>
      <c r="O78" s="103" t="s">
        <v>70</v>
      </c>
      <c r="P78" s="101">
        <f t="shared" si="9"/>
        <v>2.23E-2</v>
      </c>
    </row>
    <row r="79" spans="1:16">
      <c r="A79" s="1">
        <f t="shared" si="5"/>
        <v>79</v>
      </c>
      <c r="B79" s="102">
        <v>37.5</v>
      </c>
      <c r="C79" s="103" t="s">
        <v>71</v>
      </c>
      <c r="D79" s="97">
        <f t="shared" si="10"/>
        <v>1.9736842105263159E-3</v>
      </c>
      <c r="E79" s="104">
        <v>0.73939999999999995</v>
      </c>
      <c r="F79" s="105">
        <v>0.71319999999999995</v>
      </c>
      <c r="G79" s="100">
        <f t="shared" si="1"/>
        <v>1.4525999999999999</v>
      </c>
      <c r="H79" s="102">
        <v>743</v>
      </c>
      <c r="I79" s="103" t="s">
        <v>70</v>
      </c>
      <c r="J79" s="101">
        <f t="shared" si="7"/>
        <v>7.4300000000000005E-2</v>
      </c>
      <c r="K79" s="102">
        <v>319</v>
      </c>
      <c r="L79" s="103" t="s">
        <v>70</v>
      </c>
      <c r="M79" s="101">
        <f t="shared" si="8"/>
        <v>3.1899999999999998E-2</v>
      </c>
      <c r="N79" s="102">
        <v>236</v>
      </c>
      <c r="O79" s="103" t="s">
        <v>70</v>
      </c>
      <c r="P79" s="101">
        <f t="shared" si="9"/>
        <v>2.3599999999999999E-2</v>
      </c>
    </row>
    <row r="80" spans="1:16">
      <c r="A80" s="1">
        <f t="shared" si="5"/>
        <v>80</v>
      </c>
      <c r="B80" s="102">
        <v>40</v>
      </c>
      <c r="C80" s="103" t="s">
        <v>71</v>
      </c>
      <c r="D80" s="97">
        <f t="shared" si="10"/>
        <v>2.1052631578947368E-3</v>
      </c>
      <c r="E80" s="104">
        <v>0.82640000000000002</v>
      </c>
      <c r="F80" s="105">
        <v>0.69810000000000005</v>
      </c>
      <c r="G80" s="100">
        <f t="shared" si="1"/>
        <v>1.5245000000000002</v>
      </c>
      <c r="H80" s="102">
        <v>791</v>
      </c>
      <c r="I80" s="103" t="s">
        <v>70</v>
      </c>
      <c r="J80" s="101">
        <f t="shared" si="7"/>
        <v>7.9100000000000004E-2</v>
      </c>
      <c r="K80" s="102">
        <v>334</v>
      </c>
      <c r="L80" s="103" t="s">
        <v>70</v>
      </c>
      <c r="M80" s="101">
        <f t="shared" si="8"/>
        <v>3.3399999999999999E-2</v>
      </c>
      <c r="N80" s="102">
        <v>249</v>
      </c>
      <c r="O80" s="103" t="s">
        <v>70</v>
      </c>
      <c r="P80" s="101">
        <f t="shared" si="9"/>
        <v>2.4899999999999999E-2</v>
      </c>
    </row>
    <row r="81" spans="1:16">
      <c r="A81" s="1">
        <f t="shared" si="5"/>
        <v>81</v>
      </c>
      <c r="B81" s="102">
        <v>45</v>
      </c>
      <c r="C81" s="103" t="s">
        <v>71</v>
      </c>
      <c r="D81" s="97">
        <f t="shared" si="10"/>
        <v>2.3684210526315787E-3</v>
      </c>
      <c r="E81" s="104">
        <v>0.97819999999999996</v>
      </c>
      <c r="F81" s="105">
        <v>0.67</v>
      </c>
      <c r="G81" s="100">
        <f t="shared" si="1"/>
        <v>1.6482000000000001</v>
      </c>
      <c r="H81" s="102">
        <v>881</v>
      </c>
      <c r="I81" s="103" t="s">
        <v>70</v>
      </c>
      <c r="J81" s="101">
        <f t="shared" si="7"/>
        <v>8.8099999999999998E-2</v>
      </c>
      <c r="K81" s="102">
        <v>360</v>
      </c>
      <c r="L81" s="103" t="s">
        <v>70</v>
      </c>
      <c r="M81" s="101">
        <f t="shared" si="8"/>
        <v>3.5999999999999997E-2</v>
      </c>
      <c r="N81" s="102">
        <v>274</v>
      </c>
      <c r="O81" s="103" t="s">
        <v>70</v>
      </c>
      <c r="P81" s="101">
        <f t="shared" si="9"/>
        <v>2.7400000000000001E-2</v>
      </c>
    </row>
    <row r="82" spans="1:16">
      <c r="A82" s="1">
        <f t="shared" si="5"/>
        <v>82</v>
      </c>
      <c r="B82" s="102">
        <v>50</v>
      </c>
      <c r="C82" s="103" t="s">
        <v>71</v>
      </c>
      <c r="D82" s="97">
        <f t="shared" si="10"/>
        <v>2.631578947368421E-3</v>
      </c>
      <c r="E82" s="104">
        <v>1.075</v>
      </c>
      <c r="F82" s="105">
        <v>0.64439999999999997</v>
      </c>
      <c r="G82" s="100">
        <f t="shared" si="1"/>
        <v>1.7193999999999998</v>
      </c>
      <c r="H82" s="102">
        <v>966</v>
      </c>
      <c r="I82" s="103" t="s">
        <v>70</v>
      </c>
      <c r="J82" s="101">
        <f t="shared" si="7"/>
        <v>9.6599999999999991E-2</v>
      </c>
      <c r="K82" s="102">
        <v>384</v>
      </c>
      <c r="L82" s="103" t="s">
        <v>70</v>
      </c>
      <c r="M82" s="101">
        <f t="shared" si="8"/>
        <v>3.8400000000000004E-2</v>
      </c>
      <c r="N82" s="102">
        <v>298</v>
      </c>
      <c r="O82" s="103" t="s">
        <v>70</v>
      </c>
      <c r="P82" s="101">
        <f t="shared" si="9"/>
        <v>2.98E-2</v>
      </c>
    </row>
    <row r="83" spans="1:16">
      <c r="A83" s="1">
        <f t="shared" si="5"/>
        <v>83</v>
      </c>
      <c r="B83" s="102">
        <v>55</v>
      </c>
      <c r="C83" s="103" t="s">
        <v>71</v>
      </c>
      <c r="D83" s="97">
        <f t="shared" si="10"/>
        <v>2.8947368421052633E-3</v>
      </c>
      <c r="E83" s="104">
        <v>1.137</v>
      </c>
      <c r="F83" s="105">
        <v>0.62090000000000001</v>
      </c>
      <c r="G83" s="100">
        <f t="shared" si="1"/>
        <v>1.7579</v>
      </c>
      <c r="H83" s="102">
        <v>1050</v>
      </c>
      <c r="I83" s="103" t="s">
        <v>70</v>
      </c>
      <c r="J83" s="101">
        <f t="shared" si="7"/>
        <v>0.10500000000000001</v>
      </c>
      <c r="K83" s="102">
        <v>407</v>
      </c>
      <c r="L83" s="103" t="s">
        <v>70</v>
      </c>
      <c r="M83" s="101">
        <f t="shared" si="8"/>
        <v>4.07E-2</v>
      </c>
      <c r="N83" s="102">
        <v>320</v>
      </c>
      <c r="O83" s="103" t="s">
        <v>70</v>
      </c>
      <c r="P83" s="101">
        <f t="shared" si="9"/>
        <v>3.2000000000000001E-2</v>
      </c>
    </row>
    <row r="84" spans="1:16">
      <c r="A84" s="1">
        <f t="shared" si="5"/>
        <v>84</v>
      </c>
      <c r="B84" s="102">
        <v>60</v>
      </c>
      <c r="C84" s="103" t="s">
        <v>71</v>
      </c>
      <c r="D84" s="97">
        <f t="shared" si="10"/>
        <v>3.1578947368421052E-3</v>
      </c>
      <c r="E84" s="104">
        <v>1.177</v>
      </c>
      <c r="F84" s="105">
        <v>0.59940000000000004</v>
      </c>
      <c r="G84" s="100">
        <f t="shared" ref="G84:G147" si="11">E84+F84</f>
        <v>1.7764000000000002</v>
      </c>
      <c r="H84" s="102">
        <v>1134</v>
      </c>
      <c r="I84" s="103" t="s">
        <v>70</v>
      </c>
      <c r="J84" s="101">
        <f t="shared" ref="J84:J112" si="12">H84/1000/10</f>
        <v>0.11339999999999999</v>
      </c>
      <c r="K84" s="102">
        <v>428</v>
      </c>
      <c r="L84" s="103" t="s">
        <v>70</v>
      </c>
      <c r="M84" s="101">
        <f t="shared" ref="M84:M115" si="13">K84/1000/10</f>
        <v>4.2799999999999998E-2</v>
      </c>
      <c r="N84" s="102">
        <v>341</v>
      </c>
      <c r="O84" s="103" t="s">
        <v>70</v>
      </c>
      <c r="P84" s="101">
        <f t="shared" ref="P84:P115" si="14">N84/1000/10</f>
        <v>3.4100000000000005E-2</v>
      </c>
    </row>
    <row r="85" spans="1:16">
      <c r="A85" s="1">
        <f t="shared" si="5"/>
        <v>85</v>
      </c>
      <c r="B85" s="102">
        <v>65</v>
      </c>
      <c r="C85" s="103" t="s">
        <v>71</v>
      </c>
      <c r="D85" s="97">
        <f t="shared" si="10"/>
        <v>3.4210526315789475E-3</v>
      </c>
      <c r="E85" s="104">
        <v>1.204</v>
      </c>
      <c r="F85" s="105">
        <v>0.57950000000000002</v>
      </c>
      <c r="G85" s="100">
        <f t="shared" si="11"/>
        <v>1.7835000000000001</v>
      </c>
      <c r="H85" s="102">
        <v>1218</v>
      </c>
      <c r="I85" s="103" t="s">
        <v>70</v>
      </c>
      <c r="J85" s="101">
        <f t="shared" si="12"/>
        <v>0.12179999999999999</v>
      </c>
      <c r="K85" s="102">
        <v>450</v>
      </c>
      <c r="L85" s="103" t="s">
        <v>70</v>
      </c>
      <c r="M85" s="101">
        <f t="shared" si="13"/>
        <v>4.4999999999999998E-2</v>
      </c>
      <c r="N85" s="102">
        <v>362</v>
      </c>
      <c r="O85" s="103" t="s">
        <v>70</v>
      </c>
      <c r="P85" s="101">
        <f t="shared" si="14"/>
        <v>3.6199999999999996E-2</v>
      </c>
    </row>
    <row r="86" spans="1:16">
      <c r="A86" s="1">
        <f t="shared" ref="A86:A149" si="15">A85+1</f>
        <v>86</v>
      </c>
      <c r="B86" s="102">
        <v>70</v>
      </c>
      <c r="C86" s="103" t="s">
        <v>71</v>
      </c>
      <c r="D86" s="97">
        <f t="shared" si="10"/>
        <v>3.6842105263157898E-3</v>
      </c>
      <c r="E86" s="104">
        <v>1.2250000000000001</v>
      </c>
      <c r="F86" s="105">
        <v>0.56110000000000004</v>
      </c>
      <c r="G86" s="100">
        <f t="shared" si="11"/>
        <v>1.7861000000000002</v>
      </c>
      <c r="H86" s="102">
        <v>1302</v>
      </c>
      <c r="I86" s="103" t="s">
        <v>70</v>
      </c>
      <c r="J86" s="101">
        <f t="shared" si="12"/>
        <v>0.13020000000000001</v>
      </c>
      <c r="K86" s="102">
        <v>470</v>
      </c>
      <c r="L86" s="103" t="s">
        <v>70</v>
      </c>
      <c r="M86" s="101">
        <f t="shared" si="13"/>
        <v>4.7E-2</v>
      </c>
      <c r="N86" s="102">
        <v>381</v>
      </c>
      <c r="O86" s="103" t="s">
        <v>70</v>
      </c>
      <c r="P86" s="101">
        <f t="shared" si="14"/>
        <v>3.8100000000000002E-2</v>
      </c>
    </row>
    <row r="87" spans="1:16">
      <c r="A87" s="1">
        <f t="shared" si="15"/>
        <v>87</v>
      </c>
      <c r="B87" s="102">
        <v>80</v>
      </c>
      <c r="C87" s="103" t="s">
        <v>71</v>
      </c>
      <c r="D87" s="97">
        <f t="shared" si="10"/>
        <v>4.2105263157894736E-3</v>
      </c>
      <c r="E87" s="104">
        <v>1.256</v>
      </c>
      <c r="F87" s="105">
        <v>0.5282</v>
      </c>
      <c r="G87" s="100">
        <f t="shared" si="11"/>
        <v>1.7842</v>
      </c>
      <c r="H87" s="102">
        <v>1474</v>
      </c>
      <c r="I87" s="103" t="s">
        <v>70</v>
      </c>
      <c r="J87" s="101">
        <f t="shared" si="12"/>
        <v>0.1474</v>
      </c>
      <c r="K87" s="102">
        <v>511</v>
      </c>
      <c r="L87" s="103" t="s">
        <v>70</v>
      </c>
      <c r="M87" s="101">
        <f t="shared" si="13"/>
        <v>5.11E-2</v>
      </c>
      <c r="N87" s="102">
        <v>419</v>
      </c>
      <c r="O87" s="103" t="s">
        <v>70</v>
      </c>
      <c r="P87" s="101">
        <f t="shared" si="14"/>
        <v>4.19E-2</v>
      </c>
    </row>
    <row r="88" spans="1:16">
      <c r="A88" s="1">
        <f t="shared" si="15"/>
        <v>88</v>
      </c>
      <c r="B88" s="102">
        <v>90</v>
      </c>
      <c r="C88" s="103" t="s">
        <v>71</v>
      </c>
      <c r="D88" s="97">
        <f t="shared" si="10"/>
        <v>4.7368421052631574E-3</v>
      </c>
      <c r="E88" s="104">
        <v>1.2849999999999999</v>
      </c>
      <c r="F88" s="105">
        <v>0.4995</v>
      </c>
      <c r="G88" s="100">
        <f t="shared" si="11"/>
        <v>1.7845</v>
      </c>
      <c r="H88" s="102">
        <v>1648</v>
      </c>
      <c r="I88" s="103" t="s">
        <v>70</v>
      </c>
      <c r="J88" s="101">
        <f t="shared" si="12"/>
        <v>0.1648</v>
      </c>
      <c r="K88" s="102">
        <v>550</v>
      </c>
      <c r="L88" s="103" t="s">
        <v>70</v>
      </c>
      <c r="M88" s="101">
        <f t="shared" si="13"/>
        <v>5.5000000000000007E-2</v>
      </c>
      <c r="N88" s="102">
        <v>456</v>
      </c>
      <c r="O88" s="103" t="s">
        <v>70</v>
      </c>
      <c r="P88" s="101">
        <f t="shared" si="14"/>
        <v>4.5600000000000002E-2</v>
      </c>
    </row>
    <row r="89" spans="1:16">
      <c r="A89" s="1">
        <f t="shared" si="15"/>
        <v>89</v>
      </c>
      <c r="B89" s="102">
        <v>100</v>
      </c>
      <c r="C89" s="103" t="s">
        <v>71</v>
      </c>
      <c r="D89" s="97">
        <f t="shared" si="10"/>
        <v>5.263157894736842E-3</v>
      </c>
      <c r="E89" s="104">
        <v>1.3180000000000001</v>
      </c>
      <c r="F89" s="105">
        <v>0.4743</v>
      </c>
      <c r="G89" s="100">
        <f t="shared" si="11"/>
        <v>1.7923</v>
      </c>
      <c r="H89" s="102">
        <v>1823</v>
      </c>
      <c r="I89" s="103" t="s">
        <v>70</v>
      </c>
      <c r="J89" s="101">
        <f t="shared" si="12"/>
        <v>0.18229999999999999</v>
      </c>
      <c r="K89" s="102">
        <v>588</v>
      </c>
      <c r="L89" s="103" t="s">
        <v>70</v>
      </c>
      <c r="M89" s="101">
        <f t="shared" si="13"/>
        <v>5.8799999999999998E-2</v>
      </c>
      <c r="N89" s="102">
        <v>492</v>
      </c>
      <c r="O89" s="103" t="s">
        <v>70</v>
      </c>
      <c r="P89" s="101">
        <f t="shared" si="14"/>
        <v>4.9200000000000001E-2</v>
      </c>
    </row>
    <row r="90" spans="1:16">
      <c r="A90" s="1">
        <f t="shared" si="15"/>
        <v>90</v>
      </c>
      <c r="B90" s="102">
        <v>110</v>
      </c>
      <c r="C90" s="103" t="s">
        <v>71</v>
      </c>
      <c r="D90" s="97">
        <f t="shared" si="10"/>
        <v>5.7894736842105266E-3</v>
      </c>
      <c r="E90" s="104">
        <v>1.3560000000000001</v>
      </c>
      <c r="F90" s="105">
        <v>0.45179999999999998</v>
      </c>
      <c r="G90" s="100">
        <f t="shared" si="11"/>
        <v>1.8078000000000001</v>
      </c>
      <c r="H90" s="102">
        <v>1999</v>
      </c>
      <c r="I90" s="103" t="s">
        <v>70</v>
      </c>
      <c r="J90" s="101">
        <f t="shared" si="12"/>
        <v>0.19990000000000002</v>
      </c>
      <c r="K90" s="102">
        <v>624</v>
      </c>
      <c r="L90" s="103" t="s">
        <v>70</v>
      </c>
      <c r="M90" s="101">
        <f t="shared" si="13"/>
        <v>6.2399999999999997E-2</v>
      </c>
      <c r="N90" s="102">
        <v>527</v>
      </c>
      <c r="O90" s="103" t="s">
        <v>70</v>
      </c>
      <c r="P90" s="101">
        <f t="shared" si="14"/>
        <v>5.2700000000000004E-2</v>
      </c>
    </row>
    <row r="91" spans="1:16">
      <c r="A91" s="1">
        <f t="shared" si="15"/>
        <v>91</v>
      </c>
      <c r="B91" s="102">
        <v>120</v>
      </c>
      <c r="C91" s="103" t="s">
        <v>71</v>
      </c>
      <c r="D91" s="97">
        <f t="shared" si="10"/>
        <v>6.3157894736842104E-3</v>
      </c>
      <c r="E91" s="104">
        <v>1.397</v>
      </c>
      <c r="F91" s="105">
        <v>0.43180000000000002</v>
      </c>
      <c r="G91" s="100">
        <f t="shared" si="11"/>
        <v>1.8288</v>
      </c>
      <c r="H91" s="102">
        <v>2174</v>
      </c>
      <c r="I91" s="103" t="s">
        <v>70</v>
      </c>
      <c r="J91" s="101">
        <f t="shared" si="12"/>
        <v>0.21739999999999998</v>
      </c>
      <c r="K91" s="102">
        <v>658</v>
      </c>
      <c r="L91" s="103" t="s">
        <v>70</v>
      </c>
      <c r="M91" s="101">
        <f t="shared" si="13"/>
        <v>6.5799999999999997E-2</v>
      </c>
      <c r="N91" s="102">
        <v>561</v>
      </c>
      <c r="O91" s="103" t="s">
        <v>70</v>
      </c>
      <c r="P91" s="101">
        <f t="shared" si="14"/>
        <v>5.6100000000000004E-2</v>
      </c>
    </row>
    <row r="92" spans="1:16">
      <c r="A92" s="1">
        <f t="shared" si="15"/>
        <v>92</v>
      </c>
      <c r="B92" s="102">
        <v>130</v>
      </c>
      <c r="C92" s="103" t="s">
        <v>71</v>
      </c>
      <c r="D92" s="97">
        <f t="shared" si="10"/>
        <v>6.842105263157895E-3</v>
      </c>
      <c r="E92" s="104">
        <v>1.4419999999999999</v>
      </c>
      <c r="F92" s="105">
        <v>0.41370000000000001</v>
      </c>
      <c r="G92" s="100">
        <f t="shared" si="11"/>
        <v>1.8556999999999999</v>
      </c>
      <c r="H92" s="102">
        <v>2348</v>
      </c>
      <c r="I92" s="103" t="s">
        <v>70</v>
      </c>
      <c r="J92" s="101">
        <f t="shared" si="12"/>
        <v>0.23479999999999998</v>
      </c>
      <c r="K92" s="102">
        <v>691</v>
      </c>
      <c r="L92" s="103" t="s">
        <v>70</v>
      </c>
      <c r="M92" s="101">
        <f t="shared" si="13"/>
        <v>6.9099999999999995E-2</v>
      </c>
      <c r="N92" s="102">
        <v>594</v>
      </c>
      <c r="O92" s="103" t="s">
        <v>70</v>
      </c>
      <c r="P92" s="101">
        <f t="shared" si="14"/>
        <v>5.9399999999999994E-2</v>
      </c>
    </row>
    <row r="93" spans="1:16">
      <c r="A93" s="1">
        <f t="shared" si="15"/>
        <v>93</v>
      </c>
      <c r="B93" s="102">
        <v>140</v>
      </c>
      <c r="C93" s="103" t="s">
        <v>71</v>
      </c>
      <c r="D93" s="97">
        <f t="shared" si="10"/>
        <v>7.3684210526315796E-3</v>
      </c>
      <c r="E93" s="104">
        <v>1.49</v>
      </c>
      <c r="F93" s="105">
        <v>0.39729999999999999</v>
      </c>
      <c r="G93" s="100">
        <f t="shared" si="11"/>
        <v>1.8873</v>
      </c>
      <c r="H93" s="102">
        <v>2521</v>
      </c>
      <c r="I93" s="103" t="s">
        <v>70</v>
      </c>
      <c r="J93" s="101">
        <f t="shared" si="12"/>
        <v>0.25209999999999999</v>
      </c>
      <c r="K93" s="102">
        <v>722</v>
      </c>
      <c r="L93" s="103" t="s">
        <v>70</v>
      </c>
      <c r="M93" s="101">
        <f t="shared" si="13"/>
        <v>7.22E-2</v>
      </c>
      <c r="N93" s="102">
        <v>626</v>
      </c>
      <c r="O93" s="103" t="s">
        <v>70</v>
      </c>
      <c r="P93" s="101">
        <f t="shared" si="14"/>
        <v>6.2600000000000003E-2</v>
      </c>
    </row>
    <row r="94" spans="1:16">
      <c r="A94" s="1">
        <f t="shared" si="15"/>
        <v>94</v>
      </c>
      <c r="B94" s="102">
        <v>150</v>
      </c>
      <c r="C94" s="103" t="s">
        <v>71</v>
      </c>
      <c r="D94" s="97">
        <f t="shared" si="10"/>
        <v>7.8947368421052634E-3</v>
      </c>
      <c r="E94" s="104">
        <v>1.5389999999999999</v>
      </c>
      <c r="F94" s="105">
        <v>0.38240000000000002</v>
      </c>
      <c r="G94" s="100">
        <f t="shared" si="11"/>
        <v>1.9214</v>
      </c>
      <c r="H94" s="102">
        <v>2691</v>
      </c>
      <c r="I94" s="103" t="s">
        <v>70</v>
      </c>
      <c r="J94" s="101">
        <f t="shared" si="12"/>
        <v>0.26910000000000001</v>
      </c>
      <c r="K94" s="102">
        <v>752</v>
      </c>
      <c r="L94" s="103" t="s">
        <v>70</v>
      </c>
      <c r="M94" s="101">
        <f t="shared" si="13"/>
        <v>7.5200000000000003E-2</v>
      </c>
      <c r="N94" s="102">
        <v>658</v>
      </c>
      <c r="O94" s="103" t="s">
        <v>70</v>
      </c>
      <c r="P94" s="101">
        <f t="shared" si="14"/>
        <v>6.5799999999999997E-2</v>
      </c>
    </row>
    <row r="95" spans="1:16">
      <c r="A95" s="1">
        <f t="shared" si="15"/>
        <v>95</v>
      </c>
      <c r="B95" s="102">
        <v>160</v>
      </c>
      <c r="C95" s="103" t="s">
        <v>71</v>
      </c>
      <c r="D95" s="97">
        <f t="shared" si="10"/>
        <v>8.4210526315789472E-3</v>
      </c>
      <c r="E95" s="104">
        <v>1.59</v>
      </c>
      <c r="F95" s="105">
        <v>0.36870000000000003</v>
      </c>
      <c r="G95" s="100">
        <f t="shared" si="11"/>
        <v>1.9587000000000001</v>
      </c>
      <c r="H95" s="102">
        <v>2860</v>
      </c>
      <c r="I95" s="103" t="s">
        <v>70</v>
      </c>
      <c r="J95" s="101">
        <f t="shared" si="12"/>
        <v>0.28599999999999998</v>
      </c>
      <c r="K95" s="102">
        <v>779</v>
      </c>
      <c r="L95" s="103" t="s">
        <v>70</v>
      </c>
      <c r="M95" s="101">
        <f t="shared" si="13"/>
        <v>7.7899999999999997E-2</v>
      </c>
      <c r="N95" s="102">
        <v>689</v>
      </c>
      <c r="O95" s="103" t="s">
        <v>70</v>
      </c>
      <c r="P95" s="101">
        <f t="shared" si="14"/>
        <v>6.8899999999999989E-2</v>
      </c>
    </row>
    <row r="96" spans="1:16">
      <c r="A96" s="1">
        <f t="shared" si="15"/>
        <v>96</v>
      </c>
      <c r="B96" s="102">
        <v>170</v>
      </c>
      <c r="C96" s="103" t="s">
        <v>71</v>
      </c>
      <c r="D96" s="97">
        <f t="shared" si="10"/>
        <v>8.9473684210526327E-3</v>
      </c>
      <c r="E96" s="104">
        <v>1.64</v>
      </c>
      <c r="F96" s="105">
        <v>0.35610000000000003</v>
      </c>
      <c r="G96" s="100">
        <f t="shared" si="11"/>
        <v>1.9961</v>
      </c>
      <c r="H96" s="102">
        <v>3026</v>
      </c>
      <c r="I96" s="103" t="s">
        <v>70</v>
      </c>
      <c r="J96" s="101">
        <f t="shared" si="12"/>
        <v>0.30259999999999998</v>
      </c>
      <c r="K96" s="102">
        <v>806</v>
      </c>
      <c r="L96" s="103" t="s">
        <v>70</v>
      </c>
      <c r="M96" s="101">
        <f t="shared" si="13"/>
        <v>8.0600000000000005E-2</v>
      </c>
      <c r="N96" s="102">
        <v>719</v>
      </c>
      <c r="O96" s="103" t="s">
        <v>70</v>
      </c>
      <c r="P96" s="101">
        <f t="shared" si="14"/>
        <v>7.1899999999999992E-2</v>
      </c>
    </row>
    <row r="97" spans="1:16">
      <c r="A97" s="1">
        <f t="shared" si="15"/>
        <v>97</v>
      </c>
      <c r="B97" s="102">
        <v>180</v>
      </c>
      <c r="C97" s="103" t="s">
        <v>71</v>
      </c>
      <c r="D97" s="97">
        <f t="shared" si="10"/>
        <v>9.4736842105263147E-3</v>
      </c>
      <c r="E97" s="104">
        <v>1.6910000000000001</v>
      </c>
      <c r="F97" s="105">
        <v>0.34449999999999997</v>
      </c>
      <c r="G97" s="100">
        <f t="shared" si="11"/>
        <v>2.0354999999999999</v>
      </c>
      <c r="H97" s="102">
        <v>3189</v>
      </c>
      <c r="I97" s="103" t="s">
        <v>70</v>
      </c>
      <c r="J97" s="101">
        <f t="shared" si="12"/>
        <v>0.31890000000000002</v>
      </c>
      <c r="K97" s="102">
        <v>831</v>
      </c>
      <c r="L97" s="103" t="s">
        <v>70</v>
      </c>
      <c r="M97" s="101">
        <f t="shared" si="13"/>
        <v>8.3099999999999993E-2</v>
      </c>
      <c r="N97" s="102">
        <v>747</v>
      </c>
      <c r="O97" s="103" t="s">
        <v>70</v>
      </c>
      <c r="P97" s="101">
        <f t="shared" si="14"/>
        <v>7.4700000000000003E-2</v>
      </c>
    </row>
    <row r="98" spans="1:16">
      <c r="A98" s="1">
        <f t="shared" si="15"/>
        <v>98</v>
      </c>
      <c r="B98" s="102">
        <v>200</v>
      </c>
      <c r="C98" s="103" t="s">
        <v>71</v>
      </c>
      <c r="D98" s="97">
        <f t="shared" si="10"/>
        <v>1.0526315789473684E-2</v>
      </c>
      <c r="E98" s="104">
        <v>1.792</v>
      </c>
      <c r="F98" s="105">
        <v>0.32379999999999998</v>
      </c>
      <c r="G98" s="100">
        <f t="shared" si="11"/>
        <v>2.1158000000000001</v>
      </c>
      <c r="H98" s="102">
        <v>3508</v>
      </c>
      <c r="I98" s="103" t="s">
        <v>70</v>
      </c>
      <c r="J98" s="101">
        <f t="shared" si="12"/>
        <v>0.3508</v>
      </c>
      <c r="K98" s="102">
        <v>878</v>
      </c>
      <c r="L98" s="103" t="s">
        <v>70</v>
      </c>
      <c r="M98" s="101">
        <f t="shared" si="13"/>
        <v>8.7800000000000003E-2</v>
      </c>
      <c r="N98" s="102">
        <v>803</v>
      </c>
      <c r="O98" s="103" t="s">
        <v>70</v>
      </c>
      <c r="P98" s="101">
        <f t="shared" si="14"/>
        <v>8.030000000000001E-2</v>
      </c>
    </row>
    <row r="99" spans="1:16">
      <c r="A99" s="1">
        <f t="shared" si="15"/>
        <v>99</v>
      </c>
      <c r="B99" s="102">
        <v>225</v>
      </c>
      <c r="C99" s="103" t="s">
        <v>71</v>
      </c>
      <c r="D99" s="97">
        <f t="shared" si="10"/>
        <v>1.1842105263157895E-2</v>
      </c>
      <c r="E99" s="104">
        <v>1.9139999999999999</v>
      </c>
      <c r="F99" s="105">
        <v>0.30149999999999999</v>
      </c>
      <c r="G99" s="100">
        <f t="shared" si="11"/>
        <v>2.2155</v>
      </c>
      <c r="H99" s="102">
        <v>3894</v>
      </c>
      <c r="I99" s="103" t="s">
        <v>70</v>
      </c>
      <c r="J99" s="101">
        <f t="shared" si="12"/>
        <v>0.38940000000000002</v>
      </c>
      <c r="K99" s="102">
        <v>930</v>
      </c>
      <c r="L99" s="103" t="s">
        <v>70</v>
      </c>
      <c r="M99" s="101">
        <f t="shared" si="13"/>
        <v>9.2999999999999999E-2</v>
      </c>
      <c r="N99" s="102">
        <v>867</v>
      </c>
      <c r="O99" s="103" t="s">
        <v>70</v>
      </c>
      <c r="P99" s="101">
        <f t="shared" si="14"/>
        <v>8.6699999999999999E-2</v>
      </c>
    </row>
    <row r="100" spans="1:16">
      <c r="A100" s="1">
        <f t="shared" si="15"/>
        <v>100</v>
      </c>
      <c r="B100" s="102">
        <v>250</v>
      </c>
      <c r="C100" s="103" t="s">
        <v>71</v>
      </c>
      <c r="D100" s="97">
        <f t="shared" si="10"/>
        <v>1.3157894736842105E-2</v>
      </c>
      <c r="E100" s="104">
        <v>2.032</v>
      </c>
      <c r="F100" s="105">
        <v>0.28249999999999997</v>
      </c>
      <c r="G100" s="100">
        <f t="shared" si="11"/>
        <v>2.3144999999999998</v>
      </c>
      <c r="H100" s="102">
        <v>4266</v>
      </c>
      <c r="I100" s="103" t="s">
        <v>70</v>
      </c>
      <c r="J100" s="101">
        <f t="shared" si="12"/>
        <v>0.42659999999999998</v>
      </c>
      <c r="K100" s="102">
        <v>977</v>
      </c>
      <c r="L100" s="103" t="s">
        <v>70</v>
      </c>
      <c r="M100" s="101">
        <f t="shared" si="13"/>
        <v>9.7699999999999995E-2</v>
      </c>
      <c r="N100" s="102">
        <v>927</v>
      </c>
      <c r="O100" s="103" t="s">
        <v>70</v>
      </c>
      <c r="P100" s="101">
        <f t="shared" si="14"/>
        <v>9.2700000000000005E-2</v>
      </c>
    </row>
    <row r="101" spans="1:16">
      <c r="A101" s="1">
        <f t="shared" si="15"/>
        <v>101</v>
      </c>
      <c r="B101" s="102">
        <v>275</v>
      </c>
      <c r="C101" s="103" t="s">
        <v>71</v>
      </c>
      <c r="D101" s="97">
        <f t="shared" si="10"/>
        <v>1.4473684210526317E-2</v>
      </c>
      <c r="E101" s="104">
        <v>2.145</v>
      </c>
      <c r="F101" s="105">
        <v>0.2661</v>
      </c>
      <c r="G101" s="100">
        <f t="shared" si="11"/>
        <v>2.4111000000000002</v>
      </c>
      <c r="H101" s="102">
        <v>4624</v>
      </c>
      <c r="I101" s="103" t="s">
        <v>70</v>
      </c>
      <c r="J101" s="101">
        <f t="shared" si="12"/>
        <v>0.46239999999999998</v>
      </c>
      <c r="K101" s="102">
        <v>1018</v>
      </c>
      <c r="L101" s="103" t="s">
        <v>70</v>
      </c>
      <c r="M101" s="101">
        <f t="shared" si="13"/>
        <v>0.1018</v>
      </c>
      <c r="N101" s="102">
        <v>982</v>
      </c>
      <c r="O101" s="103" t="s">
        <v>70</v>
      </c>
      <c r="P101" s="101">
        <f t="shared" si="14"/>
        <v>9.8199999999999996E-2</v>
      </c>
    </row>
    <row r="102" spans="1:16">
      <c r="A102" s="1">
        <f t="shared" si="15"/>
        <v>102</v>
      </c>
      <c r="B102" s="102">
        <v>300</v>
      </c>
      <c r="C102" s="103" t="s">
        <v>71</v>
      </c>
      <c r="D102" s="97">
        <f t="shared" ref="D102:D114" si="16">B102/1000/$C$5</f>
        <v>1.5789473684210527E-2</v>
      </c>
      <c r="E102" s="104">
        <v>2.254</v>
      </c>
      <c r="F102" s="105">
        <v>0.25180000000000002</v>
      </c>
      <c r="G102" s="100">
        <f t="shared" si="11"/>
        <v>2.5057999999999998</v>
      </c>
      <c r="H102" s="102">
        <v>4971</v>
      </c>
      <c r="I102" s="103" t="s">
        <v>70</v>
      </c>
      <c r="J102" s="101">
        <f t="shared" si="12"/>
        <v>0.49709999999999999</v>
      </c>
      <c r="K102" s="102">
        <v>1056</v>
      </c>
      <c r="L102" s="103" t="s">
        <v>70</v>
      </c>
      <c r="M102" s="101">
        <f t="shared" si="13"/>
        <v>0.1056</v>
      </c>
      <c r="N102" s="102">
        <v>1033</v>
      </c>
      <c r="O102" s="103" t="s">
        <v>70</v>
      </c>
      <c r="P102" s="101">
        <f t="shared" si="14"/>
        <v>0.10329999999999999</v>
      </c>
    </row>
    <row r="103" spans="1:16">
      <c r="A103" s="1">
        <f t="shared" si="15"/>
        <v>103</v>
      </c>
      <c r="B103" s="102">
        <v>325</v>
      </c>
      <c r="C103" s="103" t="s">
        <v>71</v>
      </c>
      <c r="D103" s="97">
        <f t="shared" si="16"/>
        <v>1.7105263157894738E-2</v>
      </c>
      <c r="E103" s="104">
        <v>2.3580000000000001</v>
      </c>
      <c r="F103" s="105">
        <v>0.23910000000000001</v>
      </c>
      <c r="G103" s="100">
        <f t="shared" si="11"/>
        <v>2.5971000000000002</v>
      </c>
      <c r="H103" s="102">
        <v>5307</v>
      </c>
      <c r="I103" s="103" t="s">
        <v>70</v>
      </c>
      <c r="J103" s="101">
        <f t="shared" si="12"/>
        <v>0.53070000000000006</v>
      </c>
      <c r="K103" s="102">
        <v>1090</v>
      </c>
      <c r="L103" s="103" t="s">
        <v>70</v>
      </c>
      <c r="M103" s="101">
        <f t="shared" si="13"/>
        <v>0.10900000000000001</v>
      </c>
      <c r="N103" s="102">
        <v>1081</v>
      </c>
      <c r="O103" s="103" t="s">
        <v>70</v>
      </c>
      <c r="P103" s="101">
        <f t="shared" si="14"/>
        <v>0.1081</v>
      </c>
    </row>
    <row r="104" spans="1:16">
      <c r="A104" s="1">
        <f t="shared" si="15"/>
        <v>104</v>
      </c>
      <c r="B104" s="102">
        <v>350</v>
      </c>
      <c r="C104" s="103" t="s">
        <v>71</v>
      </c>
      <c r="D104" s="97">
        <f t="shared" si="16"/>
        <v>1.8421052631578946E-2</v>
      </c>
      <c r="E104" s="104">
        <v>2.4580000000000002</v>
      </c>
      <c r="F104" s="105">
        <v>0.2278</v>
      </c>
      <c r="G104" s="100">
        <f t="shared" si="11"/>
        <v>2.6858000000000004</v>
      </c>
      <c r="H104" s="102">
        <v>5633</v>
      </c>
      <c r="I104" s="103" t="s">
        <v>70</v>
      </c>
      <c r="J104" s="101">
        <f t="shared" si="12"/>
        <v>0.56330000000000002</v>
      </c>
      <c r="K104" s="102">
        <v>1121</v>
      </c>
      <c r="L104" s="103" t="s">
        <v>70</v>
      </c>
      <c r="M104" s="101">
        <f t="shared" si="13"/>
        <v>0.11210000000000001</v>
      </c>
      <c r="N104" s="102">
        <v>1126</v>
      </c>
      <c r="O104" s="103" t="s">
        <v>70</v>
      </c>
      <c r="P104" s="101">
        <f t="shared" si="14"/>
        <v>0.11259999999999999</v>
      </c>
    </row>
    <row r="105" spans="1:16">
      <c r="A105" s="1">
        <f t="shared" si="15"/>
        <v>105</v>
      </c>
      <c r="B105" s="102">
        <v>375</v>
      </c>
      <c r="C105" s="103" t="s">
        <v>71</v>
      </c>
      <c r="D105" s="97">
        <f t="shared" si="16"/>
        <v>1.9736842105263157E-2</v>
      </c>
      <c r="E105" s="104">
        <v>2.5539999999999998</v>
      </c>
      <c r="F105" s="105">
        <v>0.21759999999999999</v>
      </c>
      <c r="G105" s="100">
        <f t="shared" si="11"/>
        <v>2.7715999999999998</v>
      </c>
      <c r="H105" s="102">
        <v>5950</v>
      </c>
      <c r="I105" s="103" t="s">
        <v>70</v>
      </c>
      <c r="J105" s="101">
        <f t="shared" si="12"/>
        <v>0.59499999999999997</v>
      </c>
      <c r="K105" s="102">
        <v>1150</v>
      </c>
      <c r="L105" s="103" t="s">
        <v>70</v>
      </c>
      <c r="M105" s="101">
        <f t="shared" si="13"/>
        <v>0.11499999999999999</v>
      </c>
      <c r="N105" s="102">
        <v>1168</v>
      </c>
      <c r="O105" s="103" t="s">
        <v>70</v>
      </c>
      <c r="P105" s="101">
        <f t="shared" si="14"/>
        <v>0.11679999999999999</v>
      </c>
    </row>
    <row r="106" spans="1:16">
      <c r="A106" s="1">
        <f t="shared" si="15"/>
        <v>106</v>
      </c>
      <c r="B106" s="102">
        <v>400</v>
      </c>
      <c r="C106" s="103" t="s">
        <v>71</v>
      </c>
      <c r="D106" s="97">
        <f t="shared" si="16"/>
        <v>2.1052631578947368E-2</v>
      </c>
      <c r="E106" s="104">
        <v>2.6469999999999998</v>
      </c>
      <c r="F106" s="105">
        <v>0.2084</v>
      </c>
      <c r="G106" s="100">
        <f t="shared" si="11"/>
        <v>2.8553999999999999</v>
      </c>
      <c r="H106" s="102">
        <v>6259</v>
      </c>
      <c r="I106" s="103" t="s">
        <v>70</v>
      </c>
      <c r="J106" s="101">
        <f t="shared" si="12"/>
        <v>0.62590000000000001</v>
      </c>
      <c r="K106" s="102">
        <v>1176</v>
      </c>
      <c r="L106" s="103" t="s">
        <v>70</v>
      </c>
      <c r="M106" s="101">
        <f t="shared" si="13"/>
        <v>0.1176</v>
      </c>
      <c r="N106" s="102">
        <v>1207</v>
      </c>
      <c r="O106" s="103" t="s">
        <v>70</v>
      </c>
      <c r="P106" s="101">
        <f t="shared" si="14"/>
        <v>0.1207</v>
      </c>
    </row>
    <row r="107" spans="1:16">
      <c r="A107" s="1">
        <f t="shared" si="15"/>
        <v>107</v>
      </c>
      <c r="B107" s="102">
        <v>450</v>
      </c>
      <c r="C107" s="103" t="s">
        <v>71</v>
      </c>
      <c r="D107" s="97">
        <f t="shared" si="16"/>
        <v>2.368421052631579E-2</v>
      </c>
      <c r="E107" s="104">
        <v>2.823</v>
      </c>
      <c r="F107" s="105">
        <v>0.1925</v>
      </c>
      <c r="G107" s="100">
        <f t="shared" si="11"/>
        <v>3.0154999999999998</v>
      </c>
      <c r="H107" s="102">
        <v>6853</v>
      </c>
      <c r="I107" s="103" t="s">
        <v>70</v>
      </c>
      <c r="J107" s="101">
        <f t="shared" si="12"/>
        <v>0.68530000000000002</v>
      </c>
      <c r="K107" s="102">
        <v>1225</v>
      </c>
      <c r="L107" s="103" t="s">
        <v>70</v>
      </c>
      <c r="M107" s="101">
        <f t="shared" si="13"/>
        <v>0.12250000000000001</v>
      </c>
      <c r="N107" s="102">
        <v>1279</v>
      </c>
      <c r="O107" s="103" t="s">
        <v>70</v>
      </c>
      <c r="P107" s="101">
        <f t="shared" si="14"/>
        <v>0.12789999999999999</v>
      </c>
    </row>
    <row r="108" spans="1:16">
      <c r="A108" s="1">
        <f t="shared" si="15"/>
        <v>108</v>
      </c>
      <c r="B108" s="102">
        <v>500</v>
      </c>
      <c r="C108" s="103" t="s">
        <v>71</v>
      </c>
      <c r="D108" s="97">
        <f t="shared" si="16"/>
        <v>2.6315789473684209E-2</v>
      </c>
      <c r="E108" s="104">
        <v>2.99</v>
      </c>
      <c r="F108" s="105">
        <v>0.17910000000000001</v>
      </c>
      <c r="G108" s="100">
        <f t="shared" si="11"/>
        <v>3.1691000000000003</v>
      </c>
      <c r="H108" s="102">
        <v>7421</v>
      </c>
      <c r="I108" s="103" t="s">
        <v>70</v>
      </c>
      <c r="J108" s="101">
        <f t="shared" si="12"/>
        <v>0.74209999999999998</v>
      </c>
      <c r="K108" s="102">
        <v>1267</v>
      </c>
      <c r="L108" s="103" t="s">
        <v>70</v>
      </c>
      <c r="M108" s="101">
        <f t="shared" si="13"/>
        <v>0.12669999999999998</v>
      </c>
      <c r="N108" s="102">
        <v>1344</v>
      </c>
      <c r="O108" s="103" t="s">
        <v>70</v>
      </c>
      <c r="P108" s="101">
        <f t="shared" si="14"/>
        <v>0.13440000000000002</v>
      </c>
    </row>
    <row r="109" spans="1:16">
      <c r="A109" s="1">
        <f t="shared" si="15"/>
        <v>109</v>
      </c>
      <c r="B109" s="102">
        <v>550</v>
      </c>
      <c r="C109" s="103" t="s">
        <v>71</v>
      </c>
      <c r="D109" s="97">
        <f t="shared" si="16"/>
        <v>2.8947368421052635E-2</v>
      </c>
      <c r="E109" s="104">
        <v>3.1480000000000001</v>
      </c>
      <c r="F109" s="105">
        <v>0.1676</v>
      </c>
      <c r="G109" s="100">
        <f t="shared" si="11"/>
        <v>3.3156000000000003</v>
      </c>
      <c r="H109" s="102">
        <v>7965</v>
      </c>
      <c r="I109" s="103" t="s">
        <v>70</v>
      </c>
      <c r="J109" s="101">
        <f t="shared" si="12"/>
        <v>0.79649999999999999</v>
      </c>
      <c r="K109" s="102">
        <v>1304</v>
      </c>
      <c r="L109" s="103" t="s">
        <v>70</v>
      </c>
      <c r="M109" s="101">
        <f t="shared" si="13"/>
        <v>0.13040000000000002</v>
      </c>
      <c r="N109" s="102">
        <v>1403</v>
      </c>
      <c r="O109" s="103" t="s">
        <v>70</v>
      </c>
      <c r="P109" s="101">
        <f t="shared" si="14"/>
        <v>0.14030000000000001</v>
      </c>
    </row>
    <row r="110" spans="1:16">
      <c r="A110" s="1">
        <f t="shared" si="15"/>
        <v>110</v>
      </c>
      <c r="B110" s="102">
        <v>600</v>
      </c>
      <c r="C110" s="103" t="s">
        <v>71</v>
      </c>
      <c r="D110" s="97">
        <f t="shared" si="16"/>
        <v>3.1578947368421054E-2</v>
      </c>
      <c r="E110" s="104">
        <v>3.3</v>
      </c>
      <c r="F110" s="105">
        <v>0.15770000000000001</v>
      </c>
      <c r="G110" s="100">
        <f t="shared" si="11"/>
        <v>3.4577</v>
      </c>
      <c r="H110" s="102">
        <v>8487</v>
      </c>
      <c r="I110" s="103" t="s">
        <v>70</v>
      </c>
      <c r="J110" s="101">
        <f t="shared" si="12"/>
        <v>0.84870000000000001</v>
      </c>
      <c r="K110" s="102">
        <v>1336</v>
      </c>
      <c r="L110" s="103" t="s">
        <v>70</v>
      </c>
      <c r="M110" s="101">
        <f t="shared" si="13"/>
        <v>0.1336</v>
      </c>
      <c r="N110" s="102">
        <v>1457</v>
      </c>
      <c r="O110" s="103" t="s">
        <v>70</v>
      </c>
      <c r="P110" s="101">
        <f t="shared" si="14"/>
        <v>0.1457</v>
      </c>
    </row>
    <row r="111" spans="1:16">
      <c r="A111" s="1">
        <f t="shared" si="15"/>
        <v>111</v>
      </c>
      <c r="B111" s="102">
        <v>650</v>
      </c>
      <c r="C111" s="103" t="s">
        <v>71</v>
      </c>
      <c r="D111" s="97">
        <f t="shared" si="16"/>
        <v>3.4210526315789476E-2</v>
      </c>
      <c r="E111" s="104">
        <v>3.4449999999999998</v>
      </c>
      <c r="F111" s="105">
        <v>0.14899999999999999</v>
      </c>
      <c r="G111" s="100">
        <f t="shared" si="11"/>
        <v>3.5939999999999999</v>
      </c>
      <c r="H111" s="102">
        <v>8991</v>
      </c>
      <c r="I111" s="103" t="s">
        <v>70</v>
      </c>
      <c r="J111" s="101">
        <f t="shared" si="12"/>
        <v>0.89910000000000001</v>
      </c>
      <c r="K111" s="102">
        <v>1366</v>
      </c>
      <c r="L111" s="103" t="s">
        <v>70</v>
      </c>
      <c r="M111" s="101">
        <f t="shared" si="13"/>
        <v>0.1366</v>
      </c>
      <c r="N111" s="102">
        <v>1506</v>
      </c>
      <c r="O111" s="103" t="s">
        <v>70</v>
      </c>
      <c r="P111" s="101">
        <f t="shared" si="14"/>
        <v>0.15060000000000001</v>
      </c>
    </row>
    <row r="112" spans="1:16">
      <c r="A112" s="1">
        <f t="shared" si="15"/>
        <v>112</v>
      </c>
      <c r="B112" s="102">
        <v>700</v>
      </c>
      <c r="C112" s="103" t="s">
        <v>71</v>
      </c>
      <c r="D112" s="97">
        <f t="shared" si="16"/>
        <v>3.6842105263157891E-2</v>
      </c>
      <c r="E112" s="104">
        <v>3.585</v>
      </c>
      <c r="F112" s="105">
        <v>0.14130000000000001</v>
      </c>
      <c r="G112" s="100">
        <f t="shared" si="11"/>
        <v>3.7263000000000002</v>
      </c>
      <c r="H112" s="102">
        <v>9478</v>
      </c>
      <c r="I112" s="103" t="s">
        <v>70</v>
      </c>
      <c r="J112" s="101">
        <f t="shared" si="12"/>
        <v>0.94779999999999998</v>
      </c>
      <c r="K112" s="102">
        <v>1392</v>
      </c>
      <c r="L112" s="103" t="s">
        <v>70</v>
      </c>
      <c r="M112" s="101">
        <f t="shared" si="13"/>
        <v>0.13919999999999999</v>
      </c>
      <c r="N112" s="102">
        <v>1551</v>
      </c>
      <c r="O112" s="103" t="s">
        <v>70</v>
      </c>
      <c r="P112" s="101">
        <f t="shared" si="14"/>
        <v>0.15509999999999999</v>
      </c>
    </row>
    <row r="113" spans="1:16">
      <c r="A113" s="1">
        <f t="shared" si="15"/>
        <v>113</v>
      </c>
      <c r="B113" s="102">
        <v>800</v>
      </c>
      <c r="C113" s="103" t="s">
        <v>71</v>
      </c>
      <c r="D113" s="97">
        <f t="shared" si="16"/>
        <v>4.2105263157894736E-2</v>
      </c>
      <c r="E113" s="104">
        <v>3.8519999999999999</v>
      </c>
      <c r="F113" s="105">
        <v>0.12839999999999999</v>
      </c>
      <c r="G113" s="100">
        <f t="shared" si="11"/>
        <v>3.9803999999999999</v>
      </c>
      <c r="H113" s="102">
        <v>1.04</v>
      </c>
      <c r="I113" s="106" t="s">
        <v>72</v>
      </c>
      <c r="J113" s="107">
        <f t="shared" ref="J113:J144" si="17">H113</f>
        <v>1.04</v>
      </c>
      <c r="K113" s="102">
        <v>1441</v>
      </c>
      <c r="L113" s="103" t="s">
        <v>70</v>
      </c>
      <c r="M113" s="101">
        <f t="shared" si="13"/>
        <v>0.14410000000000001</v>
      </c>
      <c r="N113" s="102">
        <v>1632</v>
      </c>
      <c r="O113" s="103" t="s">
        <v>70</v>
      </c>
      <c r="P113" s="101">
        <f t="shared" si="14"/>
        <v>0.16319999999999998</v>
      </c>
    </row>
    <row r="114" spans="1:16">
      <c r="A114" s="1">
        <f t="shared" si="15"/>
        <v>114</v>
      </c>
      <c r="B114" s="102">
        <v>900</v>
      </c>
      <c r="C114" s="103" t="s">
        <v>71</v>
      </c>
      <c r="D114" s="97">
        <f t="shared" si="16"/>
        <v>4.736842105263158E-2</v>
      </c>
      <c r="E114" s="104">
        <v>4.1040000000000001</v>
      </c>
      <c r="F114" s="105">
        <v>0.1178</v>
      </c>
      <c r="G114" s="100">
        <f t="shared" si="11"/>
        <v>4.2218</v>
      </c>
      <c r="H114" s="102">
        <v>1.1299999999999999</v>
      </c>
      <c r="I114" s="103" t="s">
        <v>72</v>
      </c>
      <c r="J114" s="107">
        <f t="shared" si="17"/>
        <v>1.1299999999999999</v>
      </c>
      <c r="K114" s="102">
        <v>1482</v>
      </c>
      <c r="L114" s="103" t="s">
        <v>70</v>
      </c>
      <c r="M114" s="101">
        <f t="shared" si="13"/>
        <v>0.1482</v>
      </c>
      <c r="N114" s="102">
        <v>1703</v>
      </c>
      <c r="O114" s="103" t="s">
        <v>70</v>
      </c>
      <c r="P114" s="101">
        <f t="shared" si="14"/>
        <v>0.17030000000000001</v>
      </c>
    </row>
    <row r="115" spans="1:16">
      <c r="A115" s="1">
        <f t="shared" si="15"/>
        <v>115</v>
      </c>
      <c r="B115" s="102">
        <v>1</v>
      </c>
      <c r="C115" s="106" t="s">
        <v>73</v>
      </c>
      <c r="D115" s="97">
        <f t="shared" ref="D115:D146" si="18">B115/$C$5</f>
        <v>5.2631578947368418E-2</v>
      </c>
      <c r="E115" s="104">
        <v>4.3419999999999996</v>
      </c>
      <c r="F115" s="105">
        <v>0.109</v>
      </c>
      <c r="G115" s="100">
        <f t="shared" si="11"/>
        <v>4.4509999999999996</v>
      </c>
      <c r="H115" s="102">
        <v>1.21</v>
      </c>
      <c r="I115" s="103" t="s">
        <v>72</v>
      </c>
      <c r="J115" s="107">
        <f t="shared" si="17"/>
        <v>1.21</v>
      </c>
      <c r="K115" s="102">
        <v>1517</v>
      </c>
      <c r="L115" s="103" t="s">
        <v>70</v>
      </c>
      <c r="M115" s="101">
        <f t="shared" si="13"/>
        <v>0.1517</v>
      </c>
      <c r="N115" s="102">
        <v>1765</v>
      </c>
      <c r="O115" s="103" t="s">
        <v>70</v>
      </c>
      <c r="P115" s="101">
        <f t="shared" si="14"/>
        <v>0.17649999999999999</v>
      </c>
    </row>
    <row r="116" spans="1:16">
      <c r="A116" s="1">
        <f t="shared" si="15"/>
        <v>116</v>
      </c>
      <c r="B116" s="102">
        <v>1.1000000000000001</v>
      </c>
      <c r="C116" s="103" t="s">
        <v>73</v>
      </c>
      <c r="D116" s="97">
        <f t="shared" si="18"/>
        <v>5.789473684210527E-2</v>
      </c>
      <c r="E116" s="104">
        <v>4.569</v>
      </c>
      <c r="F116" s="105">
        <v>0.10150000000000001</v>
      </c>
      <c r="G116" s="100">
        <f t="shared" si="11"/>
        <v>4.6704999999999997</v>
      </c>
      <c r="H116" s="102">
        <v>1.29</v>
      </c>
      <c r="I116" s="103" t="s">
        <v>72</v>
      </c>
      <c r="J116" s="107">
        <f t="shared" si="17"/>
        <v>1.29</v>
      </c>
      <c r="K116" s="102">
        <v>1547</v>
      </c>
      <c r="L116" s="103" t="s">
        <v>70</v>
      </c>
      <c r="M116" s="101">
        <f t="shared" ref="M116:M147" si="19">K116/1000/10</f>
        <v>0.1547</v>
      </c>
      <c r="N116" s="102">
        <v>1820</v>
      </c>
      <c r="O116" s="103" t="s">
        <v>70</v>
      </c>
      <c r="P116" s="101">
        <f t="shared" ref="P116:P147" si="20">N116/1000/10</f>
        <v>0.182</v>
      </c>
    </row>
    <row r="117" spans="1:16">
      <c r="A117" s="1">
        <f t="shared" si="15"/>
        <v>117</v>
      </c>
      <c r="B117" s="102">
        <v>1.2</v>
      </c>
      <c r="C117" s="103" t="s">
        <v>73</v>
      </c>
      <c r="D117" s="97">
        <f t="shared" si="18"/>
        <v>6.3157894736842107E-2</v>
      </c>
      <c r="E117" s="104">
        <v>4.7850000000000001</v>
      </c>
      <c r="F117" s="105">
        <v>9.5130000000000006E-2</v>
      </c>
      <c r="G117" s="100">
        <f t="shared" si="11"/>
        <v>4.8801300000000003</v>
      </c>
      <c r="H117" s="102">
        <v>1.37</v>
      </c>
      <c r="I117" s="103" t="s">
        <v>72</v>
      </c>
      <c r="J117" s="107">
        <f t="shared" si="17"/>
        <v>1.37</v>
      </c>
      <c r="K117" s="102">
        <v>1574</v>
      </c>
      <c r="L117" s="103" t="s">
        <v>70</v>
      </c>
      <c r="M117" s="101">
        <f t="shared" si="19"/>
        <v>0.15740000000000001</v>
      </c>
      <c r="N117" s="102">
        <v>1870</v>
      </c>
      <c r="O117" s="103" t="s">
        <v>70</v>
      </c>
      <c r="P117" s="101">
        <f t="shared" si="20"/>
        <v>0.187</v>
      </c>
    </row>
    <row r="118" spans="1:16">
      <c r="A118" s="1">
        <f t="shared" si="15"/>
        <v>118</v>
      </c>
      <c r="B118" s="102">
        <v>1.3</v>
      </c>
      <c r="C118" s="103" t="s">
        <v>73</v>
      </c>
      <c r="D118" s="97">
        <f t="shared" si="18"/>
        <v>6.8421052631578952E-2</v>
      </c>
      <c r="E118" s="104">
        <v>4.99</v>
      </c>
      <c r="F118" s="105">
        <v>8.9560000000000001E-2</v>
      </c>
      <c r="G118" s="100">
        <f t="shared" si="11"/>
        <v>5.0795599999999999</v>
      </c>
      <c r="H118" s="102">
        <v>1.44</v>
      </c>
      <c r="I118" s="103" t="s">
        <v>72</v>
      </c>
      <c r="J118" s="107">
        <f t="shared" si="17"/>
        <v>1.44</v>
      </c>
      <c r="K118" s="102">
        <v>1598</v>
      </c>
      <c r="L118" s="103" t="s">
        <v>70</v>
      </c>
      <c r="M118" s="101">
        <f t="shared" si="19"/>
        <v>0.1598</v>
      </c>
      <c r="N118" s="102">
        <v>1915</v>
      </c>
      <c r="O118" s="103" t="s">
        <v>70</v>
      </c>
      <c r="P118" s="101">
        <f t="shared" si="20"/>
        <v>0.1915</v>
      </c>
    </row>
    <row r="119" spans="1:16">
      <c r="A119" s="1">
        <f t="shared" si="15"/>
        <v>119</v>
      </c>
      <c r="B119" s="102">
        <v>1.4</v>
      </c>
      <c r="C119" s="103" t="s">
        <v>73</v>
      </c>
      <c r="D119" s="97">
        <f t="shared" si="18"/>
        <v>7.3684210526315783E-2</v>
      </c>
      <c r="E119" s="104">
        <v>5.1849999999999996</v>
      </c>
      <c r="F119" s="105">
        <v>8.4669999999999995E-2</v>
      </c>
      <c r="G119" s="100">
        <f t="shared" si="11"/>
        <v>5.2696699999999996</v>
      </c>
      <c r="H119" s="102">
        <v>1.51</v>
      </c>
      <c r="I119" s="103" t="s">
        <v>72</v>
      </c>
      <c r="J119" s="107">
        <f t="shared" si="17"/>
        <v>1.51</v>
      </c>
      <c r="K119" s="102">
        <v>1619</v>
      </c>
      <c r="L119" s="103" t="s">
        <v>70</v>
      </c>
      <c r="M119" s="101">
        <f t="shared" si="19"/>
        <v>0.16189999999999999</v>
      </c>
      <c r="N119" s="102">
        <v>1956</v>
      </c>
      <c r="O119" s="103" t="s">
        <v>70</v>
      </c>
      <c r="P119" s="101">
        <f t="shared" si="20"/>
        <v>0.1956</v>
      </c>
    </row>
    <row r="120" spans="1:16">
      <c r="A120" s="1">
        <f t="shared" si="15"/>
        <v>120</v>
      </c>
      <c r="B120" s="102">
        <v>1.5</v>
      </c>
      <c r="C120" s="103" t="s">
        <v>73</v>
      </c>
      <c r="D120" s="97">
        <f t="shared" si="18"/>
        <v>7.8947368421052627E-2</v>
      </c>
      <c r="E120" s="104">
        <v>5.3710000000000004</v>
      </c>
      <c r="F120" s="105">
        <v>8.0329999999999999E-2</v>
      </c>
      <c r="G120" s="100">
        <f t="shared" si="11"/>
        <v>5.4513300000000005</v>
      </c>
      <c r="H120" s="102">
        <v>1.58</v>
      </c>
      <c r="I120" s="103" t="s">
        <v>72</v>
      </c>
      <c r="J120" s="107">
        <f t="shared" si="17"/>
        <v>1.58</v>
      </c>
      <c r="K120" s="102">
        <v>1638</v>
      </c>
      <c r="L120" s="103" t="s">
        <v>70</v>
      </c>
      <c r="M120" s="101">
        <f t="shared" si="19"/>
        <v>0.1638</v>
      </c>
      <c r="N120" s="102">
        <v>1994</v>
      </c>
      <c r="O120" s="103" t="s">
        <v>70</v>
      </c>
      <c r="P120" s="101">
        <f t="shared" si="20"/>
        <v>0.19939999999999999</v>
      </c>
    </row>
    <row r="121" spans="1:16">
      <c r="A121" s="1">
        <f t="shared" si="15"/>
        <v>121</v>
      </c>
      <c r="B121" s="102">
        <v>1.6</v>
      </c>
      <c r="C121" s="103" t="s">
        <v>73</v>
      </c>
      <c r="D121" s="97">
        <f t="shared" si="18"/>
        <v>8.4210526315789472E-2</v>
      </c>
      <c r="E121" s="104">
        <v>5.5460000000000003</v>
      </c>
      <c r="F121" s="105">
        <v>7.646E-2</v>
      </c>
      <c r="G121" s="100">
        <f t="shared" si="11"/>
        <v>5.6224600000000002</v>
      </c>
      <c r="H121" s="102">
        <v>1.64</v>
      </c>
      <c r="I121" s="103" t="s">
        <v>72</v>
      </c>
      <c r="J121" s="107">
        <f t="shared" si="17"/>
        <v>1.64</v>
      </c>
      <c r="K121" s="102">
        <v>1656</v>
      </c>
      <c r="L121" s="103" t="s">
        <v>70</v>
      </c>
      <c r="M121" s="101">
        <f t="shared" si="19"/>
        <v>0.1656</v>
      </c>
      <c r="N121" s="102">
        <v>2029</v>
      </c>
      <c r="O121" s="103" t="s">
        <v>70</v>
      </c>
      <c r="P121" s="101">
        <f t="shared" si="20"/>
        <v>0.2029</v>
      </c>
    </row>
    <row r="122" spans="1:16">
      <c r="A122" s="1">
        <f t="shared" si="15"/>
        <v>122</v>
      </c>
      <c r="B122" s="102">
        <v>1.7</v>
      </c>
      <c r="C122" s="103" t="s">
        <v>73</v>
      </c>
      <c r="D122" s="97">
        <f t="shared" si="18"/>
        <v>8.9473684210526316E-2</v>
      </c>
      <c r="E122" s="104">
        <v>5.7130000000000001</v>
      </c>
      <c r="F122" s="105">
        <v>7.2980000000000003E-2</v>
      </c>
      <c r="G122" s="100">
        <f t="shared" si="11"/>
        <v>5.7859800000000003</v>
      </c>
      <c r="H122" s="102">
        <v>1.71</v>
      </c>
      <c r="I122" s="103" t="s">
        <v>72</v>
      </c>
      <c r="J122" s="107">
        <f t="shared" si="17"/>
        <v>1.71</v>
      </c>
      <c r="K122" s="102">
        <v>1672</v>
      </c>
      <c r="L122" s="103" t="s">
        <v>70</v>
      </c>
      <c r="M122" s="101">
        <f t="shared" si="19"/>
        <v>0.16719999999999999</v>
      </c>
      <c r="N122" s="102">
        <v>2062</v>
      </c>
      <c r="O122" s="103" t="s">
        <v>70</v>
      </c>
      <c r="P122" s="101">
        <f t="shared" si="20"/>
        <v>0.20619999999999999</v>
      </c>
    </row>
    <row r="123" spans="1:16">
      <c r="A123" s="1">
        <f t="shared" si="15"/>
        <v>123</v>
      </c>
      <c r="B123" s="102">
        <v>1.8</v>
      </c>
      <c r="C123" s="103" t="s">
        <v>73</v>
      </c>
      <c r="D123" s="97">
        <f t="shared" si="18"/>
        <v>9.4736842105263161E-2</v>
      </c>
      <c r="E123" s="104">
        <v>5.87</v>
      </c>
      <c r="F123" s="105">
        <v>6.9830000000000003E-2</v>
      </c>
      <c r="G123" s="100">
        <f t="shared" si="11"/>
        <v>5.9398299999999997</v>
      </c>
      <c r="H123" s="102">
        <v>1.77</v>
      </c>
      <c r="I123" s="103" t="s">
        <v>72</v>
      </c>
      <c r="J123" s="107">
        <f t="shared" si="17"/>
        <v>1.77</v>
      </c>
      <c r="K123" s="102">
        <v>1687</v>
      </c>
      <c r="L123" s="103" t="s">
        <v>70</v>
      </c>
      <c r="M123" s="101">
        <f t="shared" si="19"/>
        <v>0.16870000000000002</v>
      </c>
      <c r="N123" s="102">
        <v>2092</v>
      </c>
      <c r="O123" s="103" t="s">
        <v>70</v>
      </c>
      <c r="P123" s="101">
        <f t="shared" si="20"/>
        <v>0.2092</v>
      </c>
    </row>
    <row r="124" spans="1:16">
      <c r="A124" s="1">
        <f t="shared" si="15"/>
        <v>124</v>
      </c>
      <c r="B124" s="102">
        <v>2</v>
      </c>
      <c r="C124" s="103" t="s">
        <v>73</v>
      </c>
      <c r="D124" s="97">
        <f t="shared" si="18"/>
        <v>0.10526315789473684</v>
      </c>
      <c r="E124" s="104">
        <v>6.16</v>
      </c>
      <c r="F124" s="105">
        <v>6.4350000000000004E-2</v>
      </c>
      <c r="G124" s="100">
        <f t="shared" si="11"/>
        <v>6.2243500000000003</v>
      </c>
      <c r="H124" s="102">
        <v>1.89</v>
      </c>
      <c r="I124" s="103" t="s">
        <v>72</v>
      </c>
      <c r="J124" s="107">
        <f t="shared" si="17"/>
        <v>1.89</v>
      </c>
      <c r="K124" s="102">
        <v>1718</v>
      </c>
      <c r="L124" s="103" t="s">
        <v>70</v>
      </c>
      <c r="M124" s="101">
        <f t="shared" si="19"/>
        <v>0.17180000000000001</v>
      </c>
      <c r="N124" s="102">
        <v>2147</v>
      </c>
      <c r="O124" s="103" t="s">
        <v>70</v>
      </c>
      <c r="P124" s="101">
        <f t="shared" si="20"/>
        <v>0.21469999999999997</v>
      </c>
    </row>
    <row r="125" spans="1:16">
      <c r="A125" s="1">
        <f t="shared" si="15"/>
        <v>125</v>
      </c>
      <c r="B125" s="108">
        <v>2.25</v>
      </c>
      <c r="C125" s="109" t="s">
        <v>73</v>
      </c>
      <c r="D125" s="97">
        <f t="shared" si="18"/>
        <v>0.11842105263157894</v>
      </c>
      <c r="E125" s="104">
        <v>6.4770000000000003</v>
      </c>
      <c r="F125" s="105">
        <v>5.8689999999999999E-2</v>
      </c>
      <c r="G125" s="100">
        <f t="shared" si="11"/>
        <v>6.5356900000000007</v>
      </c>
      <c r="H125" s="102">
        <v>2.0299999999999998</v>
      </c>
      <c r="I125" s="103" t="s">
        <v>72</v>
      </c>
      <c r="J125" s="107">
        <f t="shared" si="17"/>
        <v>2.0299999999999998</v>
      </c>
      <c r="K125" s="102">
        <v>1753</v>
      </c>
      <c r="L125" s="103" t="s">
        <v>70</v>
      </c>
      <c r="M125" s="101">
        <f t="shared" si="19"/>
        <v>0.17529999999999998</v>
      </c>
      <c r="N125" s="102">
        <v>2208</v>
      </c>
      <c r="O125" s="103" t="s">
        <v>70</v>
      </c>
      <c r="P125" s="101">
        <f t="shared" si="20"/>
        <v>0.22080000000000002</v>
      </c>
    </row>
    <row r="126" spans="1:16">
      <c r="A126" s="1">
        <f t="shared" si="15"/>
        <v>126</v>
      </c>
      <c r="B126" s="108">
        <v>2.5</v>
      </c>
      <c r="C126" s="109" t="s">
        <v>73</v>
      </c>
      <c r="D126" s="97">
        <f t="shared" si="18"/>
        <v>0.13157894736842105</v>
      </c>
      <c r="E126" s="104">
        <v>6.7489999999999997</v>
      </c>
      <c r="F126" s="105">
        <v>5.4030000000000002E-2</v>
      </c>
      <c r="G126" s="100">
        <f t="shared" si="11"/>
        <v>6.8030299999999997</v>
      </c>
      <c r="H126" s="108">
        <v>2.17</v>
      </c>
      <c r="I126" s="109" t="s">
        <v>72</v>
      </c>
      <c r="J126" s="107">
        <f t="shared" si="17"/>
        <v>2.17</v>
      </c>
      <c r="K126" s="108">
        <v>1784</v>
      </c>
      <c r="L126" s="109" t="s">
        <v>70</v>
      </c>
      <c r="M126" s="101">
        <f t="shared" si="19"/>
        <v>0.1784</v>
      </c>
      <c r="N126" s="108">
        <v>2261</v>
      </c>
      <c r="O126" s="109" t="s">
        <v>70</v>
      </c>
      <c r="P126" s="101">
        <f t="shared" si="20"/>
        <v>0.22610000000000002</v>
      </c>
    </row>
    <row r="127" spans="1:16">
      <c r="A127" s="1">
        <f t="shared" si="15"/>
        <v>127</v>
      </c>
      <c r="B127" s="108">
        <v>2.75</v>
      </c>
      <c r="C127" s="109" t="s">
        <v>73</v>
      </c>
      <c r="D127" s="97">
        <f t="shared" si="18"/>
        <v>0.14473684210526316</v>
      </c>
      <c r="E127" s="104">
        <v>6.9809999999999999</v>
      </c>
      <c r="F127" s="105">
        <v>5.0099999999999999E-2</v>
      </c>
      <c r="G127" s="100">
        <f t="shared" si="11"/>
        <v>7.0310999999999995</v>
      </c>
      <c r="H127" s="108">
        <v>2.2999999999999998</v>
      </c>
      <c r="I127" s="109" t="s">
        <v>72</v>
      </c>
      <c r="J127" s="107">
        <f t="shared" si="17"/>
        <v>2.2999999999999998</v>
      </c>
      <c r="K127" s="108">
        <v>1812</v>
      </c>
      <c r="L127" s="109" t="s">
        <v>70</v>
      </c>
      <c r="M127" s="101">
        <f t="shared" si="19"/>
        <v>0.1812</v>
      </c>
      <c r="N127" s="108">
        <v>2309</v>
      </c>
      <c r="O127" s="109" t="s">
        <v>70</v>
      </c>
      <c r="P127" s="101">
        <f t="shared" si="20"/>
        <v>0.23090000000000002</v>
      </c>
    </row>
    <row r="128" spans="1:16">
      <c r="A128" s="1">
        <f t="shared" si="15"/>
        <v>128</v>
      </c>
      <c r="B128" s="102">
        <v>3</v>
      </c>
      <c r="C128" s="103" t="s">
        <v>73</v>
      </c>
      <c r="D128" s="97">
        <f t="shared" si="18"/>
        <v>0.15789473684210525</v>
      </c>
      <c r="E128" s="104">
        <v>7.1790000000000003</v>
      </c>
      <c r="F128" s="105">
        <v>4.6760000000000003E-2</v>
      </c>
      <c r="G128" s="100">
        <f t="shared" si="11"/>
        <v>7.2257600000000002</v>
      </c>
      <c r="H128" s="102">
        <v>2.4300000000000002</v>
      </c>
      <c r="I128" s="103" t="s">
        <v>72</v>
      </c>
      <c r="J128" s="107">
        <f t="shared" si="17"/>
        <v>2.4300000000000002</v>
      </c>
      <c r="K128" s="108">
        <v>1837</v>
      </c>
      <c r="L128" s="109" t="s">
        <v>70</v>
      </c>
      <c r="M128" s="101">
        <f t="shared" si="19"/>
        <v>0.1837</v>
      </c>
      <c r="N128" s="108">
        <v>2353</v>
      </c>
      <c r="O128" s="109" t="s">
        <v>70</v>
      </c>
      <c r="P128" s="101">
        <f t="shared" si="20"/>
        <v>0.23530000000000001</v>
      </c>
    </row>
    <row r="129" spans="1:16">
      <c r="A129" s="1">
        <f t="shared" si="15"/>
        <v>129</v>
      </c>
      <c r="B129" s="102">
        <v>3.25</v>
      </c>
      <c r="C129" s="103" t="s">
        <v>73</v>
      </c>
      <c r="D129" s="97">
        <f t="shared" si="18"/>
        <v>0.17105263157894737</v>
      </c>
      <c r="E129" s="104">
        <v>7.3460000000000001</v>
      </c>
      <c r="F129" s="105">
        <v>4.3860000000000003E-2</v>
      </c>
      <c r="G129" s="100">
        <f t="shared" si="11"/>
        <v>7.3898599999999997</v>
      </c>
      <c r="H129" s="102">
        <v>2.56</v>
      </c>
      <c r="I129" s="103" t="s">
        <v>72</v>
      </c>
      <c r="J129" s="107">
        <f t="shared" si="17"/>
        <v>2.56</v>
      </c>
      <c r="K129" s="108">
        <v>1860</v>
      </c>
      <c r="L129" s="109" t="s">
        <v>70</v>
      </c>
      <c r="M129" s="101">
        <f t="shared" si="19"/>
        <v>0.186</v>
      </c>
      <c r="N129" s="108">
        <v>2392</v>
      </c>
      <c r="O129" s="109" t="s">
        <v>70</v>
      </c>
      <c r="P129" s="101">
        <f t="shared" si="20"/>
        <v>0.2392</v>
      </c>
    </row>
    <row r="130" spans="1:16">
      <c r="A130" s="1">
        <f t="shared" si="15"/>
        <v>130</v>
      </c>
      <c r="B130" s="102">
        <v>3.5</v>
      </c>
      <c r="C130" s="103" t="s">
        <v>73</v>
      </c>
      <c r="D130" s="97">
        <f t="shared" si="18"/>
        <v>0.18421052631578946</v>
      </c>
      <c r="E130" s="104">
        <v>7.4870000000000001</v>
      </c>
      <c r="F130" s="105">
        <v>4.1340000000000002E-2</v>
      </c>
      <c r="G130" s="100">
        <f t="shared" si="11"/>
        <v>7.52834</v>
      </c>
      <c r="H130" s="102">
        <v>2.68</v>
      </c>
      <c r="I130" s="103" t="s">
        <v>72</v>
      </c>
      <c r="J130" s="107">
        <f t="shared" si="17"/>
        <v>2.68</v>
      </c>
      <c r="K130" s="108">
        <v>1881</v>
      </c>
      <c r="L130" s="109" t="s">
        <v>70</v>
      </c>
      <c r="M130" s="101">
        <f t="shared" si="19"/>
        <v>0.18809999999999999</v>
      </c>
      <c r="N130" s="108">
        <v>2429</v>
      </c>
      <c r="O130" s="109" t="s">
        <v>70</v>
      </c>
      <c r="P130" s="101">
        <f t="shared" si="20"/>
        <v>0.24289999999999998</v>
      </c>
    </row>
    <row r="131" spans="1:16">
      <c r="A131" s="1">
        <f t="shared" si="15"/>
        <v>131</v>
      </c>
      <c r="B131" s="102">
        <v>3.75</v>
      </c>
      <c r="C131" s="103" t="s">
        <v>73</v>
      </c>
      <c r="D131" s="97">
        <f t="shared" si="18"/>
        <v>0.19736842105263158</v>
      </c>
      <c r="E131" s="104">
        <v>7.6050000000000004</v>
      </c>
      <c r="F131" s="105">
        <v>3.9109999999999999E-2</v>
      </c>
      <c r="G131" s="100">
        <f t="shared" si="11"/>
        <v>7.6441100000000004</v>
      </c>
      <c r="H131" s="102">
        <v>2.8</v>
      </c>
      <c r="I131" s="103" t="s">
        <v>72</v>
      </c>
      <c r="J131" s="107">
        <f t="shared" si="17"/>
        <v>2.8</v>
      </c>
      <c r="K131" s="108">
        <v>1901</v>
      </c>
      <c r="L131" s="109" t="s">
        <v>70</v>
      </c>
      <c r="M131" s="101">
        <f t="shared" si="19"/>
        <v>0.19009999999999999</v>
      </c>
      <c r="N131" s="108">
        <v>2464</v>
      </c>
      <c r="O131" s="109" t="s">
        <v>70</v>
      </c>
      <c r="P131" s="101">
        <f t="shared" si="20"/>
        <v>0.24640000000000001</v>
      </c>
    </row>
    <row r="132" spans="1:16">
      <c r="A132" s="1">
        <f t="shared" si="15"/>
        <v>132</v>
      </c>
      <c r="B132" s="102">
        <v>4</v>
      </c>
      <c r="C132" s="103" t="s">
        <v>73</v>
      </c>
      <c r="D132" s="97">
        <f t="shared" si="18"/>
        <v>0.21052631578947367</v>
      </c>
      <c r="E132" s="104">
        <v>7.7039999999999997</v>
      </c>
      <c r="F132" s="105">
        <v>3.712E-2</v>
      </c>
      <c r="G132" s="100">
        <f t="shared" si="11"/>
        <v>7.7411199999999996</v>
      </c>
      <c r="H132" s="102">
        <v>2.92</v>
      </c>
      <c r="I132" s="103" t="s">
        <v>72</v>
      </c>
      <c r="J132" s="107">
        <f t="shared" si="17"/>
        <v>2.92</v>
      </c>
      <c r="K132" s="108">
        <v>1920</v>
      </c>
      <c r="L132" s="109" t="s">
        <v>70</v>
      </c>
      <c r="M132" s="101">
        <f t="shared" si="19"/>
        <v>0.192</v>
      </c>
      <c r="N132" s="108">
        <v>2497</v>
      </c>
      <c r="O132" s="109" t="s">
        <v>70</v>
      </c>
      <c r="P132" s="101">
        <f t="shared" si="20"/>
        <v>0.24969999999999998</v>
      </c>
    </row>
    <row r="133" spans="1:16">
      <c r="A133" s="1">
        <f t="shared" si="15"/>
        <v>133</v>
      </c>
      <c r="B133" s="102">
        <v>4.5</v>
      </c>
      <c r="C133" s="103" t="s">
        <v>73</v>
      </c>
      <c r="D133" s="97">
        <f t="shared" si="18"/>
        <v>0.23684210526315788</v>
      </c>
      <c r="E133" s="104">
        <v>7.8540000000000001</v>
      </c>
      <c r="F133" s="105">
        <v>3.3750000000000002E-2</v>
      </c>
      <c r="G133" s="100">
        <f t="shared" si="11"/>
        <v>7.8877500000000005</v>
      </c>
      <c r="H133" s="102">
        <v>3.16</v>
      </c>
      <c r="I133" s="103" t="s">
        <v>72</v>
      </c>
      <c r="J133" s="107">
        <f t="shared" si="17"/>
        <v>3.16</v>
      </c>
      <c r="K133" s="108">
        <v>1969</v>
      </c>
      <c r="L133" s="109" t="s">
        <v>70</v>
      </c>
      <c r="M133" s="101">
        <f t="shared" si="19"/>
        <v>0.19690000000000002</v>
      </c>
      <c r="N133" s="108">
        <v>2557</v>
      </c>
      <c r="O133" s="109" t="s">
        <v>70</v>
      </c>
      <c r="P133" s="101">
        <f t="shared" si="20"/>
        <v>0.25569999999999998</v>
      </c>
    </row>
    <row r="134" spans="1:16">
      <c r="A134" s="1">
        <f t="shared" si="15"/>
        <v>134</v>
      </c>
      <c r="B134" s="102">
        <v>5</v>
      </c>
      <c r="C134" s="103" t="s">
        <v>73</v>
      </c>
      <c r="D134" s="97">
        <f t="shared" si="18"/>
        <v>0.26315789473684209</v>
      </c>
      <c r="E134" s="104">
        <v>7.9539999999999997</v>
      </c>
      <c r="F134" s="105">
        <v>3.0970000000000001E-2</v>
      </c>
      <c r="G134" s="100">
        <f t="shared" si="11"/>
        <v>7.9849699999999997</v>
      </c>
      <c r="H134" s="102">
        <v>3.39</v>
      </c>
      <c r="I134" s="103" t="s">
        <v>72</v>
      </c>
      <c r="J134" s="107">
        <f t="shared" si="17"/>
        <v>3.39</v>
      </c>
      <c r="K134" s="108">
        <v>2014</v>
      </c>
      <c r="L134" s="109" t="s">
        <v>70</v>
      </c>
      <c r="M134" s="101">
        <f t="shared" si="19"/>
        <v>0.20139999999999997</v>
      </c>
      <c r="N134" s="108">
        <v>2612</v>
      </c>
      <c r="O134" s="109" t="s">
        <v>70</v>
      </c>
      <c r="P134" s="101">
        <f t="shared" si="20"/>
        <v>0.26119999999999999</v>
      </c>
    </row>
    <row r="135" spans="1:16">
      <c r="A135" s="1">
        <f t="shared" si="15"/>
        <v>135</v>
      </c>
      <c r="B135" s="102">
        <v>5.5</v>
      </c>
      <c r="C135" s="103" t="s">
        <v>73</v>
      </c>
      <c r="D135" s="97">
        <f t="shared" si="18"/>
        <v>0.28947368421052633</v>
      </c>
      <c r="E135" s="104">
        <v>8.0180000000000007</v>
      </c>
      <c r="F135" s="105">
        <v>2.8649999999999998E-2</v>
      </c>
      <c r="G135" s="100">
        <f t="shared" si="11"/>
        <v>8.0466500000000014</v>
      </c>
      <c r="H135" s="102">
        <v>3.62</v>
      </c>
      <c r="I135" s="103" t="s">
        <v>72</v>
      </c>
      <c r="J135" s="107">
        <f t="shared" si="17"/>
        <v>3.62</v>
      </c>
      <c r="K135" s="108">
        <v>2057</v>
      </c>
      <c r="L135" s="109" t="s">
        <v>70</v>
      </c>
      <c r="M135" s="101">
        <f t="shared" si="19"/>
        <v>0.20569999999999999</v>
      </c>
      <c r="N135" s="108">
        <v>2662</v>
      </c>
      <c r="O135" s="109" t="s">
        <v>70</v>
      </c>
      <c r="P135" s="101">
        <f t="shared" si="20"/>
        <v>0.26619999999999999</v>
      </c>
    </row>
    <row r="136" spans="1:16">
      <c r="A136" s="1">
        <f t="shared" si="15"/>
        <v>136</v>
      </c>
      <c r="B136" s="102">
        <v>6</v>
      </c>
      <c r="C136" s="103" t="s">
        <v>73</v>
      </c>
      <c r="D136" s="97">
        <f t="shared" si="18"/>
        <v>0.31578947368421051</v>
      </c>
      <c r="E136" s="104">
        <v>8.0549999999999997</v>
      </c>
      <c r="F136" s="105">
        <v>2.6679999999999999E-2</v>
      </c>
      <c r="G136" s="100">
        <f t="shared" si="11"/>
        <v>8.0816800000000004</v>
      </c>
      <c r="H136" s="102">
        <v>3.85</v>
      </c>
      <c r="I136" s="103" t="s">
        <v>72</v>
      </c>
      <c r="J136" s="107">
        <f t="shared" si="17"/>
        <v>3.85</v>
      </c>
      <c r="K136" s="108">
        <v>2098</v>
      </c>
      <c r="L136" s="109" t="s">
        <v>70</v>
      </c>
      <c r="M136" s="101">
        <f t="shared" si="19"/>
        <v>0.20979999999999999</v>
      </c>
      <c r="N136" s="108">
        <v>2710</v>
      </c>
      <c r="O136" s="109" t="s">
        <v>70</v>
      </c>
      <c r="P136" s="101">
        <f t="shared" si="20"/>
        <v>0.27100000000000002</v>
      </c>
    </row>
    <row r="137" spans="1:16">
      <c r="A137" s="1">
        <f t="shared" si="15"/>
        <v>137</v>
      </c>
      <c r="B137" s="102">
        <v>6.5</v>
      </c>
      <c r="C137" s="103" t="s">
        <v>73</v>
      </c>
      <c r="D137" s="97">
        <f t="shared" si="18"/>
        <v>0.34210526315789475</v>
      </c>
      <c r="E137" s="104">
        <v>8.0719999999999992</v>
      </c>
      <c r="F137" s="105">
        <v>2.4979999999999999E-2</v>
      </c>
      <c r="G137" s="100">
        <f t="shared" si="11"/>
        <v>8.0969799999999985</v>
      </c>
      <c r="H137" s="102">
        <v>4.08</v>
      </c>
      <c r="I137" s="103" t="s">
        <v>72</v>
      </c>
      <c r="J137" s="107">
        <f t="shared" si="17"/>
        <v>4.08</v>
      </c>
      <c r="K137" s="108">
        <v>2138</v>
      </c>
      <c r="L137" s="109" t="s">
        <v>70</v>
      </c>
      <c r="M137" s="101">
        <f t="shared" si="19"/>
        <v>0.21379999999999999</v>
      </c>
      <c r="N137" s="108">
        <v>2755</v>
      </c>
      <c r="O137" s="109" t="s">
        <v>70</v>
      </c>
      <c r="P137" s="101">
        <f t="shared" si="20"/>
        <v>0.27549999999999997</v>
      </c>
    </row>
    <row r="138" spans="1:16">
      <c r="A138" s="1">
        <f t="shared" si="15"/>
        <v>138</v>
      </c>
      <c r="B138" s="102">
        <v>7</v>
      </c>
      <c r="C138" s="103" t="s">
        <v>73</v>
      </c>
      <c r="D138" s="97">
        <f t="shared" si="18"/>
        <v>0.36842105263157893</v>
      </c>
      <c r="E138" s="104">
        <v>8.0749999999999993</v>
      </c>
      <c r="F138" s="105">
        <v>2.35E-2</v>
      </c>
      <c r="G138" s="100">
        <f t="shared" si="11"/>
        <v>8.0984999999999996</v>
      </c>
      <c r="H138" s="102">
        <v>4.3</v>
      </c>
      <c r="I138" s="103" t="s">
        <v>72</v>
      </c>
      <c r="J138" s="107">
        <f t="shared" si="17"/>
        <v>4.3</v>
      </c>
      <c r="K138" s="108">
        <v>2176</v>
      </c>
      <c r="L138" s="109" t="s">
        <v>70</v>
      </c>
      <c r="M138" s="101">
        <f t="shared" si="19"/>
        <v>0.21760000000000002</v>
      </c>
      <c r="N138" s="108">
        <v>2799</v>
      </c>
      <c r="O138" s="109" t="s">
        <v>70</v>
      </c>
      <c r="P138" s="101">
        <f t="shared" si="20"/>
        <v>0.27989999999999998</v>
      </c>
    </row>
    <row r="139" spans="1:16">
      <c r="A139" s="1">
        <f t="shared" si="15"/>
        <v>139</v>
      </c>
      <c r="B139" s="102">
        <v>8</v>
      </c>
      <c r="C139" s="103" t="s">
        <v>73</v>
      </c>
      <c r="D139" s="97">
        <f t="shared" si="18"/>
        <v>0.42105263157894735</v>
      </c>
      <c r="E139" s="104">
        <v>8.0510000000000002</v>
      </c>
      <c r="F139" s="105">
        <v>2.104E-2</v>
      </c>
      <c r="G139" s="100">
        <f t="shared" si="11"/>
        <v>8.0720399999999994</v>
      </c>
      <c r="H139" s="102">
        <v>4.76</v>
      </c>
      <c r="I139" s="103" t="s">
        <v>72</v>
      </c>
      <c r="J139" s="107">
        <f t="shared" si="17"/>
        <v>4.76</v>
      </c>
      <c r="K139" s="108">
        <v>2295</v>
      </c>
      <c r="L139" s="109" t="s">
        <v>70</v>
      </c>
      <c r="M139" s="101">
        <f t="shared" si="19"/>
        <v>0.22949999999999998</v>
      </c>
      <c r="N139" s="108">
        <v>2880</v>
      </c>
      <c r="O139" s="109" t="s">
        <v>70</v>
      </c>
      <c r="P139" s="101">
        <f t="shared" si="20"/>
        <v>0.28799999999999998</v>
      </c>
    </row>
    <row r="140" spans="1:16">
      <c r="A140" s="1">
        <f t="shared" si="15"/>
        <v>140</v>
      </c>
      <c r="B140" s="102">
        <v>9</v>
      </c>
      <c r="C140" s="110" t="s">
        <v>73</v>
      </c>
      <c r="D140" s="97">
        <f t="shared" si="18"/>
        <v>0.47368421052631576</v>
      </c>
      <c r="E140" s="104">
        <v>8.0050000000000008</v>
      </c>
      <c r="F140" s="105">
        <v>1.907E-2</v>
      </c>
      <c r="G140" s="100">
        <f t="shared" si="11"/>
        <v>8.02407</v>
      </c>
      <c r="H140" s="102">
        <v>5.22</v>
      </c>
      <c r="I140" s="103" t="s">
        <v>72</v>
      </c>
      <c r="J140" s="107">
        <f t="shared" si="17"/>
        <v>5.22</v>
      </c>
      <c r="K140" s="108">
        <v>2408</v>
      </c>
      <c r="L140" s="109" t="s">
        <v>70</v>
      </c>
      <c r="M140" s="101">
        <f t="shared" si="19"/>
        <v>0.24079999999999999</v>
      </c>
      <c r="N140" s="108">
        <v>2957</v>
      </c>
      <c r="O140" s="109" t="s">
        <v>70</v>
      </c>
      <c r="P140" s="101">
        <f t="shared" si="20"/>
        <v>0.29569999999999996</v>
      </c>
    </row>
    <row r="141" spans="1:16">
      <c r="A141" s="1">
        <f t="shared" si="15"/>
        <v>141</v>
      </c>
      <c r="B141" s="102">
        <v>10</v>
      </c>
      <c r="C141" s="109" t="s">
        <v>73</v>
      </c>
      <c r="D141" s="97">
        <f t="shared" si="18"/>
        <v>0.52631578947368418</v>
      </c>
      <c r="E141" s="104">
        <v>7.9470000000000001</v>
      </c>
      <c r="F141" s="105">
        <v>1.7469999999999999E-2</v>
      </c>
      <c r="G141" s="100">
        <f t="shared" si="11"/>
        <v>7.9644700000000004</v>
      </c>
      <c r="H141" s="108">
        <v>5.68</v>
      </c>
      <c r="I141" s="109" t="s">
        <v>72</v>
      </c>
      <c r="J141" s="107">
        <f t="shared" si="17"/>
        <v>5.68</v>
      </c>
      <c r="K141" s="108">
        <v>2516</v>
      </c>
      <c r="L141" s="109" t="s">
        <v>70</v>
      </c>
      <c r="M141" s="101">
        <f t="shared" si="19"/>
        <v>0.25159999999999999</v>
      </c>
      <c r="N141" s="108">
        <v>3031</v>
      </c>
      <c r="O141" s="109" t="s">
        <v>70</v>
      </c>
      <c r="P141" s="101">
        <f t="shared" si="20"/>
        <v>0.30310000000000004</v>
      </c>
    </row>
    <row r="142" spans="1:16">
      <c r="A142" s="1">
        <f t="shared" si="15"/>
        <v>142</v>
      </c>
      <c r="B142" s="102">
        <v>11</v>
      </c>
      <c r="C142" s="109" t="s">
        <v>73</v>
      </c>
      <c r="D142" s="97">
        <f t="shared" si="18"/>
        <v>0.57894736842105265</v>
      </c>
      <c r="E142" s="104">
        <v>7.8849999999999998</v>
      </c>
      <c r="F142" s="105">
        <v>1.6129999999999999E-2</v>
      </c>
      <c r="G142" s="100">
        <f t="shared" si="11"/>
        <v>7.9011300000000002</v>
      </c>
      <c r="H142" s="108">
        <v>6.15</v>
      </c>
      <c r="I142" s="109" t="s">
        <v>72</v>
      </c>
      <c r="J142" s="107">
        <f t="shared" si="17"/>
        <v>6.15</v>
      </c>
      <c r="K142" s="108">
        <v>2622</v>
      </c>
      <c r="L142" s="109" t="s">
        <v>70</v>
      </c>
      <c r="M142" s="101">
        <f t="shared" si="19"/>
        <v>0.26219999999999999</v>
      </c>
      <c r="N142" s="108">
        <v>3101</v>
      </c>
      <c r="O142" s="109" t="s">
        <v>70</v>
      </c>
      <c r="P142" s="101">
        <f t="shared" si="20"/>
        <v>0.31009999999999999</v>
      </c>
    </row>
    <row r="143" spans="1:16">
      <c r="A143" s="1">
        <f t="shared" si="15"/>
        <v>143</v>
      </c>
      <c r="B143" s="102">
        <v>12</v>
      </c>
      <c r="C143" s="109" t="s">
        <v>73</v>
      </c>
      <c r="D143" s="97">
        <f t="shared" si="18"/>
        <v>0.63157894736842102</v>
      </c>
      <c r="E143" s="104">
        <v>7.8209999999999997</v>
      </c>
      <c r="F143" s="105">
        <v>1.499E-2</v>
      </c>
      <c r="G143" s="100">
        <f t="shared" si="11"/>
        <v>7.8359899999999998</v>
      </c>
      <c r="H143" s="108">
        <v>6.62</v>
      </c>
      <c r="I143" s="109" t="s">
        <v>72</v>
      </c>
      <c r="J143" s="107">
        <f t="shared" si="17"/>
        <v>6.62</v>
      </c>
      <c r="K143" s="108">
        <v>2724</v>
      </c>
      <c r="L143" s="109" t="s">
        <v>70</v>
      </c>
      <c r="M143" s="101">
        <f t="shared" si="19"/>
        <v>0.27240000000000003</v>
      </c>
      <c r="N143" s="108">
        <v>3170</v>
      </c>
      <c r="O143" s="109" t="s">
        <v>70</v>
      </c>
      <c r="P143" s="101">
        <f t="shared" si="20"/>
        <v>0.317</v>
      </c>
    </row>
    <row r="144" spans="1:16">
      <c r="A144" s="1">
        <f t="shared" si="15"/>
        <v>144</v>
      </c>
      <c r="B144" s="102">
        <v>13</v>
      </c>
      <c r="C144" s="109" t="s">
        <v>73</v>
      </c>
      <c r="D144" s="97">
        <f t="shared" si="18"/>
        <v>0.68421052631578949</v>
      </c>
      <c r="E144" s="104">
        <v>7.7569999999999997</v>
      </c>
      <c r="F144" s="105">
        <v>1.401E-2</v>
      </c>
      <c r="G144" s="100">
        <f t="shared" si="11"/>
        <v>7.7710099999999995</v>
      </c>
      <c r="H144" s="108">
        <v>7.09</v>
      </c>
      <c r="I144" s="109" t="s">
        <v>72</v>
      </c>
      <c r="J144" s="107">
        <f t="shared" si="17"/>
        <v>7.09</v>
      </c>
      <c r="K144" s="108">
        <v>2823</v>
      </c>
      <c r="L144" s="109" t="s">
        <v>70</v>
      </c>
      <c r="M144" s="101">
        <f t="shared" si="19"/>
        <v>0.2823</v>
      </c>
      <c r="N144" s="108">
        <v>3237</v>
      </c>
      <c r="O144" s="109" t="s">
        <v>70</v>
      </c>
      <c r="P144" s="101">
        <f t="shared" si="20"/>
        <v>0.32369999999999999</v>
      </c>
    </row>
    <row r="145" spans="1:16">
      <c r="A145" s="1">
        <f t="shared" si="15"/>
        <v>145</v>
      </c>
      <c r="B145" s="102">
        <v>14</v>
      </c>
      <c r="C145" s="109" t="s">
        <v>73</v>
      </c>
      <c r="D145" s="97">
        <f t="shared" si="18"/>
        <v>0.73684210526315785</v>
      </c>
      <c r="E145" s="104">
        <v>7.6950000000000003</v>
      </c>
      <c r="F145" s="105">
        <v>1.316E-2</v>
      </c>
      <c r="G145" s="100">
        <f t="shared" si="11"/>
        <v>7.7081600000000003</v>
      </c>
      <c r="H145" s="108">
        <v>7.57</v>
      </c>
      <c r="I145" s="109" t="s">
        <v>72</v>
      </c>
      <c r="J145" s="107">
        <f t="shared" ref="J145:J176" si="21">H145</f>
        <v>7.57</v>
      </c>
      <c r="K145" s="108">
        <v>2921</v>
      </c>
      <c r="L145" s="109" t="s">
        <v>70</v>
      </c>
      <c r="M145" s="101">
        <f t="shared" si="19"/>
        <v>0.29209999999999997</v>
      </c>
      <c r="N145" s="108">
        <v>3302</v>
      </c>
      <c r="O145" s="109" t="s">
        <v>70</v>
      </c>
      <c r="P145" s="101">
        <f t="shared" si="20"/>
        <v>0.33019999999999999</v>
      </c>
    </row>
    <row r="146" spans="1:16">
      <c r="A146" s="1">
        <f t="shared" si="15"/>
        <v>146</v>
      </c>
      <c r="B146" s="102">
        <v>15</v>
      </c>
      <c r="C146" s="109" t="s">
        <v>73</v>
      </c>
      <c r="D146" s="97">
        <f t="shared" si="18"/>
        <v>0.78947368421052633</v>
      </c>
      <c r="E146" s="104">
        <v>7.6340000000000003</v>
      </c>
      <c r="F146" s="105">
        <v>1.2409999999999999E-2</v>
      </c>
      <c r="G146" s="100">
        <f t="shared" si="11"/>
        <v>7.6464100000000004</v>
      </c>
      <c r="H146" s="108">
        <v>8.0500000000000007</v>
      </c>
      <c r="I146" s="109" t="s">
        <v>72</v>
      </c>
      <c r="J146" s="107">
        <f t="shared" si="21"/>
        <v>8.0500000000000007</v>
      </c>
      <c r="K146" s="108">
        <v>3017</v>
      </c>
      <c r="L146" s="109" t="s">
        <v>70</v>
      </c>
      <c r="M146" s="101">
        <f t="shared" si="19"/>
        <v>0.30169999999999997</v>
      </c>
      <c r="N146" s="108">
        <v>3367</v>
      </c>
      <c r="O146" s="109" t="s">
        <v>70</v>
      </c>
      <c r="P146" s="101">
        <f t="shared" si="20"/>
        <v>0.3367</v>
      </c>
    </row>
    <row r="147" spans="1:16">
      <c r="A147" s="1">
        <f t="shared" si="15"/>
        <v>147</v>
      </c>
      <c r="B147" s="102">
        <v>16</v>
      </c>
      <c r="C147" s="109" t="s">
        <v>73</v>
      </c>
      <c r="D147" s="97">
        <f t="shared" ref="D147:D178" si="22">B147/$C$5</f>
        <v>0.84210526315789469</v>
      </c>
      <c r="E147" s="104">
        <v>7.5759999999999996</v>
      </c>
      <c r="F147" s="105">
        <v>1.175E-2</v>
      </c>
      <c r="G147" s="100">
        <f t="shared" si="11"/>
        <v>7.5877499999999998</v>
      </c>
      <c r="H147" s="108">
        <v>8.5299999999999994</v>
      </c>
      <c r="I147" s="109" t="s">
        <v>72</v>
      </c>
      <c r="J147" s="107">
        <f t="shared" si="21"/>
        <v>8.5299999999999994</v>
      </c>
      <c r="K147" s="108">
        <v>3111</v>
      </c>
      <c r="L147" s="109" t="s">
        <v>70</v>
      </c>
      <c r="M147" s="101">
        <f t="shared" si="19"/>
        <v>0.31110000000000004</v>
      </c>
      <c r="N147" s="108">
        <v>3430</v>
      </c>
      <c r="O147" s="109" t="s">
        <v>70</v>
      </c>
      <c r="P147" s="101">
        <f t="shared" si="20"/>
        <v>0.34300000000000003</v>
      </c>
    </row>
    <row r="148" spans="1:16">
      <c r="A148" s="1">
        <f t="shared" si="15"/>
        <v>148</v>
      </c>
      <c r="B148" s="102">
        <v>17</v>
      </c>
      <c r="C148" s="109" t="s">
        <v>73</v>
      </c>
      <c r="D148" s="97">
        <f t="shared" si="22"/>
        <v>0.89473684210526316</v>
      </c>
      <c r="E148" s="104">
        <v>7.5190000000000001</v>
      </c>
      <c r="F148" s="105">
        <v>1.116E-2</v>
      </c>
      <c r="G148" s="100">
        <f t="shared" ref="G148:G211" si="23">E148+F148</f>
        <v>7.5301600000000004</v>
      </c>
      <c r="H148" s="108">
        <v>9.02</v>
      </c>
      <c r="I148" s="109" t="s">
        <v>72</v>
      </c>
      <c r="J148" s="107">
        <f t="shared" si="21"/>
        <v>9.02</v>
      </c>
      <c r="K148" s="108">
        <v>3203</v>
      </c>
      <c r="L148" s="109" t="s">
        <v>70</v>
      </c>
      <c r="M148" s="101">
        <f t="shared" ref="M148:M160" si="24">K148/1000/10</f>
        <v>0.32029999999999997</v>
      </c>
      <c r="N148" s="108">
        <v>3493</v>
      </c>
      <c r="O148" s="109" t="s">
        <v>70</v>
      </c>
      <c r="P148" s="101">
        <f t="shared" ref="P148:P168" si="25">N148/1000/10</f>
        <v>0.3493</v>
      </c>
    </row>
    <row r="149" spans="1:16">
      <c r="A149" s="1">
        <f t="shared" si="15"/>
        <v>149</v>
      </c>
      <c r="B149" s="102">
        <v>18</v>
      </c>
      <c r="C149" s="109" t="s">
        <v>73</v>
      </c>
      <c r="D149" s="97">
        <f t="shared" si="22"/>
        <v>0.94736842105263153</v>
      </c>
      <c r="E149" s="104">
        <v>7.4649999999999999</v>
      </c>
      <c r="F149" s="105">
        <v>1.0630000000000001E-2</v>
      </c>
      <c r="G149" s="100">
        <f t="shared" si="23"/>
        <v>7.4756299999999998</v>
      </c>
      <c r="H149" s="108">
        <v>9.52</v>
      </c>
      <c r="I149" s="109" t="s">
        <v>72</v>
      </c>
      <c r="J149" s="107">
        <f t="shared" si="21"/>
        <v>9.52</v>
      </c>
      <c r="K149" s="108">
        <v>3294</v>
      </c>
      <c r="L149" s="109" t="s">
        <v>70</v>
      </c>
      <c r="M149" s="101">
        <f t="shared" si="24"/>
        <v>0.32940000000000003</v>
      </c>
      <c r="N149" s="108">
        <v>3555</v>
      </c>
      <c r="O149" s="109" t="s">
        <v>70</v>
      </c>
      <c r="P149" s="101">
        <f t="shared" si="25"/>
        <v>0.35550000000000004</v>
      </c>
    </row>
    <row r="150" spans="1:16">
      <c r="A150" s="1">
        <f t="shared" ref="A150:A213" si="26">A149+1</f>
        <v>150</v>
      </c>
      <c r="B150" s="102">
        <v>20</v>
      </c>
      <c r="C150" s="109" t="s">
        <v>73</v>
      </c>
      <c r="D150" s="101">
        <f t="shared" si="22"/>
        <v>1.0526315789473684</v>
      </c>
      <c r="E150" s="104">
        <v>7.3609999999999998</v>
      </c>
      <c r="F150" s="105">
        <v>9.7199999999999995E-3</v>
      </c>
      <c r="G150" s="100">
        <f t="shared" si="23"/>
        <v>7.3707199999999995</v>
      </c>
      <c r="H150" s="108">
        <v>10.51</v>
      </c>
      <c r="I150" s="109" t="s">
        <v>72</v>
      </c>
      <c r="J150" s="107">
        <f t="shared" si="21"/>
        <v>10.51</v>
      </c>
      <c r="K150" s="108">
        <v>3612</v>
      </c>
      <c r="L150" s="109" t="s">
        <v>70</v>
      </c>
      <c r="M150" s="101">
        <f t="shared" si="24"/>
        <v>0.36120000000000002</v>
      </c>
      <c r="N150" s="108">
        <v>3678</v>
      </c>
      <c r="O150" s="109" t="s">
        <v>70</v>
      </c>
      <c r="P150" s="101">
        <f t="shared" si="25"/>
        <v>0.36780000000000002</v>
      </c>
    </row>
    <row r="151" spans="1:16">
      <c r="A151" s="1">
        <f t="shared" si="26"/>
        <v>151</v>
      </c>
      <c r="B151" s="102">
        <v>22.5</v>
      </c>
      <c r="C151" s="109" t="s">
        <v>73</v>
      </c>
      <c r="D151" s="101">
        <f t="shared" si="22"/>
        <v>1.1842105263157894</v>
      </c>
      <c r="E151" s="104">
        <v>7.2389999999999999</v>
      </c>
      <c r="F151" s="105">
        <v>8.7889999999999999E-3</v>
      </c>
      <c r="G151" s="100">
        <f t="shared" si="23"/>
        <v>7.247789</v>
      </c>
      <c r="H151" s="108">
        <v>11.78</v>
      </c>
      <c r="I151" s="109" t="s">
        <v>72</v>
      </c>
      <c r="J151" s="107">
        <f t="shared" si="21"/>
        <v>11.78</v>
      </c>
      <c r="K151" s="108">
        <v>4064</v>
      </c>
      <c r="L151" s="109" t="s">
        <v>70</v>
      </c>
      <c r="M151" s="101">
        <f t="shared" si="24"/>
        <v>0.40639999999999998</v>
      </c>
      <c r="N151" s="108">
        <v>3828</v>
      </c>
      <c r="O151" s="109" t="s">
        <v>70</v>
      </c>
      <c r="P151" s="101">
        <f t="shared" si="25"/>
        <v>0.38279999999999997</v>
      </c>
    </row>
    <row r="152" spans="1:16">
      <c r="A152" s="1">
        <f t="shared" si="26"/>
        <v>152</v>
      </c>
      <c r="B152" s="102">
        <v>25</v>
      </c>
      <c r="C152" s="109" t="s">
        <v>73</v>
      </c>
      <c r="D152" s="101">
        <f t="shared" si="22"/>
        <v>1.3157894736842106</v>
      </c>
      <c r="E152" s="104">
        <v>7.1230000000000002</v>
      </c>
      <c r="F152" s="105">
        <v>8.0300000000000007E-3</v>
      </c>
      <c r="G152" s="100">
        <f t="shared" si="23"/>
        <v>7.13103</v>
      </c>
      <c r="H152" s="108">
        <v>13.06</v>
      </c>
      <c r="I152" s="109" t="s">
        <v>72</v>
      </c>
      <c r="J152" s="107">
        <f t="shared" si="21"/>
        <v>13.06</v>
      </c>
      <c r="K152" s="108">
        <v>4483</v>
      </c>
      <c r="L152" s="109" t="s">
        <v>70</v>
      </c>
      <c r="M152" s="101">
        <f t="shared" si="24"/>
        <v>0.44829999999999998</v>
      </c>
      <c r="N152" s="108">
        <v>3977</v>
      </c>
      <c r="O152" s="109" t="s">
        <v>70</v>
      </c>
      <c r="P152" s="101">
        <f t="shared" si="25"/>
        <v>0.3977</v>
      </c>
    </row>
    <row r="153" spans="1:16">
      <c r="A153" s="1">
        <f t="shared" si="26"/>
        <v>153</v>
      </c>
      <c r="B153" s="102">
        <v>27.5</v>
      </c>
      <c r="C153" s="109" t="s">
        <v>73</v>
      </c>
      <c r="D153" s="101">
        <f t="shared" si="22"/>
        <v>1.4473684210526316</v>
      </c>
      <c r="E153" s="104">
        <v>7.0119999999999996</v>
      </c>
      <c r="F153" s="105">
        <v>7.3990000000000002E-3</v>
      </c>
      <c r="G153" s="100">
        <f t="shared" si="23"/>
        <v>7.0193989999999999</v>
      </c>
      <c r="H153" s="108">
        <v>14.37</v>
      </c>
      <c r="I153" s="109" t="s">
        <v>72</v>
      </c>
      <c r="J153" s="107">
        <f t="shared" si="21"/>
        <v>14.37</v>
      </c>
      <c r="K153" s="108">
        <v>4878</v>
      </c>
      <c r="L153" s="109" t="s">
        <v>70</v>
      </c>
      <c r="M153" s="101">
        <f t="shared" si="24"/>
        <v>0.48780000000000001</v>
      </c>
      <c r="N153" s="108">
        <v>4125</v>
      </c>
      <c r="O153" s="109" t="s">
        <v>70</v>
      </c>
      <c r="P153" s="101">
        <f t="shared" si="25"/>
        <v>0.41249999999999998</v>
      </c>
    </row>
    <row r="154" spans="1:16">
      <c r="A154" s="1">
        <f t="shared" si="26"/>
        <v>154</v>
      </c>
      <c r="B154" s="102">
        <v>30</v>
      </c>
      <c r="C154" s="109" t="s">
        <v>73</v>
      </c>
      <c r="D154" s="101">
        <f t="shared" si="22"/>
        <v>1.5789473684210527</v>
      </c>
      <c r="E154" s="104">
        <v>6.9039999999999999</v>
      </c>
      <c r="F154" s="105">
        <v>6.8649999999999996E-3</v>
      </c>
      <c r="G154" s="100">
        <f t="shared" si="23"/>
        <v>6.9108650000000003</v>
      </c>
      <c r="H154" s="108">
        <v>15.7</v>
      </c>
      <c r="I154" s="109" t="s">
        <v>72</v>
      </c>
      <c r="J154" s="107">
        <f t="shared" si="21"/>
        <v>15.7</v>
      </c>
      <c r="K154" s="108">
        <v>5255</v>
      </c>
      <c r="L154" s="109" t="s">
        <v>70</v>
      </c>
      <c r="M154" s="101">
        <f t="shared" si="24"/>
        <v>0.52549999999999997</v>
      </c>
      <c r="N154" s="108">
        <v>4271</v>
      </c>
      <c r="O154" s="109" t="s">
        <v>70</v>
      </c>
      <c r="P154" s="101">
        <f t="shared" si="25"/>
        <v>0.42709999999999998</v>
      </c>
    </row>
    <row r="155" spans="1:16">
      <c r="A155" s="1">
        <f t="shared" si="26"/>
        <v>155</v>
      </c>
      <c r="B155" s="102">
        <v>32.5</v>
      </c>
      <c r="C155" s="109" t="s">
        <v>73</v>
      </c>
      <c r="D155" s="101">
        <f t="shared" si="22"/>
        <v>1.7105263157894737</v>
      </c>
      <c r="E155" s="104">
        <v>6.7990000000000004</v>
      </c>
      <c r="F155" s="105">
        <v>6.4060000000000002E-3</v>
      </c>
      <c r="G155" s="100">
        <f t="shared" si="23"/>
        <v>6.8054060000000005</v>
      </c>
      <c r="H155" s="108">
        <v>17.05</v>
      </c>
      <c r="I155" s="109" t="s">
        <v>72</v>
      </c>
      <c r="J155" s="107">
        <f t="shared" si="21"/>
        <v>17.05</v>
      </c>
      <c r="K155" s="108">
        <v>5617</v>
      </c>
      <c r="L155" s="109" t="s">
        <v>70</v>
      </c>
      <c r="M155" s="101">
        <f t="shared" si="24"/>
        <v>0.56169999999999998</v>
      </c>
      <c r="N155" s="108">
        <v>4417</v>
      </c>
      <c r="O155" s="109" t="s">
        <v>70</v>
      </c>
      <c r="P155" s="101">
        <f t="shared" si="25"/>
        <v>0.44169999999999998</v>
      </c>
    </row>
    <row r="156" spans="1:16">
      <c r="A156" s="1">
        <f t="shared" si="26"/>
        <v>156</v>
      </c>
      <c r="B156" s="102">
        <v>35</v>
      </c>
      <c r="C156" s="109" t="s">
        <v>73</v>
      </c>
      <c r="D156" s="101">
        <f t="shared" si="22"/>
        <v>1.8421052631578947</v>
      </c>
      <c r="E156" s="104">
        <v>6.6959999999999997</v>
      </c>
      <c r="F156" s="105">
        <v>6.0089999999999996E-3</v>
      </c>
      <c r="G156" s="100">
        <f t="shared" si="23"/>
        <v>6.7020089999999994</v>
      </c>
      <c r="H156" s="108">
        <v>18.420000000000002</v>
      </c>
      <c r="I156" s="109" t="s">
        <v>72</v>
      </c>
      <c r="J156" s="107">
        <f t="shared" si="21"/>
        <v>18.420000000000002</v>
      </c>
      <c r="K156" s="108">
        <v>5967</v>
      </c>
      <c r="L156" s="109" t="s">
        <v>70</v>
      </c>
      <c r="M156" s="101">
        <f t="shared" si="24"/>
        <v>0.59670000000000001</v>
      </c>
      <c r="N156" s="108">
        <v>4563</v>
      </c>
      <c r="O156" s="109" t="s">
        <v>70</v>
      </c>
      <c r="P156" s="101">
        <f t="shared" si="25"/>
        <v>0.45629999999999998</v>
      </c>
    </row>
    <row r="157" spans="1:16">
      <c r="A157" s="1">
        <f t="shared" si="26"/>
        <v>157</v>
      </c>
      <c r="B157" s="102">
        <v>37.5</v>
      </c>
      <c r="C157" s="109" t="s">
        <v>73</v>
      </c>
      <c r="D157" s="101">
        <f t="shared" si="22"/>
        <v>1.9736842105263157</v>
      </c>
      <c r="E157" s="104">
        <v>6.5949999999999998</v>
      </c>
      <c r="F157" s="105">
        <v>5.6610000000000002E-3</v>
      </c>
      <c r="G157" s="100">
        <f t="shared" si="23"/>
        <v>6.6006609999999997</v>
      </c>
      <c r="H157" s="108">
        <v>19.809999999999999</v>
      </c>
      <c r="I157" s="109" t="s">
        <v>72</v>
      </c>
      <c r="J157" s="107">
        <f t="shared" si="21"/>
        <v>19.809999999999999</v>
      </c>
      <c r="K157" s="108">
        <v>6307</v>
      </c>
      <c r="L157" s="109" t="s">
        <v>70</v>
      </c>
      <c r="M157" s="101">
        <f t="shared" si="24"/>
        <v>0.63070000000000004</v>
      </c>
      <c r="N157" s="108">
        <v>4709</v>
      </c>
      <c r="O157" s="109" t="s">
        <v>70</v>
      </c>
      <c r="P157" s="101">
        <f t="shared" si="25"/>
        <v>0.47089999999999999</v>
      </c>
    </row>
    <row r="158" spans="1:16">
      <c r="A158" s="1">
        <f t="shared" si="26"/>
        <v>158</v>
      </c>
      <c r="B158" s="102">
        <v>40</v>
      </c>
      <c r="C158" s="109" t="s">
        <v>73</v>
      </c>
      <c r="D158" s="101">
        <f t="shared" si="22"/>
        <v>2.1052631578947367</v>
      </c>
      <c r="E158" s="104">
        <v>6.4989999999999997</v>
      </c>
      <c r="F158" s="105">
        <v>5.3530000000000001E-3</v>
      </c>
      <c r="G158" s="100">
        <f t="shared" si="23"/>
        <v>6.5043530000000001</v>
      </c>
      <c r="H158" s="108">
        <v>21.22</v>
      </c>
      <c r="I158" s="109" t="s">
        <v>72</v>
      </c>
      <c r="J158" s="107">
        <f t="shared" si="21"/>
        <v>21.22</v>
      </c>
      <c r="K158" s="108">
        <v>6640</v>
      </c>
      <c r="L158" s="109" t="s">
        <v>70</v>
      </c>
      <c r="M158" s="101">
        <f t="shared" si="24"/>
        <v>0.66399999999999992</v>
      </c>
      <c r="N158" s="108">
        <v>4855</v>
      </c>
      <c r="O158" s="109" t="s">
        <v>70</v>
      </c>
      <c r="P158" s="101">
        <f t="shared" si="25"/>
        <v>0.48550000000000004</v>
      </c>
    </row>
    <row r="159" spans="1:16">
      <c r="A159" s="1">
        <f t="shared" si="26"/>
        <v>159</v>
      </c>
      <c r="B159" s="102">
        <v>45</v>
      </c>
      <c r="C159" s="109" t="s">
        <v>73</v>
      </c>
      <c r="D159" s="101">
        <f t="shared" si="22"/>
        <v>2.3684210526315788</v>
      </c>
      <c r="E159" s="104">
        <v>6.2430000000000003</v>
      </c>
      <c r="F159" s="105">
        <v>4.8320000000000004E-3</v>
      </c>
      <c r="G159" s="100">
        <f t="shared" si="23"/>
        <v>6.2478320000000007</v>
      </c>
      <c r="H159" s="108">
        <v>24.12</v>
      </c>
      <c r="I159" s="109" t="s">
        <v>72</v>
      </c>
      <c r="J159" s="107">
        <f t="shared" si="21"/>
        <v>24.12</v>
      </c>
      <c r="K159" s="108">
        <v>7850</v>
      </c>
      <c r="L159" s="109" t="s">
        <v>70</v>
      </c>
      <c r="M159" s="101">
        <f t="shared" si="24"/>
        <v>0.78499999999999992</v>
      </c>
      <c r="N159" s="108">
        <v>5149</v>
      </c>
      <c r="O159" s="109" t="s">
        <v>70</v>
      </c>
      <c r="P159" s="101">
        <f t="shared" si="25"/>
        <v>0.51490000000000002</v>
      </c>
    </row>
    <row r="160" spans="1:16">
      <c r="A160" s="1">
        <f t="shared" si="26"/>
        <v>160</v>
      </c>
      <c r="B160" s="102">
        <v>50</v>
      </c>
      <c r="C160" s="109" t="s">
        <v>73</v>
      </c>
      <c r="D160" s="101">
        <f t="shared" si="22"/>
        <v>2.6315789473684212</v>
      </c>
      <c r="E160" s="104">
        <v>6.0179999999999998</v>
      </c>
      <c r="F160" s="105">
        <v>4.4089999999999997E-3</v>
      </c>
      <c r="G160" s="100">
        <f t="shared" si="23"/>
        <v>6.0224089999999997</v>
      </c>
      <c r="H160" s="108">
        <v>27.14</v>
      </c>
      <c r="I160" s="109" t="s">
        <v>72</v>
      </c>
      <c r="J160" s="107">
        <f t="shared" si="21"/>
        <v>27.14</v>
      </c>
      <c r="K160" s="108">
        <v>8975</v>
      </c>
      <c r="L160" s="109" t="s">
        <v>70</v>
      </c>
      <c r="M160" s="101">
        <f t="shared" si="24"/>
        <v>0.89749999999999996</v>
      </c>
      <c r="N160" s="108">
        <v>5448</v>
      </c>
      <c r="O160" s="109" t="s">
        <v>70</v>
      </c>
      <c r="P160" s="101">
        <f t="shared" si="25"/>
        <v>0.54480000000000006</v>
      </c>
    </row>
    <row r="161" spans="1:16">
      <c r="A161" s="1">
        <f t="shared" si="26"/>
        <v>161</v>
      </c>
      <c r="B161" s="102">
        <v>55</v>
      </c>
      <c r="C161" s="109" t="s">
        <v>73</v>
      </c>
      <c r="D161" s="101">
        <f t="shared" si="22"/>
        <v>2.8947368421052633</v>
      </c>
      <c r="E161" s="104">
        <v>5.8120000000000003</v>
      </c>
      <c r="F161" s="105">
        <v>4.0569999999999998E-3</v>
      </c>
      <c r="G161" s="100">
        <f t="shared" si="23"/>
        <v>5.8160570000000007</v>
      </c>
      <c r="H161" s="108">
        <v>30.26</v>
      </c>
      <c r="I161" s="109" t="s">
        <v>72</v>
      </c>
      <c r="J161" s="107">
        <f t="shared" si="21"/>
        <v>30.26</v>
      </c>
      <c r="K161" s="108">
        <v>1</v>
      </c>
      <c r="L161" s="111" t="s">
        <v>72</v>
      </c>
      <c r="M161" s="107">
        <f t="shared" ref="M161:M208" si="27">K161</f>
        <v>1</v>
      </c>
      <c r="N161" s="108">
        <v>5753</v>
      </c>
      <c r="O161" s="109" t="s">
        <v>70</v>
      </c>
      <c r="P161" s="101">
        <f t="shared" si="25"/>
        <v>0.57530000000000003</v>
      </c>
    </row>
    <row r="162" spans="1:16">
      <c r="A162" s="1">
        <f t="shared" si="26"/>
        <v>162</v>
      </c>
      <c r="B162" s="102">
        <v>60</v>
      </c>
      <c r="C162" s="109" t="s">
        <v>73</v>
      </c>
      <c r="D162" s="101">
        <f t="shared" si="22"/>
        <v>3.1578947368421053</v>
      </c>
      <c r="E162" s="104">
        <v>5.6159999999999997</v>
      </c>
      <c r="F162" s="105">
        <v>3.7599999999999999E-3</v>
      </c>
      <c r="G162" s="100">
        <f t="shared" si="23"/>
        <v>5.6197599999999994</v>
      </c>
      <c r="H162" s="108">
        <v>33.5</v>
      </c>
      <c r="I162" s="109" t="s">
        <v>72</v>
      </c>
      <c r="J162" s="107">
        <f t="shared" si="21"/>
        <v>33.5</v>
      </c>
      <c r="K162" s="108">
        <v>1.1100000000000001</v>
      </c>
      <c r="L162" s="109" t="s">
        <v>72</v>
      </c>
      <c r="M162" s="107">
        <f t="shared" si="27"/>
        <v>1.1100000000000001</v>
      </c>
      <c r="N162" s="108">
        <v>6064</v>
      </c>
      <c r="O162" s="109" t="s">
        <v>70</v>
      </c>
      <c r="P162" s="101">
        <f t="shared" si="25"/>
        <v>0.60640000000000005</v>
      </c>
    </row>
    <row r="163" spans="1:16">
      <c r="A163" s="1">
        <f t="shared" si="26"/>
        <v>163</v>
      </c>
      <c r="B163" s="102">
        <v>65</v>
      </c>
      <c r="C163" s="109" t="s">
        <v>73</v>
      </c>
      <c r="D163" s="101">
        <f t="shared" si="22"/>
        <v>3.4210526315789473</v>
      </c>
      <c r="E163" s="104">
        <v>5.4279999999999999</v>
      </c>
      <c r="F163" s="105">
        <v>3.506E-3</v>
      </c>
      <c r="G163" s="100">
        <f t="shared" si="23"/>
        <v>5.4315059999999997</v>
      </c>
      <c r="H163" s="108">
        <v>36.85</v>
      </c>
      <c r="I163" s="109" t="s">
        <v>72</v>
      </c>
      <c r="J163" s="107">
        <f t="shared" si="21"/>
        <v>36.85</v>
      </c>
      <c r="K163" s="108">
        <v>1.21</v>
      </c>
      <c r="L163" s="109" t="s">
        <v>72</v>
      </c>
      <c r="M163" s="107">
        <f t="shared" si="27"/>
        <v>1.21</v>
      </c>
      <c r="N163" s="108">
        <v>6381</v>
      </c>
      <c r="O163" s="109" t="s">
        <v>70</v>
      </c>
      <c r="P163" s="101">
        <f t="shared" si="25"/>
        <v>0.6381</v>
      </c>
    </row>
    <row r="164" spans="1:16">
      <c r="A164" s="1">
        <f t="shared" si="26"/>
        <v>164</v>
      </c>
      <c r="B164" s="102">
        <v>70</v>
      </c>
      <c r="C164" s="109" t="s">
        <v>73</v>
      </c>
      <c r="D164" s="101">
        <f t="shared" si="22"/>
        <v>3.6842105263157894</v>
      </c>
      <c r="E164" s="104">
        <v>5.2489999999999997</v>
      </c>
      <c r="F164" s="105">
        <v>3.2850000000000002E-3</v>
      </c>
      <c r="G164" s="100">
        <f t="shared" si="23"/>
        <v>5.2522849999999996</v>
      </c>
      <c r="H164" s="108">
        <v>40.31</v>
      </c>
      <c r="I164" s="109" t="s">
        <v>72</v>
      </c>
      <c r="J164" s="107">
        <f t="shared" si="21"/>
        <v>40.31</v>
      </c>
      <c r="K164" s="108">
        <v>1.31</v>
      </c>
      <c r="L164" s="109" t="s">
        <v>72</v>
      </c>
      <c r="M164" s="107">
        <f t="shared" si="27"/>
        <v>1.31</v>
      </c>
      <c r="N164" s="108">
        <v>6706</v>
      </c>
      <c r="O164" s="109" t="s">
        <v>70</v>
      </c>
      <c r="P164" s="101">
        <f t="shared" si="25"/>
        <v>0.67060000000000008</v>
      </c>
    </row>
    <row r="165" spans="1:16">
      <c r="A165" s="1">
        <f t="shared" si="26"/>
        <v>165</v>
      </c>
      <c r="B165" s="102">
        <v>80</v>
      </c>
      <c r="C165" s="109" t="s">
        <v>73</v>
      </c>
      <c r="D165" s="101">
        <f t="shared" si="22"/>
        <v>4.2105263157894735</v>
      </c>
      <c r="E165" s="104">
        <v>4.9139999999999997</v>
      </c>
      <c r="F165" s="105">
        <v>2.9220000000000001E-3</v>
      </c>
      <c r="G165" s="100">
        <f t="shared" si="23"/>
        <v>4.9169219999999996</v>
      </c>
      <c r="H165" s="108">
        <v>47.6</v>
      </c>
      <c r="I165" s="109" t="s">
        <v>72</v>
      </c>
      <c r="J165" s="107">
        <f t="shared" si="21"/>
        <v>47.6</v>
      </c>
      <c r="K165" s="108">
        <v>1.67</v>
      </c>
      <c r="L165" s="109" t="s">
        <v>72</v>
      </c>
      <c r="M165" s="107">
        <f t="shared" si="27"/>
        <v>1.67</v>
      </c>
      <c r="N165" s="108">
        <v>7380</v>
      </c>
      <c r="O165" s="109" t="s">
        <v>70</v>
      </c>
      <c r="P165" s="101">
        <f t="shared" si="25"/>
        <v>0.73799999999999999</v>
      </c>
    </row>
    <row r="166" spans="1:16">
      <c r="A166" s="1">
        <f t="shared" si="26"/>
        <v>166</v>
      </c>
      <c r="B166" s="102">
        <v>90</v>
      </c>
      <c r="C166" s="109" t="s">
        <v>73</v>
      </c>
      <c r="D166" s="101">
        <f t="shared" si="22"/>
        <v>4.7368421052631575</v>
      </c>
      <c r="E166" s="104">
        <v>4.6100000000000003</v>
      </c>
      <c r="F166" s="105">
        <v>2.6340000000000001E-3</v>
      </c>
      <c r="G166" s="100">
        <f t="shared" si="23"/>
        <v>4.6126339999999999</v>
      </c>
      <c r="H166" s="108">
        <v>55.37</v>
      </c>
      <c r="I166" s="109" t="s">
        <v>72</v>
      </c>
      <c r="J166" s="107">
        <f t="shared" si="21"/>
        <v>55.37</v>
      </c>
      <c r="K166" s="108">
        <v>2.0099999999999998</v>
      </c>
      <c r="L166" s="109" t="s">
        <v>72</v>
      </c>
      <c r="M166" s="107">
        <f t="shared" si="27"/>
        <v>2.0099999999999998</v>
      </c>
      <c r="N166" s="108">
        <v>8088</v>
      </c>
      <c r="O166" s="109" t="s">
        <v>70</v>
      </c>
      <c r="P166" s="101">
        <f t="shared" si="25"/>
        <v>0.80879999999999996</v>
      </c>
    </row>
    <row r="167" spans="1:16">
      <c r="A167" s="1">
        <f t="shared" si="26"/>
        <v>167</v>
      </c>
      <c r="B167" s="102">
        <v>100</v>
      </c>
      <c r="C167" s="109" t="s">
        <v>73</v>
      </c>
      <c r="D167" s="101">
        <f t="shared" si="22"/>
        <v>5.2631578947368425</v>
      </c>
      <c r="E167" s="104">
        <v>4.3339999999999996</v>
      </c>
      <c r="F167" s="105">
        <v>2.4009999999999999E-3</v>
      </c>
      <c r="G167" s="100">
        <f t="shared" si="23"/>
        <v>4.3364009999999995</v>
      </c>
      <c r="H167" s="108">
        <v>63.65</v>
      </c>
      <c r="I167" s="109" t="s">
        <v>72</v>
      </c>
      <c r="J167" s="107">
        <f t="shared" si="21"/>
        <v>63.65</v>
      </c>
      <c r="K167" s="108">
        <v>2.33</v>
      </c>
      <c r="L167" s="109" t="s">
        <v>72</v>
      </c>
      <c r="M167" s="107">
        <f t="shared" si="27"/>
        <v>2.33</v>
      </c>
      <c r="N167" s="108">
        <v>8833</v>
      </c>
      <c r="O167" s="109" t="s">
        <v>70</v>
      </c>
      <c r="P167" s="101">
        <f t="shared" si="25"/>
        <v>0.88329999999999997</v>
      </c>
    </row>
    <row r="168" spans="1:16">
      <c r="A168" s="1">
        <f t="shared" si="26"/>
        <v>168</v>
      </c>
      <c r="B168" s="102">
        <v>110</v>
      </c>
      <c r="C168" s="109" t="s">
        <v>73</v>
      </c>
      <c r="D168" s="101">
        <f t="shared" si="22"/>
        <v>5.7894736842105265</v>
      </c>
      <c r="E168" s="104">
        <v>4.0830000000000002</v>
      </c>
      <c r="F168" s="105">
        <v>2.2070000000000002E-3</v>
      </c>
      <c r="G168" s="100">
        <f t="shared" si="23"/>
        <v>4.0852070000000005</v>
      </c>
      <c r="H168" s="108">
        <v>72.44</v>
      </c>
      <c r="I168" s="109" t="s">
        <v>72</v>
      </c>
      <c r="J168" s="107">
        <f t="shared" si="21"/>
        <v>72.44</v>
      </c>
      <c r="K168" s="108">
        <v>2.65</v>
      </c>
      <c r="L168" s="109" t="s">
        <v>72</v>
      </c>
      <c r="M168" s="107">
        <f t="shared" si="27"/>
        <v>2.65</v>
      </c>
      <c r="N168" s="108">
        <v>9618</v>
      </c>
      <c r="O168" s="109" t="s">
        <v>70</v>
      </c>
      <c r="P168" s="101">
        <f t="shared" si="25"/>
        <v>0.96179999999999999</v>
      </c>
    </row>
    <row r="169" spans="1:16">
      <c r="A169" s="1">
        <f t="shared" si="26"/>
        <v>169</v>
      </c>
      <c r="B169" s="102">
        <v>120</v>
      </c>
      <c r="C169" s="109" t="s">
        <v>73</v>
      </c>
      <c r="D169" s="101">
        <f t="shared" si="22"/>
        <v>6.3157894736842106</v>
      </c>
      <c r="E169" s="104">
        <v>3.855</v>
      </c>
      <c r="F169" s="105">
        <v>2.0439999999999998E-3</v>
      </c>
      <c r="G169" s="100">
        <f t="shared" si="23"/>
        <v>3.8570440000000001</v>
      </c>
      <c r="H169" s="108">
        <v>81.77</v>
      </c>
      <c r="I169" s="109" t="s">
        <v>72</v>
      </c>
      <c r="J169" s="107">
        <f t="shared" si="21"/>
        <v>81.77</v>
      </c>
      <c r="K169" s="108">
        <v>2.97</v>
      </c>
      <c r="L169" s="109" t="s">
        <v>72</v>
      </c>
      <c r="M169" s="107">
        <f t="shared" si="27"/>
        <v>2.97</v>
      </c>
      <c r="N169" s="108">
        <v>1.04</v>
      </c>
      <c r="O169" s="111" t="s">
        <v>72</v>
      </c>
      <c r="P169" s="107">
        <f t="shared" ref="P169:P200" si="28">N169</f>
        <v>1.04</v>
      </c>
    </row>
    <row r="170" spans="1:16">
      <c r="A170" s="1">
        <f t="shared" si="26"/>
        <v>170</v>
      </c>
      <c r="B170" s="102">
        <v>130</v>
      </c>
      <c r="C170" s="109" t="s">
        <v>73</v>
      </c>
      <c r="D170" s="101">
        <f t="shared" si="22"/>
        <v>6.8421052631578947</v>
      </c>
      <c r="E170" s="104">
        <v>3.6480000000000001</v>
      </c>
      <c r="F170" s="105">
        <v>1.9040000000000001E-3</v>
      </c>
      <c r="G170" s="100">
        <f t="shared" si="23"/>
        <v>3.6499040000000003</v>
      </c>
      <c r="H170" s="108">
        <v>91.63</v>
      </c>
      <c r="I170" s="109" t="s">
        <v>72</v>
      </c>
      <c r="J170" s="107">
        <f t="shared" si="21"/>
        <v>91.63</v>
      </c>
      <c r="K170" s="108">
        <v>3.28</v>
      </c>
      <c r="L170" s="109" t="s">
        <v>72</v>
      </c>
      <c r="M170" s="107">
        <f t="shared" si="27"/>
        <v>3.28</v>
      </c>
      <c r="N170" s="108">
        <v>1.1299999999999999</v>
      </c>
      <c r="O170" s="109" t="s">
        <v>72</v>
      </c>
      <c r="P170" s="107">
        <f t="shared" si="28"/>
        <v>1.1299999999999999</v>
      </c>
    </row>
    <row r="171" spans="1:16">
      <c r="A171" s="1">
        <f t="shared" si="26"/>
        <v>171</v>
      </c>
      <c r="B171" s="102">
        <v>140</v>
      </c>
      <c r="C171" s="109" t="s">
        <v>73</v>
      </c>
      <c r="D171" s="101">
        <f t="shared" si="22"/>
        <v>7.3684210526315788</v>
      </c>
      <c r="E171" s="104">
        <v>3.46</v>
      </c>
      <c r="F171" s="105">
        <v>1.7830000000000001E-3</v>
      </c>
      <c r="G171" s="100">
        <f t="shared" si="23"/>
        <v>3.4617830000000001</v>
      </c>
      <c r="H171" s="108">
        <v>102.04</v>
      </c>
      <c r="I171" s="109" t="s">
        <v>72</v>
      </c>
      <c r="J171" s="107">
        <f t="shared" si="21"/>
        <v>102.04</v>
      </c>
      <c r="K171" s="108">
        <v>3.61</v>
      </c>
      <c r="L171" s="109" t="s">
        <v>72</v>
      </c>
      <c r="M171" s="107">
        <f t="shared" si="27"/>
        <v>3.61</v>
      </c>
      <c r="N171" s="108">
        <v>1.22</v>
      </c>
      <c r="O171" s="109" t="s">
        <v>72</v>
      </c>
      <c r="P171" s="107">
        <f t="shared" si="28"/>
        <v>1.22</v>
      </c>
    </row>
    <row r="172" spans="1:16">
      <c r="A172" s="1">
        <f t="shared" si="26"/>
        <v>172</v>
      </c>
      <c r="B172" s="102">
        <v>150</v>
      </c>
      <c r="C172" s="109" t="s">
        <v>73</v>
      </c>
      <c r="D172" s="101">
        <f t="shared" si="22"/>
        <v>7.8947368421052628</v>
      </c>
      <c r="E172" s="104">
        <v>3.2890000000000001</v>
      </c>
      <c r="F172" s="105">
        <v>1.6770000000000001E-3</v>
      </c>
      <c r="G172" s="100">
        <f t="shared" si="23"/>
        <v>3.2906770000000001</v>
      </c>
      <c r="H172" s="108">
        <v>113.01</v>
      </c>
      <c r="I172" s="109" t="s">
        <v>72</v>
      </c>
      <c r="J172" s="107">
        <f t="shared" si="21"/>
        <v>113.01</v>
      </c>
      <c r="K172" s="108">
        <v>3.93</v>
      </c>
      <c r="L172" s="109" t="s">
        <v>72</v>
      </c>
      <c r="M172" s="107">
        <f t="shared" si="27"/>
        <v>3.93</v>
      </c>
      <c r="N172" s="108">
        <v>1.32</v>
      </c>
      <c r="O172" s="109" t="s">
        <v>72</v>
      </c>
      <c r="P172" s="107">
        <f t="shared" si="28"/>
        <v>1.32</v>
      </c>
    </row>
    <row r="173" spans="1:16">
      <c r="A173" s="1">
        <f t="shared" si="26"/>
        <v>173</v>
      </c>
      <c r="B173" s="102">
        <v>160</v>
      </c>
      <c r="C173" s="109" t="s">
        <v>73</v>
      </c>
      <c r="D173" s="101">
        <f t="shared" si="22"/>
        <v>8.4210526315789469</v>
      </c>
      <c r="E173" s="104">
        <v>3.1320000000000001</v>
      </c>
      <c r="F173" s="105">
        <v>1.583E-3</v>
      </c>
      <c r="G173" s="100">
        <f t="shared" si="23"/>
        <v>3.1335830000000002</v>
      </c>
      <c r="H173" s="108">
        <v>124.54</v>
      </c>
      <c r="I173" s="109" t="s">
        <v>72</v>
      </c>
      <c r="J173" s="107">
        <f t="shared" si="21"/>
        <v>124.54</v>
      </c>
      <c r="K173" s="108">
        <v>4.2699999999999996</v>
      </c>
      <c r="L173" s="109" t="s">
        <v>72</v>
      </c>
      <c r="M173" s="107">
        <f t="shared" si="27"/>
        <v>4.2699999999999996</v>
      </c>
      <c r="N173" s="108">
        <v>1.42</v>
      </c>
      <c r="O173" s="109" t="s">
        <v>72</v>
      </c>
      <c r="P173" s="107">
        <f t="shared" si="28"/>
        <v>1.42</v>
      </c>
    </row>
    <row r="174" spans="1:16">
      <c r="A174" s="1">
        <f t="shared" si="26"/>
        <v>174</v>
      </c>
      <c r="B174" s="102">
        <v>170</v>
      </c>
      <c r="C174" s="109" t="s">
        <v>73</v>
      </c>
      <c r="D174" s="101">
        <f t="shared" si="22"/>
        <v>8.9473684210526319</v>
      </c>
      <c r="E174" s="104">
        <v>2.99</v>
      </c>
      <c r="F174" s="105">
        <v>1.5E-3</v>
      </c>
      <c r="G174" s="100">
        <f t="shared" si="23"/>
        <v>2.9915000000000003</v>
      </c>
      <c r="H174" s="108">
        <v>136.63</v>
      </c>
      <c r="I174" s="109" t="s">
        <v>72</v>
      </c>
      <c r="J174" s="107">
        <f t="shared" si="21"/>
        <v>136.63</v>
      </c>
      <c r="K174" s="108">
        <v>4.6100000000000003</v>
      </c>
      <c r="L174" s="109" t="s">
        <v>72</v>
      </c>
      <c r="M174" s="107">
        <f t="shared" si="27"/>
        <v>4.6100000000000003</v>
      </c>
      <c r="N174" s="108">
        <v>1.52</v>
      </c>
      <c r="O174" s="109" t="s">
        <v>72</v>
      </c>
      <c r="P174" s="107">
        <f t="shared" si="28"/>
        <v>1.52</v>
      </c>
    </row>
    <row r="175" spans="1:16">
      <c r="A175" s="1">
        <f t="shared" si="26"/>
        <v>175</v>
      </c>
      <c r="B175" s="102">
        <v>180</v>
      </c>
      <c r="C175" s="109" t="s">
        <v>73</v>
      </c>
      <c r="D175" s="101">
        <f t="shared" si="22"/>
        <v>9.473684210526315</v>
      </c>
      <c r="E175" s="104">
        <v>2.859</v>
      </c>
      <c r="F175" s="105">
        <v>1.426E-3</v>
      </c>
      <c r="G175" s="100">
        <f t="shared" si="23"/>
        <v>2.8604259999999999</v>
      </c>
      <c r="H175" s="108">
        <v>149.28</v>
      </c>
      <c r="I175" s="109" t="s">
        <v>72</v>
      </c>
      <c r="J175" s="107">
        <f t="shared" si="21"/>
        <v>149.28</v>
      </c>
      <c r="K175" s="108">
        <v>4.95</v>
      </c>
      <c r="L175" s="109" t="s">
        <v>72</v>
      </c>
      <c r="M175" s="107">
        <f t="shared" si="27"/>
        <v>4.95</v>
      </c>
      <c r="N175" s="108">
        <v>1.63</v>
      </c>
      <c r="O175" s="109" t="s">
        <v>72</v>
      </c>
      <c r="P175" s="107">
        <f t="shared" si="28"/>
        <v>1.63</v>
      </c>
    </row>
    <row r="176" spans="1:16">
      <c r="A176" s="1">
        <f t="shared" si="26"/>
        <v>176</v>
      </c>
      <c r="B176" s="102">
        <v>200</v>
      </c>
      <c r="C176" s="109" t="s">
        <v>73</v>
      </c>
      <c r="D176" s="101">
        <f t="shared" si="22"/>
        <v>10.526315789473685</v>
      </c>
      <c r="E176" s="104">
        <v>2.629</v>
      </c>
      <c r="F176" s="105">
        <v>1.2979999999999999E-3</v>
      </c>
      <c r="G176" s="100">
        <f t="shared" si="23"/>
        <v>2.6302979999999998</v>
      </c>
      <c r="H176" s="108">
        <v>176.28</v>
      </c>
      <c r="I176" s="109" t="s">
        <v>72</v>
      </c>
      <c r="J176" s="107">
        <f t="shared" si="21"/>
        <v>176.28</v>
      </c>
      <c r="K176" s="108">
        <v>6.27</v>
      </c>
      <c r="L176" s="109" t="s">
        <v>72</v>
      </c>
      <c r="M176" s="107">
        <f t="shared" si="27"/>
        <v>6.27</v>
      </c>
      <c r="N176" s="108">
        <v>1.87</v>
      </c>
      <c r="O176" s="109" t="s">
        <v>72</v>
      </c>
      <c r="P176" s="107">
        <f t="shared" si="28"/>
        <v>1.87</v>
      </c>
    </row>
    <row r="177" spans="1:16">
      <c r="A177" s="1">
        <f t="shared" si="26"/>
        <v>177</v>
      </c>
      <c r="B177" s="102">
        <v>225</v>
      </c>
      <c r="C177" s="109" t="s">
        <v>73</v>
      </c>
      <c r="D177" s="101">
        <f t="shared" si="22"/>
        <v>11.842105263157896</v>
      </c>
      <c r="E177" s="104">
        <v>2.391</v>
      </c>
      <c r="F177" s="105">
        <v>1.1689999999999999E-3</v>
      </c>
      <c r="G177" s="100">
        <f t="shared" si="23"/>
        <v>2.392169</v>
      </c>
      <c r="H177" s="108">
        <v>213.18</v>
      </c>
      <c r="I177" s="109" t="s">
        <v>72</v>
      </c>
      <c r="J177" s="107">
        <f t="shared" ref="J177:J187" si="29">H177</f>
        <v>213.18</v>
      </c>
      <c r="K177" s="108">
        <v>8.18</v>
      </c>
      <c r="L177" s="109" t="s">
        <v>72</v>
      </c>
      <c r="M177" s="107">
        <f t="shared" si="27"/>
        <v>8.18</v>
      </c>
      <c r="N177" s="108">
        <v>2.19</v>
      </c>
      <c r="O177" s="109" t="s">
        <v>72</v>
      </c>
      <c r="P177" s="107">
        <f t="shared" si="28"/>
        <v>2.19</v>
      </c>
    </row>
    <row r="178" spans="1:16">
      <c r="A178" s="1">
        <f t="shared" si="26"/>
        <v>178</v>
      </c>
      <c r="B178" s="108">
        <v>250</v>
      </c>
      <c r="C178" s="109" t="s">
        <v>73</v>
      </c>
      <c r="D178" s="101">
        <f t="shared" si="22"/>
        <v>13.157894736842104</v>
      </c>
      <c r="E178" s="104">
        <v>2.1949999999999998</v>
      </c>
      <c r="F178" s="105">
        <v>1.0640000000000001E-3</v>
      </c>
      <c r="G178" s="100">
        <f t="shared" si="23"/>
        <v>2.1960639999999998</v>
      </c>
      <c r="H178" s="108">
        <v>253.57</v>
      </c>
      <c r="I178" s="109" t="s">
        <v>72</v>
      </c>
      <c r="J178" s="107">
        <f t="shared" si="29"/>
        <v>253.57</v>
      </c>
      <c r="K178" s="108">
        <v>10</v>
      </c>
      <c r="L178" s="109" t="s">
        <v>72</v>
      </c>
      <c r="M178" s="107">
        <f t="shared" si="27"/>
        <v>10</v>
      </c>
      <c r="N178" s="108">
        <v>2.5299999999999998</v>
      </c>
      <c r="O178" s="109" t="s">
        <v>72</v>
      </c>
      <c r="P178" s="107">
        <f t="shared" si="28"/>
        <v>2.5299999999999998</v>
      </c>
    </row>
    <row r="179" spans="1:16">
      <c r="A179" s="1">
        <f t="shared" si="26"/>
        <v>179</v>
      </c>
      <c r="B179" s="102">
        <v>275</v>
      </c>
      <c r="C179" s="103" t="s">
        <v>73</v>
      </c>
      <c r="D179" s="101">
        <f t="shared" ref="D179:D192" si="30">B179/$C$5</f>
        <v>14.473684210526315</v>
      </c>
      <c r="E179" s="104">
        <v>2.032</v>
      </c>
      <c r="F179" s="105">
        <v>9.7689999999999995E-4</v>
      </c>
      <c r="G179" s="100">
        <f t="shared" si="23"/>
        <v>2.0329769</v>
      </c>
      <c r="H179" s="108">
        <v>297.37</v>
      </c>
      <c r="I179" s="109" t="s">
        <v>72</v>
      </c>
      <c r="J179" s="107">
        <f t="shared" si="29"/>
        <v>297.37</v>
      </c>
      <c r="K179" s="108">
        <v>11.78</v>
      </c>
      <c r="L179" s="109" t="s">
        <v>72</v>
      </c>
      <c r="M179" s="107">
        <f t="shared" si="27"/>
        <v>11.78</v>
      </c>
      <c r="N179" s="108">
        <v>2.91</v>
      </c>
      <c r="O179" s="109" t="s">
        <v>72</v>
      </c>
      <c r="P179" s="107">
        <f t="shared" si="28"/>
        <v>2.91</v>
      </c>
    </row>
    <row r="180" spans="1:16">
      <c r="A180" s="1">
        <f t="shared" si="26"/>
        <v>180</v>
      </c>
      <c r="B180" s="102">
        <v>300</v>
      </c>
      <c r="C180" s="103" t="s">
        <v>73</v>
      </c>
      <c r="D180" s="101">
        <f t="shared" si="30"/>
        <v>15.789473684210526</v>
      </c>
      <c r="E180" s="104">
        <v>1.8959999999999999</v>
      </c>
      <c r="F180" s="105">
        <v>9.0370000000000001E-4</v>
      </c>
      <c r="G180" s="100">
        <f t="shared" si="23"/>
        <v>1.8969037</v>
      </c>
      <c r="H180" s="108">
        <v>344.5</v>
      </c>
      <c r="I180" s="109" t="s">
        <v>72</v>
      </c>
      <c r="J180" s="107">
        <f t="shared" si="29"/>
        <v>344.5</v>
      </c>
      <c r="K180" s="108">
        <v>13.56</v>
      </c>
      <c r="L180" s="109" t="s">
        <v>72</v>
      </c>
      <c r="M180" s="107">
        <f t="shared" si="27"/>
        <v>13.56</v>
      </c>
      <c r="N180" s="108">
        <v>3.32</v>
      </c>
      <c r="O180" s="109" t="s">
        <v>72</v>
      </c>
      <c r="P180" s="107">
        <f t="shared" si="28"/>
        <v>3.32</v>
      </c>
    </row>
    <row r="181" spans="1:16">
      <c r="A181" s="1">
        <f t="shared" si="26"/>
        <v>181</v>
      </c>
      <c r="B181" s="102">
        <v>325</v>
      </c>
      <c r="C181" s="103" t="s">
        <v>73</v>
      </c>
      <c r="D181" s="101">
        <f t="shared" si="30"/>
        <v>17.105263157894736</v>
      </c>
      <c r="E181" s="104">
        <v>1.78</v>
      </c>
      <c r="F181" s="105">
        <v>8.4110000000000001E-4</v>
      </c>
      <c r="G181" s="100">
        <f t="shared" si="23"/>
        <v>1.7808411</v>
      </c>
      <c r="H181" s="108">
        <v>394.86</v>
      </c>
      <c r="I181" s="109" t="s">
        <v>72</v>
      </c>
      <c r="J181" s="107">
        <f t="shared" si="29"/>
        <v>394.86</v>
      </c>
      <c r="K181" s="108">
        <v>15.35</v>
      </c>
      <c r="L181" s="109" t="s">
        <v>72</v>
      </c>
      <c r="M181" s="107">
        <f t="shared" si="27"/>
        <v>15.35</v>
      </c>
      <c r="N181" s="108">
        <v>3.75</v>
      </c>
      <c r="O181" s="109" t="s">
        <v>72</v>
      </c>
      <c r="P181" s="107">
        <f t="shared" si="28"/>
        <v>3.75</v>
      </c>
    </row>
    <row r="182" spans="1:16">
      <c r="A182" s="1">
        <f t="shared" si="26"/>
        <v>182</v>
      </c>
      <c r="B182" s="102">
        <v>350</v>
      </c>
      <c r="C182" s="103" t="s">
        <v>73</v>
      </c>
      <c r="D182" s="101">
        <f t="shared" si="30"/>
        <v>18.421052631578949</v>
      </c>
      <c r="E182" s="104">
        <v>1.681</v>
      </c>
      <c r="F182" s="105">
        <v>7.8700000000000005E-4</v>
      </c>
      <c r="G182" s="100">
        <f t="shared" si="23"/>
        <v>1.6817870000000001</v>
      </c>
      <c r="H182" s="108">
        <v>448.35</v>
      </c>
      <c r="I182" s="109" t="s">
        <v>72</v>
      </c>
      <c r="J182" s="107">
        <f t="shared" si="29"/>
        <v>448.35</v>
      </c>
      <c r="K182" s="108">
        <v>17.14</v>
      </c>
      <c r="L182" s="109" t="s">
        <v>72</v>
      </c>
      <c r="M182" s="107">
        <f t="shared" si="27"/>
        <v>17.14</v>
      </c>
      <c r="N182" s="108">
        <v>4.21</v>
      </c>
      <c r="O182" s="109" t="s">
        <v>72</v>
      </c>
      <c r="P182" s="107">
        <f t="shared" si="28"/>
        <v>4.21</v>
      </c>
    </row>
    <row r="183" spans="1:16">
      <c r="A183" s="1">
        <f t="shared" si="26"/>
        <v>183</v>
      </c>
      <c r="B183" s="102">
        <v>375</v>
      </c>
      <c r="C183" s="103" t="s">
        <v>73</v>
      </c>
      <c r="D183" s="101">
        <f t="shared" si="30"/>
        <v>19.736842105263158</v>
      </c>
      <c r="E183" s="104">
        <v>1.595</v>
      </c>
      <c r="F183" s="105">
        <v>7.3970000000000004E-4</v>
      </c>
      <c r="G183" s="100">
        <f t="shared" si="23"/>
        <v>1.5957397</v>
      </c>
      <c r="H183" s="108">
        <v>504.86</v>
      </c>
      <c r="I183" s="109" t="s">
        <v>72</v>
      </c>
      <c r="J183" s="107">
        <f t="shared" si="29"/>
        <v>504.86</v>
      </c>
      <c r="K183" s="108">
        <v>18.940000000000001</v>
      </c>
      <c r="L183" s="109" t="s">
        <v>72</v>
      </c>
      <c r="M183" s="107">
        <f t="shared" si="27"/>
        <v>18.940000000000001</v>
      </c>
      <c r="N183" s="108">
        <v>4.6900000000000004</v>
      </c>
      <c r="O183" s="109" t="s">
        <v>72</v>
      </c>
      <c r="P183" s="107">
        <f t="shared" si="28"/>
        <v>4.6900000000000004</v>
      </c>
    </row>
    <row r="184" spans="1:16">
      <c r="A184" s="1">
        <f t="shared" si="26"/>
        <v>184</v>
      </c>
      <c r="B184" s="102">
        <v>400</v>
      </c>
      <c r="C184" s="103" t="s">
        <v>73</v>
      </c>
      <c r="D184" s="101">
        <f t="shared" si="30"/>
        <v>21.05263157894737</v>
      </c>
      <c r="E184" s="104">
        <v>1.5189999999999999</v>
      </c>
      <c r="F184" s="105">
        <v>6.9800000000000005E-4</v>
      </c>
      <c r="G184" s="100">
        <f t="shared" si="23"/>
        <v>1.519698</v>
      </c>
      <c r="H184" s="108">
        <v>564.29</v>
      </c>
      <c r="I184" s="109" t="s">
        <v>72</v>
      </c>
      <c r="J184" s="107">
        <f t="shared" si="29"/>
        <v>564.29</v>
      </c>
      <c r="K184" s="108">
        <v>20.75</v>
      </c>
      <c r="L184" s="109" t="s">
        <v>72</v>
      </c>
      <c r="M184" s="107">
        <f t="shared" si="27"/>
        <v>20.75</v>
      </c>
      <c r="N184" s="108">
        <v>5.2</v>
      </c>
      <c r="O184" s="109" t="s">
        <v>72</v>
      </c>
      <c r="P184" s="107">
        <f t="shared" si="28"/>
        <v>5.2</v>
      </c>
    </row>
    <row r="185" spans="1:16">
      <c r="A185" s="1">
        <f t="shared" si="26"/>
        <v>185</v>
      </c>
      <c r="B185" s="102">
        <v>450</v>
      </c>
      <c r="C185" s="103" t="s">
        <v>73</v>
      </c>
      <c r="D185" s="101">
        <f t="shared" si="30"/>
        <v>23.684210526315791</v>
      </c>
      <c r="E185" s="104">
        <v>1.3919999999999999</v>
      </c>
      <c r="F185" s="105">
        <v>6.2790000000000003E-4</v>
      </c>
      <c r="G185" s="100">
        <f t="shared" si="23"/>
        <v>1.3926278999999999</v>
      </c>
      <c r="H185" s="108">
        <v>691.53</v>
      </c>
      <c r="I185" s="109" t="s">
        <v>72</v>
      </c>
      <c r="J185" s="107">
        <f t="shared" si="29"/>
        <v>691.53</v>
      </c>
      <c r="K185" s="108">
        <v>27.53</v>
      </c>
      <c r="L185" s="109" t="s">
        <v>72</v>
      </c>
      <c r="M185" s="107">
        <f t="shared" si="27"/>
        <v>27.53</v>
      </c>
      <c r="N185" s="108">
        <v>6.28</v>
      </c>
      <c r="O185" s="109" t="s">
        <v>72</v>
      </c>
      <c r="P185" s="107">
        <f t="shared" si="28"/>
        <v>6.28</v>
      </c>
    </row>
    <row r="186" spans="1:16">
      <c r="A186" s="1">
        <f t="shared" si="26"/>
        <v>186</v>
      </c>
      <c r="B186" s="102">
        <v>500</v>
      </c>
      <c r="C186" s="103" t="s">
        <v>73</v>
      </c>
      <c r="D186" s="101">
        <f t="shared" si="30"/>
        <v>26.315789473684209</v>
      </c>
      <c r="E186" s="104">
        <v>1.2869999999999999</v>
      </c>
      <c r="F186" s="105">
        <v>5.71E-4</v>
      </c>
      <c r="G186" s="100">
        <f t="shared" si="23"/>
        <v>1.287571</v>
      </c>
      <c r="H186" s="108">
        <v>829.74</v>
      </c>
      <c r="I186" s="109" t="s">
        <v>72</v>
      </c>
      <c r="J186" s="107">
        <f t="shared" si="29"/>
        <v>829.74</v>
      </c>
      <c r="K186" s="108">
        <v>33.82</v>
      </c>
      <c r="L186" s="109" t="s">
        <v>72</v>
      </c>
      <c r="M186" s="107">
        <f t="shared" si="27"/>
        <v>33.82</v>
      </c>
      <c r="N186" s="108">
        <v>7.46</v>
      </c>
      <c r="O186" s="109" t="s">
        <v>72</v>
      </c>
      <c r="P186" s="107">
        <f t="shared" si="28"/>
        <v>7.46</v>
      </c>
    </row>
    <row r="187" spans="1:16">
      <c r="A187" s="1">
        <f t="shared" si="26"/>
        <v>187</v>
      </c>
      <c r="B187" s="102">
        <v>550</v>
      </c>
      <c r="C187" s="103" t="s">
        <v>73</v>
      </c>
      <c r="D187" s="101">
        <f t="shared" si="30"/>
        <v>28.94736842105263</v>
      </c>
      <c r="E187" s="104">
        <v>1.1970000000000001</v>
      </c>
      <c r="F187" s="105">
        <v>5.2400000000000005E-4</v>
      </c>
      <c r="G187" s="100">
        <f t="shared" si="23"/>
        <v>1.197524</v>
      </c>
      <c r="H187" s="108">
        <v>978.77</v>
      </c>
      <c r="I187" s="109" t="s">
        <v>72</v>
      </c>
      <c r="J187" s="107">
        <f t="shared" si="29"/>
        <v>978.77</v>
      </c>
      <c r="K187" s="108">
        <v>39.92</v>
      </c>
      <c r="L187" s="109" t="s">
        <v>72</v>
      </c>
      <c r="M187" s="107">
        <f t="shared" si="27"/>
        <v>39.92</v>
      </c>
      <c r="N187" s="108">
        <v>8.7100000000000009</v>
      </c>
      <c r="O187" s="109" t="s">
        <v>72</v>
      </c>
      <c r="P187" s="107">
        <f t="shared" si="28"/>
        <v>8.7100000000000009</v>
      </c>
    </row>
    <row r="188" spans="1:16">
      <c r="A188" s="1">
        <f t="shared" si="26"/>
        <v>188</v>
      </c>
      <c r="B188" s="102">
        <v>600</v>
      </c>
      <c r="C188" s="103" t="s">
        <v>73</v>
      </c>
      <c r="D188" s="101">
        <f t="shared" si="30"/>
        <v>31.578947368421051</v>
      </c>
      <c r="E188" s="104">
        <v>1.1180000000000001</v>
      </c>
      <c r="F188" s="105">
        <v>4.8440000000000001E-4</v>
      </c>
      <c r="G188" s="100">
        <f t="shared" si="23"/>
        <v>1.1184844</v>
      </c>
      <c r="H188" s="108">
        <v>1.1399999999999999</v>
      </c>
      <c r="I188" s="111" t="s">
        <v>74</v>
      </c>
      <c r="J188" s="112">
        <f t="shared" ref="J188:J228" si="31">H188*1000</f>
        <v>1140</v>
      </c>
      <c r="K188" s="108">
        <v>45.95</v>
      </c>
      <c r="L188" s="109" t="s">
        <v>72</v>
      </c>
      <c r="M188" s="107">
        <f t="shared" si="27"/>
        <v>45.95</v>
      </c>
      <c r="N188" s="108">
        <v>10.06</v>
      </c>
      <c r="O188" s="109" t="s">
        <v>72</v>
      </c>
      <c r="P188" s="107">
        <f t="shared" si="28"/>
        <v>10.06</v>
      </c>
    </row>
    <row r="189" spans="1:16">
      <c r="A189" s="1">
        <f t="shared" si="26"/>
        <v>189</v>
      </c>
      <c r="B189" s="102">
        <v>650</v>
      </c>
      <c r="C189" s="103" t="s">
        <v>73</v>
      </c>
      <c r="D189" s="101">
        <f t="shared" si="30"/>
        <v>34.210526315789473</v>
      </c>
      <c r="E189" s="104">
        <v>1.0489999999999999</v>
      </c>
      <c r="F189" s="105">
        <v>4.506E-4</v>
      </c>
      <c r="G189" s="100">
        <f t="shared" si="23"/>
        <v>1.0494505999999999</v>
      </c>
      <c r="H189" s="108">
        <v>1.31</v>
      </c>
      <c r="I189" s="109" t="s">
        <v>74</v>
      </c>
      <c r="J189" s="112">
        <f t="shared" si="31"/>
        <v>1310</v>
      </c>
      <c r="K189" s="108">
        <v>51.99</v>
      </c>
      <c r="L189" s="109" t="s">
        <v>72</v>
      </c>
      <c r="M189" s="107">
        <f t="shared" si="27"/>
        <v>51.99</v>
      </c>
      <c r="N189" s="108">
        <v>11.48</v>
      </c>
      <c r="O189" s="109" t="s">
        <v>72</v>
      </c>
      <c r="P189" s="107">
        <f t="shared" si="28"/>
        <v>11.48</v>
      </c>
    </row>
    <row r="190" spans="1:16">
      <c r="A190" s="1">
        <f t="shared" si="26"/>
        <v>190</v>
      </c>
      <c r="B190" s="102">
        <v>700</v>
      </c>
      <c r="C190" s="103" t="s">
        <v>73</v>
      </c>
      <c r="D190" s="101">
        <f t="shared" si="30"/>
        <v>36.842105263157897</v>
      </c>
      <c r="E190" s="104">
        <v>0.98919999999999997</v>
      </c>
      <c r="F190" s="105">
        <v>4.214E-4</v>
      </c>
      <c r="G190" s="100">
        <f t="shared" si="23"/>
        <v>0.98962139999999998</v>
      </c>
      <c r="H190" s="108">
        <v>1.49</v>
      </c>
      <c r="I190" s="109" t="s">
        <v>74</v>
      </c>
      <c r="J190" s="112">
        <f t="shared" si="31"/>
        <v>1490</v>
      </c>
      <c r="K190" s="108">
        <v>58.07</v>
      </c>
      <c r="L190" s="109" t="s">
        <v>72</v>
      </c>
      <c r="M190" s="107">
        <f t="shared" si="27"/>
        <v>58.07</v>
      </c>
      <c r="N190" s="108">
        <v>12.99</v>
      </c>
      <c r="O190" s="109" t="s">
        <v>72</v>
      </c>
      <c r="P190" s="107">
        <f t="shared" si="28"/>
        <v>12.99</v>
      </c>
    </row>
    <row r="191" spans="1:16">
      <c r="A191" s="1">
        <f t="shared" si="26"/>
        <v>191</v>
      </c>
      <c r="B191" s="102">
        <v>800</v>
      </c>
      <c r="C191" s="103" t="s">
        <v>73</v>
      </c>
      <c r="D191" s="101">
        <f t="shared" si="30"/>
        <v>42.10526315789474</v>
      </c>
      <c r="E191" s="104">
        <v>0.8901</v>
      </c>
      <c r="F191" s="105">
        <v>3.7340000000000002E-4</v>
      </c>
      <c r="G191" s="100">
        <f t="shared" si="23"/>
        <v>0.89047339999999997</v>
      </c>
      <c r="H191" s="108">
        <v>1.89</v>
      </c>
      <c r="I191" s="109" t="s">
        <v>74</v>
      </c>
      <c r="J191" s="112">
        <f t="shared" si="31"/>
        <v>1890</v>
      </c>
      <c r="K191" s="108">
        <v>80.680000000000007</v>
      </c>
      <c r="L191" s="109" t="s">
        <v>72</v>
      </c>
      <c r="M191" s="107">
        <f t="shared" si="27"/>
        <v>80.680000000000007</v>
      </c>
      <c r="N191" s="108">
        <v>16.260000000000002</v>
      </c>
      <c r="O191" s="109" t="s">
        <v>72</v>
      </c>
      <c r="P191" s="107">
        <f t="shared" si="28"/>
        <v>16.260000000000002</v>
      </c>
    </row>
    <row r="192" spans="1:16">
      <c r="A192" s="1">
        <f t="shared" si="26"/>
        <v>192</v>
      </c>
      <c r="B192" s="102">
        <v>900</v>
      </c>
      <c r="C192" s="103" t="s">
        <v>73</v>
      </c>
      <c r="D192" s="101">
        <f t="shared" si="30"/>
        <v>47.368421052631582</v>
      </c>
      <c r="E192" s="104">
        <v>0.81130000000000002</v>
      </c>
      <c r="F192" s="105">
        <v>3.3560000000000003E-4</v>
      </c>
      <c r="G192" s="100">
        <f t="shared" si="23"/>
        <v>0.81163560000000001</v>
      </c>
      <c r="H192" s="108">
        <v>2.3199999999999998</v>
      </c>
      <c r="I192" s="109" t="s">
        <v>74</v>
      </c>
      <c r="J192" s="112">
        <f t="shared" si="31"/>
        <v>2320</v>
      </c>
      <c r="K192" s="108">
        <v>101.66</v>
      </c>
      <c r="L192" s="109" t="s">
        <v>72</v>
      </c>
      <c r="M192" s="107">
        <f t="shared" si="27"/>
        <v>101.66</v>
      </c>
      <c r="N192" s="108">
        <v>19.84</v>
      </c>
      <c r="O192" s="109" t="s">
        <v>72</v>
      </c>
      <c r="P192" s="107">
        <f t="shared" si="28"/>
        <v>19.84</v>
      </c>
    </row>
    <row r="193" spans="1:16">
      <c r="A193" s="1">
        <f t="shared" si="26"/>
        <v>193</v>
      </c>
      <c r="B193" s="102">
        <v>1</v>
      </c>
      <c r="C193" s="106" t="s">
        <v>75</v>
      </c>
      <c r="D193" s="101">
        <f t="shared" ref="D193:D228" si="32">B193*1000/$C$5</f>
        <v>52.631578947368418</v>
      </c>
      <c r="E193" s="104">
        <v>0.747</v>
      </c>
      <c r="F193" s="105">
        <v>3.0499999999999999E-4</v>
      </c>
      <c r="G193" s="100">
        <f t="shared" si="23"/>
        <v>0.747305</v>
      </c>
      <c r="H193" s="108">
        <v>2.8</v>
      </c>
      <c r="I193" s="109" t="s">
        <v>74</v>
      </c>
      <c r="J193" s="112">
        <f t="shared" si="31"/>
        <v>2800</v>
      </c>
      <c r="K193" s="108">
        <v>122.05</v>
      </c>
      <c r="L193" s="109" t="s">
        <v>72</v>
      </c>
      <c r="M193" s="107">
        <f t="shared" si="27"/>
        <v>122.05</v>
      </c>
      <c r="N193" s="108">
        <v>23.72</v>
      </c>
      <c r="O193" s="109" t="s">
        <v>72</v>
      </c>
      <c r="P193" s="107">
        <f t="shared" si="28"/>
        <v>23.72</v>
      </c>
    </row>
    <row r="194" spans="1:16">
      <c r="A194" s="1">
        <f t="shared" si="26"/>
        <v>194</v>
      </c>
      <c r="B194" s="102">
        <v>1.1000000000000001</v>
      </c>
      <c r="C194" s="103" t="s">
        <v>75</v>
      </c>
      <c r="D194" s="101">
        <f t="shared" si="32"/>
        <v>57.89473684210526</v>
      </c>
      <c r="E194" s="104">
        <v>0.69350000000000001</v>
      </c>
      <c r="F194" s="105">
        <v>2.7970000000000002E-4</v>
      </c>
      <c r="G194" s="100">
        <f t="shared" si="23"/>
        <v>0.6937797</v>
      </c>
      <c r="H194" s="108">
        <v>3.31</v>
      </c>
      <c r="I194" s="109" t="s">
        <v>74</v>
      </c>
      <c r="J194" s="112">
        <f t="shared" si="31"/>
        <v>3310</v>
      </c>
      <c r="K194" s="108">
        <v>142.25</v>
      </c>
      <c r="L194" s="109" t="s">
        <v>72</v>
      </c>
      <c r="M194" s="107">
        <f t="shared" si="27"/>
        <v>142.25</v>
      </c>
      <c r="N194" s="108">
        <v>27.9</v>
      </c>
      <c r="O194" s="109" t="s">
        <v>72</v>
      </c>
      <c r="P194" s="107">
        <f t="shared" si="28"/>
        <v>27.9</v>
      </c>
    </row>
    <row r="195" spans="1:16">
      <c r="A195" s="1">
        <f t="shared" si="26"/>
        <v>195</v>
      </c>
      <c r="B195" s="102">
        <v>1.2</v>
      </c>
      <c r="C195" s="103" t="s">
        <v>75</v>
      </c>
      <c r="D195" s="101">
        <f t="shared" si="32"/>
        <v>63.157894736842103</v>
      </c>
      <c r="E195" s="104">
        <v>0.6482</v>
      </c>
      <c r="F195" s="105">
        <v>2.5849999999999999E-4</v>
      </c>
      <c r="G195" s="100">
        <f t="shared" si="23"/>
        <v>0.64845850000000005</v>
      </c>
      <c r="H195" s="108">
        <v>3.86</v>
      </c>
      <c r="I195" s="109" t="s">
        <v>74</v>
      </c>
      <c r="J195" s="112">
        <f t="shared" si="31"/>
        <v>3860</v>
      </c>
      <c r="K195" s="108">
        <v>162.46</v>
      </c>
      <c r="L195" s="109" t="s">
        <v>72</v>
      </c>
      <c r="M195" s="107">
        <f t="shared" si="27"/>
        <v>162.46</v>
      </c>
      <c r="N195" s="108">
        <v>32.36</v>
      </c>
      <c r="O195" s="109" t="s">
        <v>72</v>
      </c>
      <c r="P195" s="107">
        <f t="shared" si="28"/>
        <v>32.36</v>
      </c>
    </row>
    <row r="196" spans="1:16">
      <c r="A196" s="1">
        <f t="shared" si="26"/>
        <v>196</v>
      </c>
      <c r="B196" s="102">
        <v>1.3</v>
      </c>
      <c r="C196" s="103" t="s">
        <v>75</v>
      </c>
      <c r="D196" s="101">
        <f t="shared" si="32"/>
        <v>68.421052631578945</v>
      </c>
      <c r="E196" s="104">
        <v>0.60940000000000005</v>
      </c>
      <c r="F196" s="105">
        <v>2.4030000000000001E-4</v>
      </c>
      <c r="G196" s="100">
        <f t="shared" si="23"/>
        <v>0.60964030000000002</v>
      </c>
      <c r="H196" s="108">
        <v>4.45</v>
      </c>
      <c r="I196" s="109" t="s">
        <v>74</v>
      </c>
      <c r="J196" s="112">
        <f t="shared" si="31"/>
        <v>4450</v>
      </c>
      <c r="K196" s="108">
        <v>182.76</v>
      </c>
      <c r="L196" s="109" t="s">
        <v>72</v>
      </c>
      <c r="M196" s="107">
        <f t="shared" si="27"/>
        <v>182.76</v>
      </c>
      <c r="N196" s="108">
        <v>37.090000000000003</v>
      </c>
      <c r="O196" s="109" t="s">
        <v>72</v>
      </c>
      <c r="P196" s="107">
        <f t="shared" si="28"/>
        <v>37.090000000000003</v>
      </c>
    </row>
    <row r="197" spans="1:16">
      <c r="A197" s="1">
        <f t="shared" si="26"/>
        <v>197</v>
      </c>
      <c r="B197" s="102">
        <v>1.4</v>
      </c>
      <c r="C197" s="103" t="s">
        <v>75</v>
      </c>
      <c r="D197" s="101">
        <f t="shared" si="32"/>
        <v>73.684210526315795</v>
      </c>
      <c r="E197" s="104">
        <v>0.57579999999999998</v>
      </c>
      <c r="F197" s="105">
        <v>2.2460000000000001E-4</v>
      </c>
      <c r="G197" s="100">
        <f t="shared" si="23"/>
        <v>0.5760246</v>
      </c>
      <c r="H197" s="108">
        <v>5.08</v>
      </c>
      <c r="I197" s="109" t="s">
        <v>74</v>
      </c>
      <c r="J197" s="112">
        <f t="shared" si="31"/>
        <v>5080</v>
      </c>
      <c r="K197" s="108">
        <v>203.22</v>
      </c>
      <c r="L197" s="109" t="s">
        <v>72</v>
      </c>
      <c r="M197" s="107">
        <f t="shared" si="27"/>
        <v>203.22</v>
      </c>
      <c r="N197" s="108">
        <v>42.1</v>
      </c>
      <c r="O197" s="109" t="s">
        <v>72</v>
      </c>
      <c r="P197" s="107">
        <f t="shared" si="28"/>
        <v>42.1</v>
      </c>
    </row>
    <row r="198" spans="1:16">
      <c r="A198" s="1">
        <f t="shared" si="26"/>
        <v>198</v>
      </c>
      <c r="B198" s="102">
        <v>1.5</v>
      </c>
      <c r="C198" s="103" t="s">
        <v>75</v>
      </c>
      <c r="D198" s="101">
        <f t="shared" si="32"/>
        <v>78.94736842105263</v>
      </c>
      <c r="E198" s="104">
        <v>0.54630000000000001</v>
      </c>
      <c r="F198" s="105">
        <v>2.1100000000000001E-4</v>
      </c>
      <c r="G198" s="100">
        <f t="shared" si="23"/>
        <v>0.54651099999999997</v>
      </c>
      <c r="H198" s="108">
        <v>5.74</v>
      </c>
      <c r="I198" s="109" t="s">
        <v>74</v>
      </c>
      <c r="J198" s="112">
        <f t="shared" si="31"/>
        <v>5740</v>
      </c>
      <c r="K198" s="108">
        <v>223.86</v>
      </c>
      <c r="L198" s="109" t="s">
        <v>72</v>
      </c>
      <c r="M198" s="107">
        <f t="shared" si="27"/>
        <v>223.86</v>
      </c>
      <c r="N198" s="108">
        <v>47.36</v>
      </c>
      <c r="O198" s="109" t="s">
        <v>72</v>
      </c>
      <c r="P198" s="107">
        <f t="shared" si="28"/>
        <v>47.36</v>
      </c>
    </row>
    <row r="199" spans="1:16">
      <c r="A199" s="1">
        <f t="shared" si="26"/>
        <v>199</v>
      </c>
      <c r="B199" s="102">
        <v>1.6</v>
      </c>
      <c r="C199" s="103" t="s">
        <v>75</v>
      </c>
      <c r="D199" s="101">
        <f t="shared" si="32"/>
        <v>84.21052631578948</v>
      </c>
      <c r="E199" s="104">
        <v>0.52029999999999998</v>
      </c>
      <c r="F199" s="105">
        <v>1.9890000000000001E-4</v>
      </c>
      <c r="G199" s="100">
        <f t="shared" si="23"/>
        <v>0.52049889999999999</v>
      </c>
      <c r="H199" s="108">
        <v>6.43</v>
      </c>
      <c r="I199" s="109" t="s">
        <v>74</v>
      </c>
      <c r="J199" s="112">
        <f t="shared" si="31"/>
        <v>6430</v>
      </c>
      <c r="K199" s="108">
        <v>244.69</v>
      </c>
      <c r="L199" s="109" t="s">
        <v>72</v>
      </c>
      <c r="M199" s="107">
        <f t="shared" si="27"/>
        <v>244.69</v>
      </c>
      <c r="N199" s="108">
        <v>52.87</v>
      </c>
      <c r="O199" s="109" t="s">
        <v>72</v>
      </c>
      <c r="P199" s="107">
        <f t="shared" si="28"/>
        <v>52.87</v>
      </c>
    </row>
    <row r="200" spans="1:16">
      <c r="A200" s="1">
        <f t="shared" si="26"/>
        <v>200</v>
      </c>
      <c r="B200" s="102">
        <v>1.7</v>
      </c>
      <c r="C200" s="103" t="s">
        <v>75</v>
      </c>
      <c r="D200" s="101">
        <f t="shared" si="32"/>
        <v>89.473684210526315</v>
      </c>
      <c r="E200" s="104">
        <v>0.49709999999999999</v>
      </c>
      <c r="F200" s="105">
        <v>1.8819999999999999E-4</v>
      </c>
      <c r="G200" s="100">
        <f t="shared" si="23"/>
        <v>0.49728820000000001</v>
      </c>
      <c r="H200" s="108">
        <v>7.16</v>
      </c>
      <c r="I200" s="109" t="s">
        <v>74</v>
      </c>
      <c r="J200" s="112">
        <f t="shared" si="31"/>
        <v>7160</v>
      </c>
      <c r="K200" s="108">
        <v>265.72000000000003</v>
      </c>
      <c r="L200" s="109" t="s">
        <v>72</v>
      </c>
      <c r="M200" s="107">
        <f t="shared" si="27"/>
        <v>265.72000000000003</v>
      </c>
      <c r="N200" s="108">
        <v>58.63</v>
      </c>
      <c r="O200" s="109" t="s">
        <v>72</v>
      </c>
      <c r="P200" s="107">
        <f t="shared" si="28"/>
        <v>58.63</v>
      </c>
    </row>
    <row r="201" spans="1:16">
      <c r="A201" s="1">
        <f t="shared" si="26"/>
        <v>201</v>
      </c>
      <c r="B201" s="102">
        <v>1.8</v>
      </c>
      <c r="C201" s="103" t="s">
        <v>75</v>
      </c>
      <c r="D201" s="101">
        <f t="shared" si="32"/>
        <v>94.736842105263165</v>
      </c>
      <c r="E201" s="104">
        <v>0.4763</v>
      </c>
      <c r="F201" s="105">
        <v>1.786E-4</v>
      </c>
      <c r="G201" s="100">
        <f t="shared" si="23"/>
        <v>0.47647859999999997</v>
      </c>
      <c r="H201" s="108">
        <v>7.92</v>
      </c>
      <c r="I201" s="109" t="s">
        <v>74</v>
      </c>
      <c r="J201" s="112">
        <f t="shared" si="31"/>
        <v>7920</v>
      </c>
      <c r="K201" s="108">
        <v>286.95</v>
      </c>
      <c r="L201" s="109" t="s">
        <v>72</v>
      </c>
      <c r="M201" s="107">
        <f t="shared" si="27"/>
        <v>286.95</v>
      </c>
      <c r="N201" s="108">
        <v>64.62</v>
      </c>
      <c r="O201" s="109" t="s">
        <v>72</v>
      </c>
      <c r="P201" s="107">
        <f t="shared" ref="P201:P219" si="33">N201</f>
        <v>64.62</v>
      </c>
    </row>
    <row r="202" spans="1:16">
      <c r="A202" s="1">
        <f t="shared" si="26"/>
        <v>202</v>
      </c>
      <c r="B202" s="102">
        <v>2</v>
      </c>
      <c r="C202" s="103" t="s">
        <v>75</v>
      </c>
      <c r="D202" s="113">
        <f t="shared" si="32"/>
        <v>105.26315789473684</v>
      </c>
      <c r="E202" s="104">
        <v>0.44069999999999998</v>
      </c>
      <c r="F202" s="105">
        <v>1.6229999999999999E-4</v>
      </c>
      <c r="G202" s="100">
        <f t="shared" si="23"/>
        <v>0.44086229999999998</v>
      </c>
      <c r="H202" s="108">
        <v>9.5299999999999994</v>
      </c>
      <c r="I202" s="109" t="s">
        <v>74</v>
      </c>
      <c r="J202" s="112">
        <f t="shared" si="31"/>
        <v>9530</v>
      </c>
      <c r="K202" s="108">
        <v>367.37</v>
      </c>
      <c r="L202" s="109" t="s">
        <v>72</v>
      </c>
      <c r="M202" s="107">
        <f t="shared" si="27"/>
        <v>367.37</v>
      </c>
      <c r="N202" s="108">
        <v>77.3</v>
      </c>
      <c r="O202" s="109" t="s">
        <v>72</v>
      </c>
      <c r="P202" s="107">
        <f t="shared" si="33"/>
        <v>77.3</v>
      </c>
    </row>
    <row r="203" spans="1:16">
      <c r="A203" s="1">
        <f t="shared" si="26"/>
        <v>203</v>
      </c>
      <c r="B203" s="102">
        <v>2.25</v>
      </c>
      <c r="C203" s="103" t="s">
        <v>75</v>
      </c>
      <c r="D203" s="113">
        <f t="shared" si="32"/>
        <v>118.42105263157895</v>
      </c>
      <c r="E203" s="104">
        <v>0.40450000000000003</v>
      </c>
      <c r="F203" s="105">
        <v>1.4569999999999999E-4</v>
      </c>
      <c r="G203" s="100">
        <f t="shared" si="23"/>
        <v>0.40464570000000005</v>
      </c>
      <c r="H203" s="108">
        <v>11.73</v>
      </c>
      <c r="I203" s="109" t="s">
        <v>74</v>
      </c>
      <c r="J203" s="112">
        <f t="shared" si="31"/>
        <v>11730</v>
      </c>
      <c r="K203" s="108">
        <v>481.34</v>
      </c>
      <c r="L203" s="109" t="s">
        <v>72</v>
      </c>
      <c r="M203" s="107">
        <f t="shared" si="27"/>
        <v>481.34</v>
      </c>
      <c r="N203" s="108">
        <v>94.36</v>
      </c>
      <c r="O203" s="109" t="s">
        <v>72</v>
      </c>
      <c r="P203" s="107">
        <f t="shared" si="33"/>
        <v>94.36</v>
      </c>
    </row>
    <row r="204" spans="1:16">
      <c r="A204" s="1">
        <f t="shared" si="26"/>
        <v>204</v>
      </c>
      <c r="B204" s="102">
        <v>2.5</v>
      </c>
      <c r="C204" s="103" t="s">
        <v>75</v>
      </c>
      <c r="D204" s="113">
        <f t="shared" si="32"/>
        <v>131.57894736842104</v>
      </c>
      <c r="E204" s="104">
        <v>0.37519999999999998</v>
      </c>
      <c r="F204" s="105">
        <v>1.3229999999999999E-4</v>
      </c>
      <c r="G204" s="100">
        <f t="shared" si="23"/>
        <v>0.37533229999999995</v>
      </c>
      <c r="H204" s="108">
        <v>14.1</v>
      </c>
      <c r="I204" s="109" t="s">
        <v>74</v>
      </c>
      <c r="J204" s="112">
        <f t="shared" si="31"/>
        <v>14100</v>
      </c>
      <c r="K204" s="108">
        <v>587.66</v>
      </c>
      <c r="L204" s="109" t="s">
        <v>72</v>
      </c>
      <c r="M204" s="107">
        <f t="shared" si="27"/>
        <v>587.66</v>
      </c>
      <c r="N204" s="108">
        <v>112.7</v>
      </c>
      <c r="O204" s="109" t="s">
        <v>72</v>
      </c>
      <c r="P204" s="107">
        <f t="shared" si="33"/>
        <v>112.7</v>
      </c>
    </row>
    <row r="205" spans="1:16">
      <c r="A205" s="1">
        <f t="shared" si="26"/>
        <v>205</v>
      </c>
      <c r="B205" s="102">
        <v>2.75</v>
      </c>
      <c r="C205" s="103" t="s">
        <v>75</v>
      </c>
      <c r="D205" s="113">
        <f t="shared" si="32"/>
        <v>144.73684210526315</v>
      </c>
      <c r="E205" s="104">
        <v>0.35099999999999998</v>
      </c>
      <c r="F205" s="105">
        <v>1.2129999999999999E-4</v>
      </c>
      <c r="G205" s="100">
        <f t="shared" si="23"/>
        <v>0.35112129999999997</v>
      </c>
      <c r="H205" s="108">
        <v>16.649999999999999</v>
      </c>
      <c r="I205" s="109" t="s">
        <v>74</v>
      </c>
      <c r="J205" s="112">
        <f t="shared" si="31"/>
        <v>16650</v>
      </c>
      <c r="K205" s="108">
        <v>690.21</v>
      </c>
      <c r="L205" s="109" t="s">
        <v>72</v>
      </c>
      <c r="M205" s="107">
        <f t="shared" si="27"/>
        <v>690.21</v>
      </c>
      <c r="N205" s="108">
        <v>132.22</v>
      </c>
      <c r="O205" s="109" t="s">
        <v>72</v>
      </c>
      <c r="P205" s="107">
        <f t="shared" si="33"/>
        <v>132.22</v>
      </c>
    </row>
    <row r="206" spans="1:16">
      <c r="A206" s="1">
        <f t="shared" si="26"/>
        <v>206</v>
      </c>
      <c r="B206" s="102">
        <v>3</v>
      </c>
      <c r="C206" s="103" t="s">
        <v>75</v>
      </c>
      <c r="D206" s="113">
        <f t="shared" si="32"/>
        <v>157.89473684210526</v>
      </c>
      <c r="E206" s="104">
        <v>0.3306</v>
      </c>
      <c r="F206" s="105">
        <v>1.12E-4</v>
      </c>
      <c r="G206" s="100">
        <f t="shared" si="23"/>
        <v>0.33071200000000001</v>
      </c>
      <c r="H206" s="108">
        <v>19.37</v>
      </c>
      <c r="I206" s="109" t="s">
        <v>74</v>
      </c>
      <c r="J206" s="112">
        <f t="shared" si="31"/>
        <v>19370</v>
      </c>
      <c r="K206" s="108">
        <v>790.67</v>
      </c>
      <c r="L206" s="109" t="s">
        <v>72</v>
      </c>
      <c r="M206" s="107">
        <f t="shared" si="27"/>
        <v>790.67</v>
      </c>
      <c r="N206" s="108">
        <v>152.85</v>
      </c>
      <c r="O206" s="109" t="s">
        <v>72</v>
      </c>
      <c r="P206" s="107">
        <f t="shared" si="33"/>
        <v>152.85</v>
      </c>
    </row>
    <row r="207" spans="1:16">
      <c r="A207" s="1">
        <f t="shared" si="26"/>
        <v>207</v>
      </c>
      <c r="B207" s="102">
        <v>3.25</v>
      </c>
      <c r="C207" s="103" t="s">
        <v>75</v>
      </c>
      <c r="D207" s="113">
        <f t="shared" si="32"/>
        <v>171.05263157894737</v>
      </c>
      <c r="E207" s="104">
        <v>0.31319999999999998</v>
      </c>
      <c r="F207" s="105">
        <v>1.041E-4</v>
      </c>
      <c r="G207" s="100">
        <f t="shared" si="23"/>
        <v>0.31330409999999997</v>
      </c>
      <c r="H207" s="108">
        <v>22.24</v>
      </c>
      <c r="I207" s="109" t="s">
        <v>74</v>
      </c>
      <c r="J207" s="112">
        <f t="shared" si="31"/>
        <v>22240</v>
      </c>
      <c r="K207" s="108">
        <v>889.92</v>
      </c>
      <c r="L207" s="109" t="s">
        <v>72</v>
      </c>
      <c r="M207" s="107">
        <f t="shared" si="27"/>
        <v>889.92</v>
      </c>
      <c r="N207" s="108">
        <v>174.53</v>
      </c>
      <c r="O207" s="109" t="s">
        <v>72</v>
      </c>
      <c r="P207" s="107">
        <f t="shared" si="33"/>
        <v>174.53</v>
      </c>
    </row>
    <row r="208" spans="1:16">
      <c r="A208" s="1">
        <f t="shared" si="26"/>
        <v>208</v>
      </c>
      <c r="B208" s="102">
        <v>3.5</v>
      </c>
      <c r="C208" s="103" t="s">
        <v>75</v>
      </c>
      <c r="D208" s="113">
        <f t="shared" si="32"/>
        <v>184.21052631578948</v>
      </c>
      <c r="E208" s="104">
        <v>0.29820000000000002</v>
      </c>
      <c r="F208" s="105">
        <v>9.7219999999999994E-5</v>
      </c>
      <c r="G208" s="100">
        <f t="shared" si="23"/>
        <v>0.29829722000000003</v>
      </c>
      <c r="H208" s="108">
        <v>25.27</v>
      </c>
      <c r="I208" s="109" t="s">
        <v>74</v>
      </c>
      <c r="J208" s="112">
        <f t="shared" si="31"/>
        <v>25270</v>
      </c>
      <c r="K208" s="108">
        <v>988.39</v>
      </c>
      <c r="L208" s="109" t="s">
        <v>72</v>
      </c>
      <c r="M208" s="107">
        <f t="shared" si="27"/>
        <v>988.39</v>
      </c>
      <c r="N208" s="108">
        <v>197.18</v>
      </c>
      <c r="O208" s="109" t="s">
        <v>72</v>
      </c>
      <c r="P208" s="107">
        <f t="shared" si="33"/>
        <v>197.18</v>
      </c>
    </row>
    <row r="209" spans="1:16">
      <c r="A209" s="1">
        <f t="shared" si="26"/>
        <v>209</v>
      </c>
      <c r="B209" s="102">
        <v>3.75</v>
      </c>
      <c r="C209" s="103" t="s">
        <v>75</v>
      </c>
      <c r="D209" s="113">
        <f t="shared" si="32"/>
        <v>197.36842105263159</v>
      </c>
      <c r="E209" s="104">
        <v>0.28520000000000001</v>
      </c>
      <c r="F209" s="105">
        <v>9.1249999999999995E-5</v>
      </c>
      <c r="G209" s="100">
        <f t="shared" si="23"/>
        <v>0.28529125</v>
      </c>
      <c r="H209" s="108">
        <v>28.44</v>
      </c>
      <c r="I209" s="109" t="s">
        <v>74</v>
      </c>
      <c r="J209" s="112">
        <f t="shared" si="31"/>
        <v>28440</v>
      </c>
      <c r="K209" s="108">
        <v>1.0900000000000001</v>
      </c>
      <c r="L209" s="111" t="s">
        <v>74</v>
      </c>
      <c r="M209" s="112">
        <f t="shared" ref="M209:M228" si="34">K209*1000</f>
        <v>1090</v>
      </c>
      <c r="N209" s="108">
        <v>220.74</v>
      </c>
      <c r="O209" s="109" t="s">
        <v>72</v>
      </c>
      <c r="P209" s="107">
        <f t="shared" si="33"/>
        <v>220.74</v>
      </c>
    </row>
    <row r="210" spans="1:16">
      <c r="A210" s="1">
        <f t="shared" si="26"/>
        <v>210</v>
      </c>
      <c r="B210" s="102">
        <v>4</v>
      </c>
      <c r="C210" s="103" t="s">
        <v>75</v>
      </c>
      <c r="D210" s="113">
        <f t="shared" si="32"/>
        <v>210.52631578947367</v>
      </c>
      <c r="E210" s="104">
        <v>0.2737</v>
      </c>
      <c r="F210" s="105">
        <v>8.6000000000000003E-5</v>
      </c>
      <c r="G210" s="100">
        <f t="shared" si="23"/>
        <v>0.27378599999999997</v>
      </c>
      <c r="H210" s="108">
        <v>31.75</v>
      </c>
      <c r="I210" s="109" t="s">
        <v>74</v>
      </c>
      <c r="J210" s="112">
        <f t="shared" si="31"/>
        <v>31750</v>
      </c>
      <c r="K210" s="108">
        <v>1.18</v>
      </c>
      <c r="L210" s="109" t="s">
        <v>74</v>
      </c>
      <c r="M210" s="112">
        <f t="shared" si="34"/>
        <v>1180</v>
      </c>
      <c r="N210" s="108">
        <v>245.16</v>
      </c>
      <c r="O210" s="109" t="s">
        <v>72</v>
      </c>
      <c r="P210" s="107">
        <f t="shared" si="33"/>
        <v>245.16</v>
      </c>
    </row>
    <row r="211" spans="1:16">
      <c r="A211" s="1">
        <f t="shared" si="26"/>
        <v>211</v>
      </c>
      <c r="B211" s="102">
        <v>4.5</v>
      </c>
      <c r="C211" s="103" t="s">
        <v>75</v>
      </c>
      <c r="D211" s="113">
        <f t="shared" si="32"/>
        <v>236.84210526315789</v>
      </c>
      <c r="E211" s="104">
        <v>0.25440000000000002</v>
      </c>
      <c r="F211" s="105">
        <v>7.7180000000000003E-5</v>
      </c>
      <c r="G211" s="100">
        <f t="shared" si="23"/>
        <v>0.25447718000000003</v>
      </c>
      <c r="H211" s="108">
        <v>38.76</v>
      </c>
      <c r="I211" s="109" t="s">
        <v>74</v>
      </c>
      <c r="J211" s="112">
        <f t="shared" si="31"/>
        <v>38760</v>
      </c>
      <c r="K211" s="108">
        <v>1.55</v>
      </c>
      <c r="L211" s="109" t="s">
        <v>74</v>
      </c>
      <c r="M211" s="112">
        <f t="shared" si="34"/>
        <v>1550</v>
      </c>
      <c r="N211" s="108">
        <v>296.39</v>
      </c>
      <c r="O211" s="109" t="s">
        <v>72</v>
      </c>
      <c r="P211" s="107">
        <f t="shared" si="33"/>
        <v>296.39</v>
      </c>
    </row>
    <row r="212" spans="1:16">
      <c r="A212" s="1">
        <f t="shared" si="26"/>
        <v>212</v>
      </c>
      <c r="B212" s="102">
        <v>5</v>
      </c>
      <c r="C212" s="103" t="s">
        <v>75</v>
      </c>
      <c r="D212" s="113">
        <f t="shared" si="32"/>
        <v>263.15789473684208</v>
      </c>
      <c r="E212" s="104">
        <v>0.23899999999999999</v>
      </c>
      <c r="F212" s="105">
        <v>7.0060000000000003E-5</v>
      </c>
      <c r="G212" s="100">
        <f t="shared" ref="G212:G275" si="35">E212+F212</f>
        <v>0.23907006</v>
      </c>
      <c r="H212" s="108">
        <v>46.27</v>
      </c>
      <c r="I212" s="109" t="s">
        <v>74</v>
      </c>
      <c r="J212" s="112">
        <f t="shared" si="31"/>
        <v>46270</v>
      </c>
      <c r="K212" s="108">
        <v>1.88</v>
      </c>
      <c r="L212" s="109" t="s">
        <v>74</v>
      </c>
      <c r="M212" s="112">
        <f t="shared" si="34"/>
        <v>1880</v>
      </c>
      <c r="N212" s="108">
        <v>350.48</v>
      </c>
      <c r="O212" s="109" t="s">
        <v>72</v>
      </c>
      <c r="P212" s="107">
        <f t="shared" si="33"/>
        <v>350.48</v>
      </c>
    </row>
    <row r="213" spans="1:16">
      <c r="A213" s="1">
        <f t="shared" si="26"/>
        <v>213</v>
      </c>
      <c r="B213" s="102">
        <v>5.5</v>
      </c>
      <c r="C213" s="103" t="s">
        <v>75</v>
      </c>
      <c r="D213" s="113">
        <f t="shared" si="32"/>
        <v>289.4736842105263</v>
      </c>
      <c r="E213" s="104">
        <v>0.2263</v>
      </c>
      <c r="F213" s="105">
        <v>6.4170000000000004E-5</v>
      </c>
      <c r="G213" s="100">
        <f t="shared" si="35"/>
        <v>0.22636417</v>
      </c>
      <c r="H213" s="108">
        <v>54.23</v>
      </c>
      <c r="I213" s="109" t="s">
        <v>74</v>
      </c>
      <c r="J213" s="112">
        <f t="shared" si="31"/>
        <v>54230</v>
      </c>
      <c r="K213" s="108">
        <v>2.19</v>
      </c>
      <c r="L213" s="109" t="s">
        <v>74</v>
      </c>
      <c r="M213" s="112">
        <f t="shared" si="34"/>
        <v>2190</v>
      </c>
      <c r="N213" s="108">
        <v>407.07</v>
      </c>
      <c r="O213" s="109" t="s">
        <v>72</v>
      </c>
      <c r="P213" s="107">
        <f t="shared" si="33"/>
        <v>407.07</v>
      </c>
    </row>
    <row r="214" spans="1:16">
      <c r="A214" s="1">
        <f t="shared" ref="A214:A277" si="36">A213+1</f>
        <v>214</v>
      </c>
      <c r="B214" s="102">
        <v>6</v>
      </c>
      <c r="C214" s="103" t="s">
        <v>75</v>
      </c>
      <c r="D214" s="113">
        <f t="shared" si="32"/>
        <v>315.78947368421052</v>
      </c>
      <c r="E214" s="104">
        <v>0.2157</v>
      </c>
      <c r="F214" s="105">
        <v>5.923E-5</v>
      </c>
      <c r="G214" s="100">
        <f t="shared" si="35"/>
        <v>0.21575923</v>
      </c>
      <c r="H214" s="108">
        <v>62.6</v>
      </c>
      <c r="I214" s="109" t="s">
        <v>74</v>
      </c>
      <c r="J214" s="112">
        <f t="shared" si="31"/>
        <v>62600</v>
      </c>
      <c r="K214" s="108">
        <v>2.4900000000000002</v>
      </c>
      <c r="L214" s="109" t="s">
        <v>74</v>
      </c>
      <c r="M214" s="112">
        <f t="shared" si="34"/>
        <v>2490</v>
      </c>
      <c r="N214" s="108">
        <v>465.89</v>
      </c>
      <c r="O214" s="109" t="s">
        <v>72</v>
      </c>
      <c r="P214" s="107">
        <f t="shared" si="33"/>
        <v>465.89</v>
      </c>
    </row>
    <row r="215" spans="1:16">
      <c r="A215" s="1">
        <f t="shared" si="36"/>
        <v>215</v>
      </c>
      <c r="B215" s="102">
        <v>6.5</v>
      </c>
      <c r="C215" s="103" t="s">
        <v>75</v>
      </c>
      <c r="D215" s="113">
        <f t="shared" si="32"/>
        <v>342.10526315789474</v>
      </c>
      <c r="E215" s="104">
        <v>0.20669999999999999</v>
      </c>
      <c r="F215" s="105">
        <v>5.5019999999999998E-5</v>
      </c>
      <c r="G215" s="100">
        <f t="shared" si="35"/>
        <v>0.20675501999999998</v>
      </c>
      <c r="H215" s="108">
        <v>71.37</v>
      </c>
      <c r="I215" s="109" t="s">
        <v>74</v>
      </c>
      <c r="J215" s="112">
        <f t="shared" si="31"/>
        <v>71370</v>
      </c>
      <c r="K215" s="108">
        <v>2.79</v>
      </c>
      <c r="L215" s="109" t="s">
        <v>74</v>
      </c>
      <c r="M215" s="112">
        <f t="shared" si="34"/>
        <v>2790</v>
      </c>
      <c r="N215" s="108">
        <v>526.65</v>
      </c>
      <c r="O215" s="109" t="s">
        <v>72</v>
      </c>
      <c r="P215" s="107">
        <f t="shared" si="33"/>
        <v>526.65</v>
      </c>
    </row>
    <row r="216" spans="1:16">
      <c r="A216" s="1">
        <f t="shared" si="36"/>
        <v>216</v>
      </c>
      <c r="B216" s="102">
        <v>7</v>
      </c>
      <c r="C216" s="103" t="s">
        <v>75</v>
      </c>
      <c r="D216" s="113">
        <f t="shared" si="32"/>
        <v>368.42105263157896</v>
      </c>
      <c r="E216" s="104">
        <v>0.19900000000000001</v>
      </c>
      <c r="F216" s="105">
        <v>5.1390000000000001E-5</v>
      </c>
      <c r="G216" s="100">
        <f t="shared" si="35"/>
        <v>0.19905139000000002</v>
      </c>
      <c r="H216" s="108">
        <v>80.489999999999995</v>
      </c>
      <c r="I216" s="109" t="s">
        <v>74</v>
      </c>
      <c r="J216" s="112">
        <f t="shared" si="31"/>
        <v>80490</v>
      </c>
      <c r="K216" s="108">
        <v>3.07</v>
      </c>
      <c r="L216" s="109" t="s">
        <v>74</v>
      </c>
      <c r="M216" s="112">
        <f t="shared" si="34"/>
        <v>3070</v>
      </c>
      <c r="N216" s="108">
        <v>589.14</v>
      </c>
      <c r="O216" s="109" t="s">
        <v>72</v>
      </c>
      <c r="P216" s="107">
        <f t="shared" si="33"/>
        <v>589.14</v>
      </c>
    </row>
    <row r="217" spans="1:16">
      <c r="A217" s="1">
        <f t="shared" si="36"/>
        <v>217</v>
      </c>
      <c r="B217" s="102">
        <v>8</v>
      </c>
      <c r="C217" s="103" t="s">
        <v>75</v>
      </c>
      <c r="D217" s="113">
        <f t="shared" si="32"/>
        <v>421.05263157894734</v>
      </c>
      <c r="E217" s="104">
        <v>0.18659999999999999</v>
      </c>
      <c r="F217" s="105">
        <v>4.5439999999999999E-5</v>
      </c>
      <c r="G217" s="100">
        <f t="shared" si="35"/>
        <v>0.18664544</v>
      </c>
      <c r="H217" s="108">
        <v>99.7</v>
      </c>
      <c r="I217" s="109" t="s">
        <v>74</v>
      </c>
      <c r="J217" s="112">
        <f t="shared" si="31"/>
        <v>99700</v>
      </c>
      <c r="K217" s="108">
        <v>4.0999999999999996</v>
      </c>
      <c r="L217" s="109" t="s">
        <v>74</v>
      </c>
      <c r="M217" s="112">
        <f t="shared" si="34"/>
        <v>4100</v>
      </c>
      <c r="N217" s="108">
        <v>718.5</v>
      </c>
      <c r="O217" s="109" t="s">
        <v>72</v>
      </c>
      <c r="P217" s="107">
        <f t="shared" si="33"/>
        <v>718.5</v>
      </c>
    </row>
    <row r="218" spans="1:16">
      <c r="A218" s="1">
        <f t="shared" si="36"/>
        <v>218</v>
      </c>
      <c r="B218" s="102">
        <v>9</v>
      </c>
      <c r="C218" s="103" t="s">
        <v>75</v>
      </c>
      <c r="D218" s="113">
        <f t="shared" si="32"/>
        <v>473.68421052631578</v>
      </c>
      <c r="E218" s="104">
        <v>0.17699999999999999</v>
      </c>
      <c r="F218" s="105">
        <v>4.0750000000000001E-5</v>
      </c>
      <c r="G218" s="100">
        <f t="shared" si="35"/>
        <v>0.17704075</v>
      </c>
      <c r="H218" s="108">
        <v>120.07</v>
      </c>
      <c r="I218" s="109" t="s">
        <v>74</v>
      </c>
      <c r="J218" s="112">
        <f t="shared" si="31"/>
        <v>120070</v>
      </c>
      <c r="K218" s="108">
        <v>5.0199999999999996</v>
      </c>
      <c r="L218" s="109" t="s">
        <v>74</v>
      </c>
      <c r="M218" s="112">
        <f t="shared" si="34"/>
        <v>5020</v>
      </c>
      <c r="N218" s="108">
        <v>852.53</v>
      </c>
      <c r="O218" s="109" t="s">
        <v>72</v>
      </c>
      <c r="P218" s="107">
        <f t="shared" si="33"/>
        <v>852.53</v>
      </c>
    </row>
    <row r="219" spans="1:16">
      <c r="A219" s="1">
        <f t="shared" si="36"/>
        <v>219</v>
      </c>
      <c r="B219" s="102">
        <v>10</v>
      </c>
      <c r="C219" s="103" t="s">
        <v>75</v>
      </c>
      <c r="D219" s="113">
        <f t="shared" si="32"/>
        <v>526.31578947368416</v>
      </c>
      <c r="E219" s="104">
        <v>0.1694</v>
      </c>
      <c r="F219" s="105">
        <v>3.697E-5</v>
      </c>
      <c r="G219" s="100">
        <f t="shared" si="35"/>
        <v>0.16943696999999999</v>
      </c>
      <c r="H219" s="108">
        <v>141.44999999999999</v>
      </c>
      <c r="I219" s="109" t="s">
        <v>74</v>
      </c>
      <c r="J219" s="112">
        <f t="shared" si="31"/>
        <v>141450</v>
      </c>
      <c r="K219" s="108">
        <v>5.86</v>
      </c>
      <c r="L219" s="109" t="s">
        <v>74</v>
      </c>
      <c r="M219" s="112">
        <f t="shared" si="34"/>
        <v>5860</v>
      </c>
      <c r="N219" s="108">
        <v>990.1</v>
      </c>
      <c r="O219" s="109" t="s">
        <v>72</v>
      </c>
      <c r="P219" s="107">
        <f t="shared" si="33"/>
        <v>990.1</v>
      </c>
    </row>
    <row r="220" spans="1:16">
      <c r="A220" s="1">
        <f t="shared" si="36"/>
        <v>220</v>
      </c>
      <c r="B220" s="102">
        <v>11</v>
      </c>
      <c r="C220" s="103" t="s">
        <v>75</v>
      </c>
      <c r="D220" s="113">
        <f t="shared" si="32"/>
        <v>578.9473684210526</v>
      </c>
      <c r="E220" s="104">
        <v>0.1633</v>
      </c>
      <c r="F220" s="105">
        <v>3.3859999999999998E-5</v>
      </c>
      <c r="G220" s="100">
        <f t="shared" si="35"/>
        <v>0.16333386</v>
      </c>
      <c r="H220" s="108">
        <v>163.69999999999999</v>
      </c>
      <c r="I220" s="109" t="s">
        <v>74</v>
      </c>
      <c r="J220" s="112">
        <f t="shared" si="31"/>
        <v>163700</v>
      </c>
      <c r="K220" s="108">
        <v>6.66</v>
      </c>
      <c r="L220" s="109" t="s">
        <v>74</v>
      </c>
      <c r="M220" s="112">
        <f t="shared" si="34"/>
        <v>6660</v>
      </c>
      <c r="N220" s="108">
        <v>1.1299999999999999</v>
      </c>
      <c r="O220" s="111" t="s">
        <v>74</v>
      </c>
      <c r="P220" s="112">
        <f t="shared" ref="P220:P228" si="37">N220*1000</f>
        <v>1130</v>
      </c>
    </row>
    <row r="221" spans="1:16">
      <c r="A221" s="1">
        <f t="shared" si="36"/>
        <v>221</v>
      </c>
      <c r="B221" s="102">
        <v>12</v>
      </c>
      <c r="C221" s="103" t="s">
        <v>75</v>
      </c>
      <c r="D221" s="113">
        <f t="shared" si="32"/>
        <v>631.57894736842104</v>
      </c>
      <c r="E221" s="104">
        <v>0.15820000000000001</v>
      </c>
      <c r="F221" s="105">
        <v>3.1239999999999999E-5</v>
      </c>
      <c r="G221" s="100">
        <f t="shared" si="35"/>
        <v>0.15823124</v>
      </c>
      <c r="H221" s="108">
        <v>186.73</v>
      </c>
      <c r="I221" s="109" t="s">
        <v>74</v>
      </c>
      <c r="J221" s="112">
        <f t="shared" si="31"/>
        <v>186730</v>
      </c>
      <c r="K221" s="108">
        <v>7.41</v>
      </c>
      <c r="L221" s="109" t="s">
        <v>74</v>
      </c>
      <c r="M221" s="112">
        <f t="shared" si="34"/>
        <v>7410</v>
      </c>
      <c r="N221" s="108">
        <v>1.27</v>
      </c>
      <c r="O221" s="109" t="s">
        <v>74</v>
      </c>
      <c r="P221" s="112">
        <f t="shared" si="37"/>
        <v>1270</v>
      </c>
    </row>
    <row r="222" spans="1:16">
      <c r="A222" s="1">
        <f t="shared" si="36"/>
        <v>222</v>
      </c>
      <c r="B222" s="102">
        <v>13</v>
      </c>
      <c r="C222" s="103" t="s">
        <v>75</v>
      </c>
      <c r="D222" s="113">
        <f t="shared" si="32"/>
        <v>684.21052631578948</v>
      </c>
      <c r="E222" s="104">
        <v>0.15409999999999999</v>
      </c>
      <c r="F222" s="105">
        <v>2.9009999999999998E-5</v>
      </c>
      <c r="G222" s="100">
        <f t="shared" si="35"/>
        <v>0.15412900999999998</v>
      </c>
      <c r="H222" s="108">
        <v>210.43</v>
      </c>
      <c r="I222" s="109" t="s">
        <v>74</v>
      </c>
      <c r="J222" s="112">
        <f t="shared" si="31"/>
        <v>210430</v>
      </c>
      <c r="K222" s="108">
        <v>8.14</v>
      </c>
      <c r="L222" s="109" t="s">
        <v>74</v>
      </c>
      <c r="M222" s="112">
        <f t="shared" si="34"/>
        <v>8140.0000000000009</v>
      </c>
      <c r="N222" s="108">
        <v>1.42</v>
      </c>
      <c r="O222" s="109" t="s">
        <v>74</v>
      </c>
      <c r="P222" s="112">
        <f t="shared" si="37"/>
        <v>1420</v>
      </c>
    </row>
    <row r="223" spans="1:16">
      <c r="A223" s="1">
        <f t="shared" si="36"/>
        <v>223</v>
      </c>
      <c r="B223" s="102">
        <v>14</v>
      </c>
      <c r="C223" s="103" t="s">
        <v>75</v>
      </c>
      <c r="D223" s="113">
        <f t="shared" si="32"/>
        <v>736.84210526315792</v>
      </c>
      <c r="E223" s="104">
        <v>0.15060000000000001</v>
      </c>
      <c r="F223" s="105">
        <v>2.709E-5</v>
      </c>
      <c r="G223" s="100">
        <f t="shared" si="35"/>
        <v>0.15062709000000002</v>
      </c>
      <c r="H223" s="108">
        <v>234.72</v>
      </c>
      <c r="I223" s="109" t="s">
        <v>74</v>
      </c>
      <c r="J223" s="112">
        <f t="shared" si="31"/>
        <v>234720</v>
      </c>
      <c r="K223" s="108">
        <v>8.84</v>
      </c>
      <c r="L223" s="109" t="s">
        <v>74</v>
      </c>
      <c r="M223" s="112">
        <f t="shared" si="34"/>
        <v>8840</v>
      </c>
      <c r="N223" s="108">
        <v>1.56</v>
      </c>
      <c r="O223" s="109" t="s">
        <v>74</v>
      </c>
      <c r="P223" s="112">
        <f t="shared" si="37"/>
        <v>1560</v>
      </c>
    </row>
    <row r="224" spans="1:16">
      <c r="A224" s="1">
        <f t="shared" si="36"/>
        <v>224</v>
      </c>
      <c r="B224" s="102">
        <v>15</v>
      </c>
      <c r="C224" s="103" t="s">
        <v>75</v>
      </c>
      <c r="D224" s="113">
        <f t="shared" si="32"/>
        <v>789.47368421052636</v>
      </c>
      <c r="E224" s="104">
        <v>0.14760000000000001</v>
      </c>
      <c r="F224" s="105">
        <v>2.5409999999999999E-5</v>
      </c>
      <c r="G224" s="100">
        <f t="shared" si="35"/>
        <v>0.14762541000000001</v>
      </c>
      <c r="H224" s="108">
        <v>259.54000000000002</v>
      </c>
      <c r="I224" s="109" t="s">
        <v>74</v>
      </c>
      <c r="J224" s="112">
        <f t="shared" si="31"/>
        <v>259540.00000000003</v>
      </c>
      <c r="K224" s="108">
        <v>9.52</v>
      </c>
      <c r="L224" s="109" t="s">
        <v>74</v>
      </c>
      <c r="M224" s="112">
        <f t="shared" si="34"/>
        <v>9520</v>
      </c>
      <c r="N224" s="108">
        <v>1.7</v>
      </c>
      <c r="O224" s="109" t="s">
        <v>74</v>
      </c>
      <c r="P224" s="112">
        <f t="shared" si="37"/>
        <v>1700</v>
      </c>
    </row>
    <row r="225" spans="1:16">
      <c r="A225" s="1">
        <f t="shared" si="36"/>
        <v>225</v>
      </c>
      <c r="B225" s="102">
        <v>16</v>
      </c>
      <c r="C225" s="103" t="s">
        <v>75</v>
      </c>
      <c r="D225" s="113">
        <f t="shared" si="32"/>
        <v>842.10526315789468</v>
      </c>
      <c r="E225" s="104">
        <v>0.14510000000000001</v>
      </c>
      <c r="F225" s="105">
        <v>2.393E-5</v>
      </c>
      <c r="G225" s="100">
        <f t="shared" si="35"/>
        <v>0.14512393000000001</v>
      </c>
      <c r="H225" s="108">
        <v>284.83</v>
      </c>
      <c r="I225" s="109" t="s">
        <v>74</v>
      </c>
      <c r="J225" s="112">
        <f t="shared" si="31"/>
        <v>284830</v>
      </c>
      <c r="K225" s="108">
        <v>10.17</v>
      </c>
      <c r="L225" s="109" t="s">
        <v>74</v>
      </c>
      <c r="M225" s="112">
        <f t="shared" si="34"/>
        <v>10170</v>
      </c>
      <c r="N225" s="108">
        <v>1.85</v>
      </c>
      <c r="O225" s="109" t="s">
        <v>74</v>
      </c>
      <c r="P225" s="112">
        <f t="shared" si="37"/>
        <v>1850</v>
      </c>
    </row>
    <row r="226" spans="1:16">
      <c r="A226" s="1">
        <f t="shared" si="36"/>
        <v>226</v>
      </c>
      <c r="B226" s="102">
        <v>17</v>
      </c>
      <c r="C226" s="103" t="s">
        <v>75</v>
      </c>
      <c r="D226" s="113">
        <f t="shared" si="32"/>
        <v>894.73684210526312</v>
      </c>
      <c r="E226" s="104">
        <v>0.1429</v>
      </c>
      <c r="F226" s="105">
        <v>2.2629999999999998E-5</v>
      </c>
      <c r="G226" s="100">
        <f t="shared" si="35"/>
        <v>0.14292262999999999</v>
      </c>
      <c r="H226" s="108">
        <v>310.52999999999997</v>
      </c>
      <c r="I226" s="109" t="s">
        <v>74</v>
      </c>
      <c r="J226" s="112">
        <f t="shared" si="31"/>
        <v>310530</v>
      </c>
      <c r="K226" s="108">
        <v>10.8</v>
      </c>
      <c r="L226" s="109" t="s">
        <v>74</v>
      </c>
      <c r="M226" s="112">
        <f t="shared" si="34"/>
        <v>10800</v>
      </c>
      <c r="N226" s="108">
        <v>1.99</v>
      </c>
      <c r="O226" s="109" t="s">
        <v>74</v>
      </c>
      <c r="P226" s="112">
        <f t="shared" si="37"/>
        <v>1990</v>
      </c>
    </row>
    <row r="227" spans="1:16">
      <c r="A227" s="1">
        <f t="shared" si="36"/>
        <v>227</v>
      </c>
      <c r="B227" s="102">
        <v>18</v>
      </c>
      <c r="C227" s="103" t="s">
        <v>75</v>
      </c>
      <c r="D227" s="113">
        <f t="shared" si="32"/>
        <v>947.36842105263156</v>
      </c>
      <c r="E227" s="104">
        <v>0.14099999999999999</v>
      </c>
      <c r="F227" s="105">
        <v>2.1460000000000001E-5</v>
      </c>
      <c r="G227" s="100">
        <f t="shared" si="35"/>
        <v>0.14102145999999999</v>
      </c>
      <c r="H227" s="108">
        <v>336.59</v>
      </c>
      <c r="I227" s="109" t="s">
        <v>74</v>
      </c>
      <c r="J227" s="112">
        <f t="shared" si="31"/>
        <v>336590</v>
      </c>
      <c r="K227" s="108">
        <v>11.42</v>
      </c>
      <c r="L227" s="109" t="s">
        <v>74</v>
      </c>
      <c r="M227" s="112">
        <f t="shared" si="34"/>
        <v>11420</v>
      </c>
      <c r="N227" s="108">
        <v>2.14</v>
      </c>
      <c r="O227" s="109" t="s">
        <v>74</v>
      </c>
      <c r="P227" s="112">
        <f t="shared" si="37"/>
        <v>2140</v>
      </c>
    </row>
    <row r="228" spans="1:16">
      <c r="A228" s="4">
        <f t="shared" si="36"/>
        <v>228</v>
      </c>
      <c r="B228" s="102">
        <v>19</v>
      </c>
      <c r="C228" s="103" t="s">
        <v>75</v>
      </c>
      <c r="D228" s="107">
        <f t="shared" si="32"/>
        <v>1000</v>
      </c>
      <c r="E228" s="104">
        <v>0.13950000000000001</v>
      </c>
      <c r="F228" s="105">
        <v>2.0409999999999999E-5</v>
      </c>
      <c r="G228" s="100">
        <f t="shared" si="35"/>
        <v>0.13952041000000001</v>
      </c>
      <c r="H228" s="108">
        <v>362.97</v>
      </c>
      <c r="I228" s="109" t="s">
        <v>74</v>
      </c>
      <c r="J228" s="112">
        <f t="shared" si="31"/>
        <v>362970</v>
      </c>
      <c r="K228" s="108">
        <v>12.02</v>
      </c>
      <c r="L228" s="109" t="s">
        <v>74</v>
      </c>
      <c r="M228" s="112">
        <f t="shared" si="34"/>
        <v>12020</v>
      </c>
      <c r="N228" s="108">
        <v>2.2799999999999998</v>
      </c>
      <c r="O228" s="109" t="s">
        <v>74</v>
      </c>
      <c r="P228" s="112">
        <f t="shared" si="37"/>
        <v>2280</v>
      </c>
    </row>
    <row r="229" spans="1:16">
      <c r="A229" s="1">
        <f t="shared" si="36"/>
        <v>229</v>
      </c>
      <c r="B229" s="102"/>
      <c r="C229" s="103"/>
      <c r="D229" s="107" t="e">
        <v>#N/A</v>
      </c>
      <c r="E229" s="104"/>
      <c r="F229" s="105"/>
      <c r="G229" s="100" t="e">
        <v>#N/A</v>
      </c>
      <c r="H229" s="108"/>
      <c r="I229" s="109"/>
      <c r="J229" s="112" t="e">
        <v>#N/A</v>
      </c>
      <c r="K229" s="108"/>
      <c r="L229" s="109"/>
      <c r="M229" s="112" t="e">
        <v>#N/A</v>
      </c>
      <c r="N229" s="108"/>
      <c r="O229" s="109"/>
      <c r="P229" s="114" t="e">
        <v>#N/A</v>
      </c>
    </row>
    <row r="230" spans="1:16">
      <c r="A230" s="1">
        <f t="shared" si="36"/>
        <v>230</v>
      </c>
      <c r="B230" s="102"/>
      <c r="C230" s="103"/>
      <c r="D230" s="107" t="e">
        <v>#N/A</v>
      </c>
      <c r="E230" s="104"/>
      <c r="F230" s="105"/>
      <c r="G230" s="100" t="e">
        <v>#N/A</v>
      </c>
      <c r="H230" s="108"/>
      <c r="I230" s="109"/>
      <c r="J230" s="112" t="e">
        <v>#N/A</v>
      </c>
      <c r="K230" s="108"/>
      <c r="L230" s="109"/>
      <c r="M230" s="112" t="e">
        <v>#N/A</v>
      </c>
      <c r="N230" s="108"/>
      <c r="O230" s="109"/>
      <c r="P230" s="114" t="e">
        <v>#N/A</v>
      </c>
    </row>
    <row r="231" spans="1:16">
      <c r="A231" s="1">
        <f t="shared" si="36"/>
        <v>231</v>
      </c>
      <c r="B231" s="102"/>
      <c r="C231" s="103"/>
      <c r="D231" s="107" t="e">
        <v>#N/A</v>
      </c>
      <c r="E231" s="104"/>
      <c r="F231" s="105"/>
      <c r="G231" s="100" t="e">
        <v>#N/A</v>
      </c>
      <c r="H231" s="108"/>
      <c r="I231" s="109"/>
      <c r="J231" s="112" t="e">
        <v>#N/A</v>
      </c>
      <c r="K231" s="108"/>
      <c r="L231" s="109"/>
      <c r="M231" s="112" t="e">
        <v>#N/A</v>
      </c>
      <c r="N231" s="108"/>
      <c r="O231" s="109"/>
      <c r="P231" s="114" t="e">
        <v>#N/A</v>
      </c>
    </row>
    <row r="232" spans="1:16">
      <c r="A232" s="1">
        <f t="shared" si="36"/>
        <v>232</v>
      </c>
      <c r="B232" s="102"/>
      <c r="C232" s="103"/>
      <c r="D232" s="107" t="e">
        <v>#N/A</v>
      </c>
      <c r="E232" s="104"/>
      <c r="F232" s="105"/>
      <c r="G232" s="100" t="e">
        <v>#N/A</v>
      </c>
      <c r="H232" s="108"/>
      <c r="I232" s="109"/>
      <c r="J232" s="112" t="e">
        <v>#N/A</v>
      </c>
      <c r="K232" s="108"/>
      <c r="L232" s="109"/>
      <c r="M232" s="112" t="e">
        <v>#N/A</v>
      </c>
      <c r="N232" s="108"/>
      <c r="O232" s="109"/>
      <c r="P232" s="114" t="e">
        <v>#N/A</v>
      </c>
    </row>
    <row r="233" spans="1:16">
      <c r="A233" s="1">
        <f t="shared" si="36"/>
        <v>233</v>
      </c>
      <c r="B233" s="102"/>
      <c r="C233" s="103"/>
      <c r="D233" s="107" t="e">
        <v>#N/A</v>
      </c>
      <c r="E233" s="104"/>
      <c r="F233" s="105"/>
      <c r="G233" s="100" t="e">
        <v>#N/A</v>
      </c>
      <c r="H233" s="108"/>
      <c r="I233" s="109"/>
      <c r="J233" s="112" t="e">
        <v>#N/A</v>
      </c>
      <c r="K233" s="108"/>
      <c r="L233" s="109"/>
      <c r="M233" s="112" t="e">
        <v>#N/A</v>
      </c>
      <c r="N233" s="108"/>
      <c r="O233" s="109"/>
      <c r="P233" s="114" t="e">
        <v>#N/A</v>
      </c>
    </row>
    <row r="234" spans="1:16">
      <c r="A234" s="1">
        <f t="shared" si="36"/>
        <v>234</v>
      </c>
      <c r="B234" s="102"/>
      <c r="C234" s="103"/>
      <c r="D234" s="107" t="e">
        <v>#N/A</v>
      </c>
      <c r="E234" s="104"/>
      <c r="F234" s="105"/>
      <c r="G234" s="100" t="e">
        <v>#N/A</v>
      </c>
      <c r="H234" s="108"/>
      <c r="I234" s="109"/>
      <c r="J234" s="112" t="e">
        <v>#N/A</v>
      </c>
      <c r="K234" s="108"/>
      <c r="L234" s="109"/>
      <c r="M234" s="112" t="e">
        <v>#N/A</v>
      </c>
      <c r="N234" s="108"/>
      <c r="O234" s="109"/>
      <c r="P234" s="114" t="e">
        <v>#N/A</v>
      </c>
    </row>
    <row r="235" spans="1:16">
      <c r="A235" s="1">
        <f t="shared" si="36"/>
        <v>235</v>
      </c>
      <c r="B235" s="102"/>
      <c r="C235" s="103"/>
      <c r="D235" s="107" t="e">
        <v>#N/A</v>
      </c>
      <c r="E235" s="104"/>
      <c r="F235" s="105"/>
      <c r="G235" s="100" t="e">
        <v>#N/A</v>
      </c>
      <c r="H235" s="108"/>
      <c r="I235" s="109"/>
      <c r="J235" s="112" t="e">
        <v>#N/A</v>
      </c>
      <c r="K235" s="108"/>
      <c r="L235" s="109"/>
      <c r="M235" s="112" t="e">
        <v>#N/A</v>
      </c>
      <c r="N235" s="108"/>
      <c r="O235" s="109"/>
      <c r="P235" s="114" t="e">
        <v>#N/A</v>
      </c>
    </row>
    <row r="236" spans="1:16">
      <c r="A236" s="1">
        <f t="shared" si="36"/>
        <v>236</v>
      </c>
      <c r="B236" s="102"/>
      <c r="C236" s="103"/>
      <c r="D236" s="107" t="e">
        <v>#N/A</v>
      </c>
      <c r="E236" s="104"/>
      <c r="F236" s="105"/>
      <c r="G236" s="100" t="e">
        <v>#N/A</v>
      </c>
      <c r="H236" s="108"/>
      <c r="I236" s="109"/>
      <c r="J236" s="112" t="e">
        <v>#N/A</v>
      </c>
      <c r="K236" s="108"/>
      <c r="L236" s="109"/>
      <c r="M236" s="112" t="e">
        <v>#N/A</v>
      </c>
      <c r="N236" s="108"/>
      <c r="O236" s="109"/>
      <c r="P236" s="114" t="e">
        <v>#N/A</v>
      </c>
    </row>
    <row r="237" spans="1:16">
      <c r="A237" s="1">
        <f t="shared" si="36"/>
        <v>237</v>
      </c>
      <c r="B237" s="102"/>
      <c r="C237" s="103"/>
      <c r="D237" s="107" t="e">
        <v>#N/A</v>
      </c>
      <c r="E237" s="104"/>
      <c r="F237" s="105"/>
      <c r="G237" s="100" t="e">
        <v>#N/A</v>
      </c>
      <c r="H237" s="108"/>
      <c r="I237" s="109"/>
      <c r="J237" s="112" t="e">
        <v>#N/A</v>
      </c>
      <c r="K237" s="108"/>
      <c r="L237" s="109"/>
      <c r="M237" s="112" t="e">
        <v>#N/A</v>
      </c>
      <c r="N237" s="108"/>
      <c r="O237" s="109"/>
      <c r="P237" s="114" t="e">
        <v>#N/A</v>
      </c>
    </row>
    <row r="238" spans="1:16">
      <c r="A238" s="1">
        <f t="shared" si="36"/>
        <v>238</v>
      </c>
      <c r="B238" s="102"/>
      <c r="C238" s="103"/>
      <c r="D238" s="107" t="e">
        <v>#N/A</v>
      </c>
      <c r="E238" s="104"/>
      <c r="F238" s="105"/>
      <c r="G238" s="100" t="e">
        <v>#N/A</v>
      </c>
      <c r="H238" s="108"/>
      <c r="I238" s="109"/>
      <c r="J238" s="112" t="e">
        <v>#N/A</v>
      </c>
      <c r="K238" s="108"/>
      <c r="L238" s="109"/>
      <c r="M238" s="112" t="e">
        <v>#N/A</v>
      </c>
      <c r="N238" s="108"/>
      <c r="O238" s="109"/>
      <c r="P238" s="114" t="e">
        <v>#N/A</v>
      </c>
    </row>
    <row r="239" spans="1:16">
      <c r="A239" s="1">
        <f t="shared" si="36"/>
        <v>239</v>
      </c>
      <c r="B239" s="102"/>
      <c r="C239" s="103"/>
      <c r="D239" s="107" t="e">
        <v>#N/A</v>
      </c>
      <c r="E239" s="104"/>
      <c r="F239" s="105"/>
      <c r="G239" s="100" t="e">
        <v>#N/A</v>
      </c>
      <c r="H239" s="108"/>
      <c r="I239" s="109"/>
      <c r="J239" s="112" t="e">
        <v>#N/A</v>
      </c>
      <c r="K239" s="108"/>
      <c r="L239" s="109"/>
      <c r="M239" s="112" t="e">
        <v>#N/A</v>
      </c>
      <c r="N239" s="108"/>
      <c r="O239" s="109"/>
      <c r="P239" s="114" t="e">
        <v>#N/A</v>
      </c>
    </row>
    <row r="240" spans="1:16">
      <c r="A240" s="1">
        <f t="shared" si="36"/>
        <v>240</v>
      </c>
      <c r="B240" s="102"/>
      <c r="C240" s="103"/>
      <c r="D240" s="107" t="e">
        <v>#N/A</v>
      </c>
      <c r="E240" s="104"/>
      <c r="F240" s="105"/>
      <c r="G240" s="100" t="e">
        <v>#N/A</v>
      </c>
      <c r="H240" s="108"/>
      <c r="I240" s="109"/>
      <c r="J240" s="112" t="e">
        <v>#N/A</v>
      </c>
      <c r="K240" s="108"/>
      <c r="L240" s="109"/>
      <c r="M240" s="112" t="e">
        <v>#N/A</v>
      </c>
      <c r="N240" s="108"/>
      <c r="O240" s="109"/>
      <c r="P240" s="114" t="e">
        <v>#N/A</v>
      </c>
    </row>
    <row r="241" spans="1:16">
      <c r="A241" s="1">
        <f t="shared" si="36"/>
        <v>241</v>
      </c>
      <c r="B241" s="102"/>
      <c r="C241" s="103"/>
      <c r="D241" s="107" t="e">
        <v>#N/A</v>
      </c>
      <c r="E241" s="104"/>
      <c r="F241" s="105"/>
      <c r="G241" s="100" t="e">
        <v>#N/A</v>
      </c>
      <c r="H241" s="108"/>
      <c r="I241" s="109"/>
      <c r="J241" s="112" t="e">
        <v>#N/A</v>
      </c>
      <c r="K241" s="108"/>
      <c r="L241" s="109"/>
      <c r="M241" s="112" t="e">
        <v>#N/A</v>
      </c>
      <c r="N241" s="108"/>
      <c r="O241" s="109"/>
      <c r="P241" s="114" t="e">
        <v>#N/A</v>
      </c>
    </row>
    <row r="242" spans="1:16">
      <c r="A242" s="1">
        <f t="shared" si="36"/>
        <v>242</v>
      </c>
      <c r="B242" s="102"/>
      <c r="C242" s="103"/>
      <c r="D242" s="107" t="e">
        <v>#N/A</v>
      </c>
      <c r="E242" s="104"/>
      <c r="F242" s="105"/>
      <c r="G242" s="100" t="e">
        <v>#N/A</v>
      </c>
      <c r="H242" s="108"/>
      <c r="I242" s="109"/>
      <c r="J242" s="112" t="e">
        <v>#N/A</v>
      </c>
      <c r="K242" s="108"/>
      <c r="L242" s="109"/>
      <c r="M242" s="112" t="e">
        <v>#N/A</v>
      </c>
      <c r="N242" s="108"/>
      <c r="O242" s="109"/>
      <c r="P242" s="114" t="e">
        <v>#N/A</v>
      </c>
    </row>
    <row r="243" spans="1:16">
      <c r="A243" s="1">
        <f t="shared" si="36"/>
        <v>243</v>
      </c>
      <c r="B243" s="102"/>
      <c r="C243" s="103"/>
      <c r="D243" s="107" t="e">
        <v>#N/A</v>
      </c>
      <c r="E243" s="104"/>
      <c r="F243" s="105"/>
      <c r="G243" s="100" t="e">
        <v>#N/A</v>
      </c>
      <c r="H243" s="108"/>
      <c r="I243" s="109"/>
      <c r="J243" s="112" t="e">
        <v>#N/A</v>
      </c>
      <c r="K243" s="108"/>
      <c r="L243" s="109"/>
      <c r="M243" s="112" t="e">
        <v>#N/A</v>
      </c>
      <c r="N243" s="108"/>
      <c r="O243" s="109"/>
      <c r="P243" s="114" t="e">
        <v>#N/A</v>
      </c>
    </row>
    <row r="244" spans="1:16">
      <c r="A244" s="1">
        <f t="shared" si="36"/>
        <v>244</v>
      </c>
      <c r="B244" s="102"/>
      <c r="C244" s="103"/>
      <c r="D244" s="107" t="e">
        <v>#N/A</v>
      </c>
      <c r="E244" s="104"/>
      <c r="F244" s="105"/>
      <c r="G244" s="100" t="e">
        <v>#N/A</v>
      </c>
      <c r="H244" s="108"/>
      <c r="I244" s="109"/>
      <c r="J244" s="112" t="e">
        <v>#N/A</v>
      </c>
      <c r="K244" s="108"/>
      <c r="L244" s="109"/>
      <c r="M244" s="112" t="e">
        <v>#N/A</v>
      </c>
      <c r="N244" s="108"/>
      <c r="O244" s="109"/>
      <c r="P244" s="114" t="e">
        <v>#N/A</v>
      </c>
    </row>
    <row r="245" spans="1:16">
      <c r="A245" s="1">
        <f t="shared" si="36"/>
        <v>245</v>
      </c>
      <c r="B245" s="102"/>
      <c r="C245" s="103"/>
      <c r="D245" s="107" t="e">
        <v>#N/A</v>
      </c>
      <c r="E245" s="104"/>
      <c r="F245" s="105"/>
      <c r="G245" s="100" t="e">
        <v>#N/A</v>
      </c>
      <c r="H245" s="108"/>
      <c r="I245" s="109"/>
      <c r="J245" s="112" t="e">
        <v>#N/A</v>
      </c>
      <c r="K245" s="108"/>
      <c r="L245" s="109"/>
      <c r="M245" s="112" t="e">
        <v>#N/A</v>
      </c>
      <c r="N245" s="108"/>
      <c r="O245" s="109"/>
      <c r="P245" s="114" t="e">
        <v>#N/A</v>
      </c>
    </row>
    <row r="246" spans="1:16">
      <c r="A246" s="1">
        <f t="shared" si="36"/>
        <v>246</v>
      </c>
      <c r="B246" s="102"/>
      <c r="C246" s="103"/>
      <c r="D246" s="107" t="e">
        <v>#N/A</v>
      </c>
      <c r="E246" s="104"/>
      <c r="F246" s="105"/>
      <c r="G246" s="100" t="e">
        <v>#N/A</v>
      </c>
      <c r="H246" s="108"/>
      <c r="I246" s="109"/>
      <c r="J246" s="112" t="e">
        <v>#N/A</v>
      </c>
      <c r="K246" s="108"/>
      <c r="L246" s="109"/>
      <c r="M246" s="112" t="e">
        <v>#N/A</v>
      </c>
      <c r="N246" s="108"/>
      <c r="O246" s="109"/>
      <c r="P246" s="114" t="e">
        <v>#N/A</v>
      </c>
    </row>
    <row r="247" spans="1:16">
      <c r="A247" s="1">
        <f t="shared" si="36"/>
        <v>247</v>
      </c>
      <c r="B247" s="102"/>
      <c r="C247" s="103"/>
      <c r="D247" s="107" t="e">
        <v>#N/A</v>
      </c>
      <c r="E247" s="104"/>
      <c r="F247" s="105"/>
      <c r="G247" s="100" t="e">
        <v>#N/A</v>
      </c>
      <c r="H247" s="108"/>
      <c r="I247" s="109"/>
      <c r="J247" s="112" t="e">
        <v>#N/A</v>
      </c>
      <c r="K247" s="108"/>
      <c r="L247" s="109"/>
      <c r="M247" s="112" t="e">
        <v>#N/A</v>
      </c>
      <c r="N247" s="108"/>
      <c r="O247" s="109"/>
      <c r="P247" s="114" t="e">
        <v>#N/A</v>
      </c>
    </row>
    <row r="248" spans="1:16">
      <c r="A248" s="1">
        <f t="shared" si="36"/>
        <v>248</v>
      </c>
      <c r="B248" s="102"/>
      <c r="C248" s="103"/>
      <c r="D248" s="107" t="e">
        <v>#N/A</v>
      </c>
      <c r="E248" s="104"/>
      <c r="F248" s="105"/>
      <c r="G248" s="100" t="e">
        <v>#N/A</v>
      </c>
      <c r="H248" s="108"/>
      <c r="I248" s="109"/>
      <c r="J248" s="112" t="e">
        <v>#N/A</v>
      </c>
      <c r="K248" s="108"/>
      <c r="L248" s="109"/>
      <c r="M248" s="112" t="e">
        <v>#N/A</v>
      </c>
      <c r="N248" s="108"/>
      <c r="O248" s="109"/>
      <c r="P248" s="114" t="e">
        <v>#N/A</v>
      </c>
    </row>
    <row r="249" spans="1:16">
      <c r="A249" s="1">
        <f t="shared" si="36"/>
        <v>249</v>
      </c>
      <c r="B249" s="102"/>
      <c r="C249" s="103"/>
      <c r="D249" s="107" t="e">
        <v>#N/A</v>
      </c>
      <c r="E249" s="104"/>
      <c r="F249" s="105"/>
      <c r="G249" s="100" t="e">
        <v>#N/A</v>
      </c>
      <c r="H249" s="108"/>
      <c r="I249" s="109"/>
      <c r="J249" s="112" t="e">
        <v>#N/A</v>
      </c>
      <c r="K249" s="108"/>
      <c r="L249" s="109"/>
      <c r="M249" s="112" t="e">
        <v>#N/A</v>
      </c>
      <c r="N249" s="108"/>
      <c r="O249" s="109"/>
      <c r="P249" s="114" t="e">
        <v>#N/A</v>
      </c>
    </row>
    <row r="250" spans="1:16">
      <c r="A250" s="1">
        <f t="shared" si="36"/>
        <v>250</v>
      </c>
      <c r="B250" s="102"/>
      <c r="C250" s="103"/>
      <c r="D250" s="107" t="e">
        <v>#N/A</v>
      </c>
      <c r="E250" s="104"/>
      <c r="F250" s="105"/>
      <c r="G250" s="100" t="e">
        <v>#N/A</v>
      </c>
      <c r="H250" s="108"/>
      <c r="I250" s="109"/>
      <c r="J250" s="112" t="e">
        <v>#N/A</v>
      </c>
      <c r="K250" s="108"/>
      <c r="L250" s="109"/>
      <c r="M250" s="112" t="e">
        <v>#N/A</v>
      </c>
      <c r="N250" s="108"/>
      <c r="O250" s="109"/>
      <c r="P250" s="114" t="e">
        <v>#N/A</v>
      </c>
    </row>
    <row r="251" spans="1:16">
      <c r="A251" s="1">
        <f t="shared" si="36"/>
        <v>251</v>
      </c>
      <c r="B251" s="102"/>
      <c r="C251" s="103"/>
      <c r="D251" s="107" t="e">
        <v>#N/A</v>
      </c>
      <c r="E251" s="104"/>
      <c r="F251" s="105"/>
      <c r="G251" s="100" t="e">
        <v>#N/A</v>
      </c>
      <c r="H251" s="108"/>
      <c r="I251" s="109"/>
      <c r="J251" s="112" t="e">
        <v>#N/A</v>
      </c>
      <c r="K251" s="108"/>
      <c r="L251" s="109"/>
      <c r="M251" s="112" t="e">
        <v>#N/A</v>
      </c>
      <c r="N251" s="108"/>
      <c r="O251" s="109"/>
      <c r="P251" s="114" t="e">
        <v>#N/A</v>
      </c>
    </row>
    <row r="252" spans="1:16">
      <c r="A252" s="1">
        <f t="shared" si="36"/>
        <v>252</v>
      </c>
      <c r="B252" s="102"/>
      <c r="C252" s="103"/>
      <c r="D252" s="107" t="e">
        <v>#N/A</v>
      </c>
      <c r="E252" s="104"/>
      <c r="F252" s="105"/>
      <c r="G252" s="100" t="e">
        <v>#N/A</v>
      </c>
      <c r="H252" s="108"/>
      <c r="I252" s="109"/>
      <c r="J252" s="112" t="e">
        <v>#N/A</v>
      </c>
      <c r="K252" s="108"/>
      <c r="L252" s="109"/>
      <c r="M252" s="112" t="e">
        <v>#N/A</v>
      </c>
      <c r="N252" s="108"/>
      <c r="O252" s="109"/>
      <c r="P252" s="114" t="e">
        <v>#N/A</v>
      </c>
    </row>
    <row r="253" spans="1:16">
      <c r="A253" s="1">
        <f t="shared" si="36"/>
        <v>253</v>
      </c>
      <c r="B253" s="102"/>
      <c r="C253" s="103"/>
      <c r="D253" s="107" t="e">
        <v>#N/A</v>
      </c>
      <c r="E253" s="104"/>
      <c r="F253" s="105"/>
      <c r="G253" s="100" t="e">
        <v>#N/A</v>
      </c>
      <c r="H253" s="108"/>
      <c r="I253" s="109"/>
      <c r="J253" s="112" t="e">
        <v>#N/A</v>
      </c>
      <c r="K253" s="108"/>
      <c r="L253" s="109"/>
      <c r="M253" s="112" t="e">
        <v>#N/A</v>
      </c>
      <c r="N253" s="108"/>
      <c r="O253" s="109"/>
      <c r="P253" s="114" t="e">
        <v>#N/A</v>
      </c>
    </row>
    <row r="254" spans="1:16">
      <c r="A254" s="1">
        <f t="shared" si="36"/>
        <v>254</v>
      </c>
      <c r="B254" s="102"/>
      <c r="C254" s="103"/>
      <c r="D254" s="107" t="e">
        <v>#N/A</v>
      </c>
      <c r="E254" s="104"/>
      <c r="F254" s="105"/>
      <c r="G254" s="100" t="e">
        <v>#N/A</v>
      </c>
      <c r="H254" s="108"/>
      <c r="I254" s="109"/>
      <c r="J254" s="112" t="e">
        <v>#N/A</v>
      </c>
      <c r="K254" s="108"/>
      <c r="L254" s="109"/>
      <c r="M254" s="112" t="e">
        <v>#N/A</v>
      </c>
      <c r="N254" s="108"/>
      <c r="O254" s="109"/>
      <c r="P254" s="114" t="e">
        <v>#N/A</v>
      </c>
    </row>
    <row r="255" spans="1:16">
      <c r="A255" s="1">
        <f t="shared" si="36"/>
        <v>255</v>
      </c>
      <c r="B255" s="102"/>
      <c r="C255" s="103"/>
      <c r="D255" s="107" t="e">
        <v>#N/A</v>
      </c>
      <c r="E255" s="104"/>
      <c r="F255" s="105"/>
      <c r="G255" s="100" t="e">
        <v>#N/A</v>
      </c>
      <c r="H255" s="108"/>
      <c r="I255" s="109"/>
      <c r="J255" s="112" t="e">
        <v>#N/A</v>
      </c>
      <c r="K255" s="108"/>
      <c r="L255" s="109"/>
      <c r="M255" s="112" t="e">
        <v>#N/A</v>
      </c>
      <c r="N255" s="108"/>
      <c r="O255" s="109"/>
      <c r="P255" s="114" t="e">
        <v>#N/A</v>
      </c>
    </row>
    <row r="256" spans="1:16">
      <c r="A256" s="1">
        <f t="shared" si="36"/>
        <v>256</v>
      </c>
      <c r="B256" s="102"/>
      <c r="C256" s="103"/>
      <c r="D256" s="107" t="e">
        <v>#N/A</v>
      </c>
      <c r="E256" s="104"/>
      <c r="F256" s="105"/>
      <c r="G256" s="100" t="e">
        <v>#N/A</v>
      </c>
      <c r="H256" s="108"/>
      <c r="I256" s="109"/>
      <c r="J256" s="112" t="e">
        <v>#N/A</v>
      </c>
      <c r="K256" s="108"/>
      <c r="L256" s="109"/>
      <c r="M256" s="112" t="e">
        <v>#N/A</v>
      </c>
      <c r="N256" s="108"/>
      <c r="O256" s="109"/>
      <c r="P256" s="114" t="e">
        <v>#N/A</v>
      </c>
    </row>
    <row r="257" spans="1:16">
      <c r="A257" s="1">
        <f t="shared" si="36"/>
        <v>257</v>
      </c>
      <c r="B257" s="102"/>
      <c r="C257" s="103"/>
      <c r="D257" s="107" t="e">
        <v>#N/A</v>
      </c>
      <c r="E257" s="104"/>
      <c r="F257" s="105"/>
      <c r="G257" s="100" t="e">
        <v>#N/A</v>
      </c>
      <c r="H257" s="108"/>
      <c r="I257" s="109"/>
      <c r="J257" s="112" t="e">
        <v>#N/A</v>
      </c>
      <c r="K257" s="108"/>
      <c r="L257" s="109"/>
      <c r="M257" s="112" t="e">
        <v>#N/A</v>
      </c>
      <c r="N257" s="108"/>
      <c r="O257" s="109"/>
      <c r="P257" s="114" t="e">
        <v>#N/A</v>
      </c>
    </row>
    <row r="258" spans="1:16">
      <c r="A258" s="1">
        <f t="shared" si="36"/>
        <v>258</v>
      </c>
      <c r="B258" s="102"/>
      <c r="C258" s="103"/>
      <c r="D258" s="107" t="e">
        <v>#N/A</v>
      </c>
      <c r="E258" s="104"/>
      <c r="F258" s="105"/>
      <c r="G258" s="100" t="e">
        <v>#N/A</v>
      </c>
      <c r="H258" s="108"/>
      <c r="I258" s="109"/>
      <c r="J258" s="112" t="e">
        <v>#N/A</v>
      </c>
      <c r="K258" s="108"/>
      <c r="L258" s="109"/>
      <c r="M258" s="112" t="e">
        <v>#N/A</v>
      </c>
      <c r="N258" s="108"/>
      <c r="O258" s="109"/>
      <c r="P258" s="114" t="e">
        <v>#N/A</v>
      </c>
    </row>
    <row r="259" spans="1:16">
      <c r="A259" s="1">
        <f t="shared" si="36"/>
        <v>259</v>
      </c>
      <c r="B259" s="102"/>
      <c r="C259" s="103"/>
      <c r="D259" s="107" t="e">
        <v>#N/A</v>
      </c>
      <c r="E259" s="104"/>
      <c r="F259" s="105"/>
      <c r="G259" s="100" t="e">
        <v>#N/A</v>
      </c>
      <c r="H259" s="108"/>
      <c r="I259" s="109"/>
      <c r="J259" s="112" t="e">
        <v>#N/A</v>
      </c>
      <c r="K259" s="108"/>
      <c r="L259" s="109"/>
      <c r="M259" s="112" t="e">
        <v>#N/A</v>
      </c>
      <c r="N259" s="108"/>
      <c r="O259" s="109"/>
      <c r="P259" s="114" t="e">
        <v>#N/A</v>
      </c>
    </row>
    <row r="260" spans="1:16">
      <c r="A260" s="1">
        <f t="shared" si="36"/>
        <v>260</v>
      </c>
      <c r="B260" s="102"/>
      <c r="C260" s="103"/>
      <c r="D260" s="107" t="e">
        <v>#N/A</v>
      </c>
      <c r="E260" s="104"/>
      <c r="F260" s="105"/>
      <c r="G260" s="100" t="e">
        <v>#N/A</v>
      </c>
      <c r="H260" s="108"/>
      <c r="I260" s="109"/>
      <c r="J260" s="112" t="e">
        <v>#N/A</v>
      </c>
      <c r="K260" s="108"/>
      <c r="L260" s="109"/>
      <c r="M260" s="112" t="e">
        <v>#N/A</v>
      </c>
      <c r="N260" s="108"/>
      <c r="O260" s="109"/>
      <c r="P260" s="114" t="e">
        <v>#N/A</v>
      </c>
    </row>
    <row r="261" spans="1:16">
      <c r="A261" s="1">
        <f t="shared" si="36"/>
        <v>261</v>
      </c>
      <c r="B261" s="102"/>
      <c r="C261" s="103"/>
      <c r="D261" s="107" t="e">
        <v>#N/A</v>
      </c>
      <c r="E261" s="104"/>
      <c r="F261" s="105"/>
      <c r="G261" s="100" t="e">
        <v>#N/A</v>
      </c>
      <c r="H261" s="108"/>
      <c r="I261" s="109"/>
      <c r="J261" s="112" t="e">
        <v>#N/A</v>
      </c>
      <c r="K261" s="108"/>
      <c r="L261" s="109"/>
      <c r="M261" s="112" t="e">
        <v>#N/A</v>
      </c>
      <c r="N261" s="108"/>
      <c r="O261" s="109"/>
      <c r="P261" s="114" t="e">
        <v>#N/A</v>
      </c>
    </row>
    <row r="262" spans="1:16">
      <c r="A262" s="1">
        <f t="shared" si="36"/>
        <v>262</v>
      </c>
      <c r="B262" s="102"/>
      <c r="C262" s="103"/>
      <c r="D262" s="107" t="e">
        <v>#N/A</v>
      </c>
      <c r="E262" s="104"/>
      <c r="F262" s="105"/>
      <c r="G262" s="100" t="e">
        <v>#N/A</v>
      </c>
      <c r="H262" s="108"/>
      <c r="I262" s="109"/>
      <c r="J262" s="112" t="e">
        <v>#N/A</v>
      </c>
      <c r="K262" s="108"/>
      <c r="L262" s="109"/>
      <c r="M262" s="112" t="e">
        <v>#N/A</v>
      </c>
      <c r="N262" s="108"/>
      <c r="O262" s="109"/>
      <c r="P262" s="114" t="e">
        <v>#N/A</v>
      </c>
    </row>
    <row r="263" spans="1:16">
      <c r="A263" s="1">
        <f t="shared" si="36"/>
        <v>263</v>
      </c>
      <c r="B263" s="102"/>
      <c r="C263" s="103"/>
      <c r="D263" s="107" t="e">
        <v>#N/A</v>
      </c>
      <c r="E263" s="104"/>
      <c r="F263" s="105"/>
      <c r="G263" s="100" t="e">
        <v>#N/A</v>
      </c>
      <c r="H263" s="108"/>
      <c r="I263" s="109"/>
      <c r="J263" s="112" t="e">
        <v>#N/A</v>
      </c>
      <c r="K263" s="108"/>
      <c r="L263" s="109"/>
      <c r="M263" s="112" t="e">
        <v>#N/A</v>
      </c>
      <c r="N263" s="108"/>
      <c r="O263" s="109"/>
      <c r="P263" s="114" t="e">
        <v>#N/A</v>
      </c>
    </row>
    <row r="264" spans="1:16">
      <c r="A264" s="1">
        <f t="shared" si="36"/>
        <v>264</v>
      </c>
      <c r="B264" s="102"/>
      <c r="C264" s="103"/>
      <c r="D264" s="107" t="e">
        <v>#N/A</v>
      </c>
      <c r="E264" s="104"/>
      <c r="F264" s="105"/>
      <c r="G264" s="100" t="e">
        <v>#N/A</v>
      </c>
      <c r="H264" s="108"/>
      <c r="I264" s="109"/>
      <c r="J264" s="112" t="e">
        <v>#N/A</v>
      </c>
      <c r="K264" s="108"/>
      <c r="L264" s="109"/>
      <c r="M264" s="112" t="e">
        <v>#N/A</v>
      </c>
      <c r="N264" s="108"/>
      <c r="O264" s="109"/>
      <c r="P264" s="114" t="e">
        <v>#N/A</v>
      </c>
    </row>
    <row r="265" spans="1:16">
      <c r="A265" s="1">
        <f t="shared" si="36"/>
        <v>265</v>
      </c>
      <c r="B265" s="102"/>
      <c r="C265" s="103"/>
      <c r="D265" s="107" t="e">
        <v>#N/A</v>
      </c>
      <c r="E265" s="104"/>
      <c r="F265" s="105"/>
      <c r="G265" s="100" t="e">
        <v>#N/A</v>
      </c>
      <c r="H265" s="108"/>
      <c r="I265" s="109"/>
      <c r="J265" s="112" t="e">
        <v>#N/A</v>
      </c>
      <c r="K265" s="108"/>
      <c r="L265" s="109"/>
      <c r="M265" s="112" t="e">
        <v>#N/A</v>
      </c>
      <c r="N265" s="108"/>
      <c r="O265" s="109"/>
      <c r="P265" s="114" t="e">
        <v>#N/A</v>
      </c>
    </row>
    <row r="266" spans="1:16">
      <c r="A266" s="1">
        <f t="shared" si="36"/>
        <v>266</v>
      </c>
      <c r="B266" s="102"/>
      <c r="C266" s="103"/>
      <c r="D266" s="107" t="e">
        <v>#N/A</v>
      </c>
      <c r="E266" s="104"/>
      <c r="F266" s="105"/>
      <c r="G266" s="100" t="e">
        <v>#N/A</v>
      </c>
      <c r="H266" s="108"/>
      <c r="I266" s="109"/>
      <c r="J266" s="112" t="e">
        <v>#N/A</v>
      </c>
      <c r="K266" s="108"/>
      <c r="L266" s="109"/>
      <c r="M266" s="112" t="e">
        <v>#N/A</v>
      </c>
      <c r="N266" s="108"/>
      <c r="O266" s="109"/>
      <c r="P266" s="114" t="e">
        <v>#N/A</v>
      </c>
    </row>
    <row r="267" spans="1:16">
      <c r="A267" s="1">
        <f t="shared" si="36"/>
        <v>267</v>
      </c>
      <c r="B267" s="102"/>
      <c r="C267" s="103"/>
      <c r="D267" s="107" t="e">
        <v>#N/A</v>
      </c>
      <c r="E267" s="104"/>
      <c r="F267" s="105"/>
      <c r="G267" s="100" t="e">
        <v>#N/A</v>
      </c>
      <c r="H267" s="108"/>
      <c r="I267" s="109"/>
      <c r="J267" s="112" t="e">
        <v>#N/A</v>
      </c>
      <c r="K267" s="108"/>
      <c r="L267" s="109"/>
      <c r="M267" s="112" t="e">
        <v>#N/A</v>
      </c>
      <c r="N267" s="108"/>
      <c r="O267" s="109"/>
      <c r="P267" s="114" t="e">
        <v>#N/A</v>
      </c>
    </row>
    <row r="268" spans="1:16">
      <c r="A268" s="1">
        <f t="shared" si="36"/>
        <v>268</v>
      </c>
      <c r="B268" s="102"/>
      <c r="C268" s="103"/>
      <c r="D268" s="107" t="e">
        <v>#N/A</v>
      </c>
      <c r="E268" s="104"/>
      <c r="F268" s="105"/>
      <c r="G268" s="100" t="e">
        <v>#N/A</v>
      </c>
      <c r="H268" s="108"/>
      <c r="I268" s="109"/>
      <c r="J268" s="112" t="e">
        <v>#N/A</v>
      </c>
      <c r="K268" s="108"/>
      <c r="L268" s="109"/>
      <c r="M268" s="112" t="e">
        <v>#N/A</v>
      </c>
      <c r="N268" s="108"/>
      <c r="O268" s="109"/>
      <c r="P268" s="114" t="e">
        <v>#N/A</v>
      </c>
    </row>
    <row r="269" spans="1:16">
      <c r="A269" s="1">
        <f t="shared" si="36"/>
        <v>269</v>
      </c>
      <c r="B269" s="102"/>
      <c r="C269" s="103"/>
      <c r="D269" s="107" t="e">
        <v>#N/A</v>
      </c>
      <c r="E269" s="104"/>
      <c r="F269" s="105"/>
      <c r="G269" s="100" t="e">
        <v>#N/A</v>
      </c>
      <c r="H269" s="108"/>
      <c r="I269" s="109"/>
      <c r="J269" s="112" t="e">
        <v>#N/A</v>
      </c>
      <c r="K269" s="108"/>
      <c r="L269" s="109"/>
      <c r="M269" s="112" t="e">
        <v>#N/A</v>
      </c>
      <c r="N269" s="108"/>
      <c r="O269" s="109"/>
      <c r="P269" s="114" t="e">
        <v>#N/A</v>
      </c>
    </row>
    <row r="270" spans="1:16">
      <c r="A270" s="1">
        <f t="shared" si="36"/>
        <v>270</v>
      </c>
      <c r="B270" s="102"/>
      <c r="C270" s="103"/>
      <c r="D270" s="107" t="e">
        <v>#N/A</v>
      </c>
      <c r="E270" s="104"/>
      <c r="F270" s="105"/>
      <c r="G270" s="100" t="e">
        <v>#N/A</v>
      </c>
      <c r="H270" s="108"/>
      <c r="I270" s="109"/>
      <c r="J270" s="112" t="e">
        <v>#N/A</v>
      </c>
      <c r="K270" s="108"/>
      <c r="L270" s="109"/>
      <c r="M270" s="112" t="e">
        <v>#N/A</v>
      </c>
      <c r="N270" s="108"/>
      <c r="O270" s="109"/>
      <c r="P270" s="114" t="e">
        <v>#N/A</v>
      </c>
    </row>
    <row r="271" spans="1:16">
      <c r="A271" s="1">
        <f t="shared" si="36"/>
        <v>271</v>
      </c>
      <c r="B271" s="102"/>
      <c r="C271" s="103"/>
      <c r="D271" s="107" t="e">
        <v>#N/A</v>
      </c>
      <c r="E271" s="104"/>
      <c r="F271" s="105"/>
      <c r="G271" s="100" t="e">
        <v>#N/A</v>
      </c>
      <c r="H271" s="108"/>
      <c r="I271" s="109"/>
      <c r="J271" s="112" t="e">
        <v>#N/A</v>
      </c>
      <c r="K271" s="108"/>
      <c r="L271" s="109"/>
      <c r="M271" s="112" t="e">
        <v>#N/A</v>
      </c>
      <c r="N271" s="108"/>
      <c r="O271" s="109"/>
      <c r="P271" s="114" t="e">
        <v>#N/A</v>
      </c>
    </row>
    <row r="272" spans="1:16">
      <c r="A272" s="1">
        <f t="shared" si="36"/>
        <v>272</v>
      </c>
      <c r="B272" s="102"/>
      <c r="C272" s="103"/>
      <c r="D272" s="107" t="e">
        <v>#N/A</v>
      </c>
      <c r="E272" s="104"/>
      <c r="F272" s="105"/>
      <c r="G272" s="100" t="e">
        <v>#N/A</v>
      </c>
      <c r="H272" s="108"/>
      <c r="I272" s="109"/>
      <c r="J272" s="112" t="e">
        <v>#N/A</v>
      </c>
      <c r="K272" s="108"/>
      <c r="L272" s="109"/>
      <c r="M272" s="112" t="e">
        <v>#N/A</v>
      </c>
      <c r="N272" s="108"/>
      <c r="O272" s="109"/>
      <c r="P272" s="114" t="e">
        <v>#N/A</v>
      </c>
    </row>
    <row r="273" spans="1:16">
      <c r="A273" s="1">
        <f t="shared" si="36"/>
        <v>273</v>
      </c>
      <c r="B273" s="102"/>
      <c r="C273" s="103"/>
      <c r="D273" s="107" t="e">
        <v>#N/A</v>
      </c>
      <c r="E273" s="104"/>
      <c r="F273" s="105"/>
      <c r="G273" s="100" t="e">
        <v>#N/A</v>
      </c>
      <c r="H273" s="108"/>
      <c r="I273" s="109"/>
      <c r="J273" s="112" t="e">
        <v>#N/A</v>
      </c>
      <c r="K273" s="108"/>
      <c r="L273" s="109"/>
      <c r="M273" s="112" t="e">
        <v>#N/A</v>
      </c>
      <c r="N273" s="108"/>
      <c r="O273" s="109"/>
      <c r="P273" s="114" t="e">
        <v>#N/A</v>
      </c>
    </row>
    <row r="274" spans="1:16">
      <c r="A274" s="1">
        <f t="shared" si="36"/>
        <v>274</v>
      </c>
      <c r="B274" s="102"/>
      <c r="C274" s="103"/>
      <c r="D274" s="107" t="e">
        <v>#N/A</v>
      </c>
      <c r="E274" s="104"/>
      <c r="F274" s="105"/>
      <c r="G274" s="100" t="e">
        <v>#N/A</v>
      </c>
      <c r="H274" s="108"/>
      <c r="I274" s="109"/>
      <c r="J274" s="112" t="e">
        <v>#N/A</v>
      </c>
      <c r="K274" s="108"/>
      <c r="L274" s="109"/>
      <c r="M274" s="112" t="e">
        <v>#N/A</v>
      </c>
      <c r="N274" s="108"/>
      <c r="O274" s="109"/>
      <c r="P274" s="114" t="e">
        <v>#N/A</v>
      </c>
    </row>
    <row r="275" spans="1:16">
      <c r="A275" s="1">
        <f t="shared" si="36"/>
        <v>275</v>
      </c>
      <c r="B275" s="102"/>
      <c r="C275" s="103"/>
      <c r="D275" s="107" t="e">
        <v>#N/A</v>
      </c>
      <c r="E275" s="104"/>
      <c r="F275" s="105"/>
      <c r="G275" s="100" t="e">
        <v>#N/A</v>
      </c>
      <c r="H275" s="108"/>
      <c r="I275" s="109"/>
      <c r="J275" s="112" t="e">
        <v>#N/A</v>
      </c>
      <c r="K275" s="108"/>
      <c r="L275" s="109"/>
      <c r="M275" s="112" t="e">
        <v>#N/A</v>
      </c>
      <c r="N275" s="108"/>
      <c r="O275" s="109"/>
      <c r="P275" s="114" t="e">
        <v>#N/A</v>
      </c>
    </row>
    <row r="276" spans="1:16">
      <c r="A276" s="1">
        <f t="shared" si="36"/>
        <v>276</v>
      </c>
      <c r="B276" s="102"/>
      <c r="C276" s="103"/>
      <c r="D276" s="107" t="e">
        <v>#N/A</v>
      </c>
      <c r="E276" s="104"/>
      <c r="F276" s="105"/>
      <c r="G276" s="100" t="e">
        <v>#N/A</v>
      </c>
      <c r="H276" s="108"/>
      <c r="I276" s="109"/>
      <c r="J276" s="112" t="e">
        <v>#N/A</v>
      </c>
      <c r="K276" s="108"/>
      <c r="L276" s="109"/>
      <c r="M276" s="112" t="e">
        <v>#N/A</v>
      </c>
      <c r="N276" s="108"/>
      <c r="O276" s="109"/>
      <c r="P276" s="114" t="e">
        <v>#N/A</v>
      </c>
    </row>
    <row r="277" spans="1:16">
      <c r="A277" s="1">
        <f t="shared" si="36"/>
        <v>277</v>
      </c>
      <c r="B277" s="102"/>
      <c r="C277" s="103"/>
      <c r="D277" s="107" t="e">
        <v>#N/A</v>
      </c>
      <c r="E277" s="104"/>
      <c r="F277" s="105"/>
      <c r="G277" s="100" t="e">
        <v>#N/A</v>
      </c>
      <c r="H277" s="108"/>
      <c r="I277" s="109"/>
      <c r="J277" s="112" t="e">
        <v>#N/A</v>
      </c>
      <c r="K277" s="108"/>
      <c r="L277" s="109"/>
      <c r="M277" s="112" t="e">
        <v>#N/A</v>
      </c>
      <c r="N277" s="108"/>
      <c r="O277" s="109"/>
      <c r="P277" s="114" t="e">
        <v>#N/A</v>
      </c>
    </row>
    <row r="278" spans="1:16">
      <c r="A278" s="1">
        <f t="shared" ref="A278:A300" si="38">A277+1</f>
        <v>278</v>
      </c>
      <c r="B278" s="102"/>
      <c r="C278" s="103"/>
      <c r="D278" s="107" t="e">
        <v>#N/A</v>
      </c>
      <c r="E278" s="104"/>
      <c r="F278" s="105"/>
      <c r="G278" s="100" t="e">
        <v>#N/A</v>
      </c>
      <c r="H278" s="108"/>
      <c r="I278" s="109"/>
      <c r="J278" s="112" t="e">
        <v>#N/A</v>
      </c>
      <c r="K278" s="108"/>
      <c r="L278" s="109"/>
      <c r="M278" s="112" t="e">
        <v>#N/A</v>
      </c>
      <c r="N278" s="108"/>
      <c r="O278" s="109"/>
      <c r="P278" s="114" t="e">
        <v>#N/A</v>
      </c>
    </row>
    <row r="279" spans="1:16">
      <c r="A279" s="1">
        <f t="shared" si="38"/>
        <v>279</v>
      </c>
      <c r="B279" s="102"/>
      <c r="C279" s="103"/>
      <c r="D279" s="107" t="e">
        <v>#N/A</v>
      </c>
      <c r="E279" s="104"/>
      <c r="F279" s="105"/>
      <c r="G279" s="100" t="e">
        <v>#N/A</v>
      </c>
      <c r="H279" s="108"/>
      <c r="I279" s="109"/>
      <c r="J279" s="112" t="e">
        <v>#N/A</v>
      </c>
      <c r="K279" s="108"/>
      <c r="L279" s="109"/>
      <c r="M279" s="112" t="e">
        <v>#N/A</v>
      </c>
      <c r="N279" s="108"/>
      <c r="O279" s="109"/>
      <c r="P279" s="114" t="e">
        <v>#N/A</v>
      </c>
    </row>
    <row r="280" spans="1:16">
      <c r="A280" s="1">
        <f t="shared" si="38"/>
        <v>280</v>
      </c>
      <c r="B280" s="102"/>
      <c r="C280" s="103"/>
      <c r="D280" s="107" t="e">
        <v>#N/A</v>
      </c>
      <c r="E280" s="104"/>
      <c r="F280" s="105"/>
      <c r="G280" s="100" t="e">
        <v>#N/A</v>
      </c>
      <c r="H280" s="108"/>
      <c r="I280" s="109"/>
      <c r="J280" s="112" t="e">
        <v>#N/A</v>
      </c>
      <c r="K280" s="108"/>
      <c r="L280" s="109"/>
      <c r="M280" s="112" t="e">
        <v>#N/A</v>
      </c>
      <c r="N280" s="108"/>
      <c r="O280" s="109"/>
      <c r="P280" s="114" t="e">
        <v>#N/A</v>
      </c>
    </row>
    <row r="281" spans="1:16">
      <c r="A281" s="1">
        <f t="shared" si="38"/>
        <v>281</v>
      </c>
      <c r="B281" s="102"/>
      <c r="C281" s="103"/>
      <c r="D281" s="107" t="e">
        <v>#N/A</v>
      </c>
      <c r="E281" s="104"/>
      <c r="F281" s="105"/>
      <c r="G281" s="100" t="e">
        <v>#N/A</v>
      </c>
      <c r="H281" s="108"/>
      <c r="I281" s="109"/>
      <c r="J281" s="112" t="e">
        <v>#N/A</v>
      </c>
      <c r="K281" s="108"/>
      <c r="L281" s="109"/>
      <c r="M281" s="112" t="e">
        <v>#N/A</v>
      </c>
      <c r="N281" s="108"/>
      <c r="O281" s="109"/>
      <c r="P281" s="114" t="e">
        <v>#N/A</v>
      </c>
    </row>
    <row r="282" spans="1:16">
      <c r="A282" s="1">
        <f t="shared" si="38"/>
        <v>282</v>
      </c>
      <c r="B282" s="102"/>
      <c r="C282" s="103"/>
      <c r="D282" s="107" t="e">
        <v>#N/A</v>
      </c>
      <c r="E282" s="104"/>
      <c r="F282" s="105"/>
      <c r="G282" s="100" t="e">
        <v>#N/A</v>
      </c>
      <c r="H282" s="108"/>
      <c r="I282" s="109"/>
      <c r="J282" s="112" t="e">
        <v>#N/A</v>
      </c>
      <c r="K282" s="108"/>
      <c r="L282" s="109"/>
      <c r="M282" s="112" t="e">
        <v>#N/A</v>
      </c>
      <c r="N282" s="108"/>
      <c r="O282" s="109"/>
      <c r="P282" s="114" t="e">
        <v>#N/A</v>
      </c>
    </row>
    <row r="283" spans="1:16">
      <c r="A283" s="1">
        <f t="shared" si="38"/>
        <v>283</v>
      </c>
      <c r="B283" s="102"/>
      <c r="C283" s="103"/>
      <c r="D283" s="107" t="e">
        <v>#N/A</v>
      </c>
      <c r="E283" s="104"/>
      <c r="F283" s="105"/>
      <c r="G283" s="100" t="e">
        <v>#N/A</v>
      </c>
      <c r="H283" s="108"/>
      <c r="I283" s="109"/>
      <c r="J283" s="112" t="e">
        <v>#N/A</v>
      </c>
      <c r="K283" s="108"/>
      <c r="L283" s="109"/>
      <c r="M283" s="112" t="e">
        <v>#N/A</v>
      </c>
      <c r="N283" s="108"/>
      <c r="O283" s="109"/>
      <c r="P283" s="114" t="e">
        <v>#N/A</v>
      </c>
    </row>
    <row r="284" spans="1:16">
      <c r="A284" s="1">
        <f t="shared" si="38"/>
        <v>284</v>
      </c>
      <c r="B284" s="102"/>
      <c r="C284" s="103"/>
      <c r="D284" s="107" t="e">
        <v>#N/A</v>
      </c>
      <c r="E284" s="104"/>
      <c r="F284" s="105"/>
      <c r="G284" s="100" t="e">
        <v>#N/A</v>
      </c>
      <c r="H284" s="108"/>
      <c r="I284" s="109"/>
      <c r="J284" s="112" t="e">
        <v>#N/A</v>
      </c>
      <c r="K284" s="108"/>
      <c r="L284" s="109"/>
      <c r="M284" s="112" t="e">
        <v>#N/A</v>
      </c>
      <c r="N284" s="108"/>
      <c r="O284" s="109"/>
      <c r="P284" s="114" t="e">
        <v>#N/A</v>
      </c>
    </row>
    <row r="285" spans="1:16">
      <c r="A285" s="1">
        <f t="shared" si="38"/>
        <v>285</v>
      </c>
      <c r="B285" s="102"/>
      <c r="C285" s="103"/>
      <c r="D285" s="107" t="e">
        <v>#N/A</v>
      </c>
      <c r="E285" s="104"/>
      <c r="F285" s="105"/>
      <c r="G285" s="100" t="e">
        <v>#N/A</v>
      </c>
      <c r="H285" s="108"/>
      <c r="I285" s="109"/>
      <c r="J285" s="112" t="e">
        <v>#N/A</v>
      </c>
      <c r="K285" s="108"/>
      <c r="L285" s="109"/>
      <c r="M285" s="112" t="e">
        <v>#N/A</v>
      </c>
      <c r="N285" s="108"/>
      <c r="O285" s="109"/>
      <c r="P285" s="114" t="e">
        <v>#N/A</v>
      </c>
    </row>
    <row r="286" spans="1:16">
      <c r="A286" s="1">
        <f t="shared" si="38"/>
        <v>286</v>
      </c>
      <c r="B286" s="102"/>
      <c r="C286" s="103"/>
      <c r="D286" s="107" t="e">
        <v>#N/A</v>
      </c>
      <c r="E286" s="104"/>
      <c r="F286" s="105"/>
      <c r="G286" s="100" t="e">
        <v>#N/A</v>
      </c>
      <c r="H286" s="108"/>
      <c r="I286" s="109"/>
      <c r="J286" s="112" t="e">
        <v>#N/A</v>
      </c>
      <c r="K286" s="108"/>
      <c r="L286" s="109"/>
      <c r="M286" s="112" t="e">
        <v>#N/A</v>
      </c>
      <c r="N286" s="108"/>
      <c r="O286" s="109"/>
      <c r="P286" s="114" t="e">
        <v>#N/A</v>
      </c>
    </row>
    <row r="287" spans="1:16">
      <c r="A287" s="1">
        <f t="shared" si="38"/>
        <v>287</v>
      </c>
      <c r="B287" s="102"/>
      <c r="C287" s="103"/>
      <c r="D287" s="107" t="e">
        <v>#N/A</v>
      </c>
      <c r="E287" s="104"/>
      <c r="F287" s="105"/>
      <c r="G287" s="100" t="e">
        <v>#N/A</v>
      </c>
      <c r="H287" s="108"/>
      <c r="I287" s="109"/>
      <c r="J287" s="112" t="e">
        <v>#N/A</v>
      </c>
      <c r="K287" s="108"/>
      <c r="L287" s="109"/>
      <c r="M287" s="112" t="e">
        <v>#N/A</v>
      </c>
      <c r="N287" s="108"/>
      <c r="O287" s="109"/>
      <c r="P287" s="114" t="e">
        <v>#N/A</v>
      </c>
    </row>
    <row r="288" spans="1:16">
      <c r="A288" s="1">
        <f t="shared" si="38"/>
        <v>288</v>
      </c>
      <c r="B288" s="102"/>
      <c r="C288" s="103"/>
      <c r="D288" s="107" t="e">
        <v>#N/A</v>
      </c>
      <c r="E288" s="104"/>
      <c r="F288" s="105"/>
      <c r="G288" s="100" t="e">
        <v>#N/A</v>
      </c>
      <c r="H288" s="108"/>
      <c r="I288" s="109"/>
      <c r="J288" s="112" t="e">
        <v>#N/A</v>
      </c>
      <c r="K288" s="108"/>
      <c r="L288" s="109"/>
      <c r="M288" s="112" t="e">
        <v>#N/A</v>
      </c>
      <c r="N288" s="108"/>
      <c r="O288" s="109"/>
      <c r="P288" s="114" t="e">
        <v>#N/A</v>
      </c>
    </row>
    <row r="289" spans="1:16">
      <c r="A289" s="1">
        <f t="shared" si="38"/>
        <v>289</v>
      </c>
      <c r="B289" s="102"/>
      <c r="C289" s="103"/>
      <c r="D289" s="107" t="e">
        <v>#N/A</v>
      </c>
      <c r="E289" s="104"/>
      <c r="F289" s="105"/>
      <c r="G289" s="100" t="e">
        <v>#N/A</v>
      </c>
      <c r="H289" s="108"/>
      <c r="I289" s="109"/>
      <c r="J289" s="112" t="e">
        <v>#N/A</v>
      </c>
      <c r="K289" s="108"/>
      <c r="L289" s="109"/>
      <c r="M289" s="112" t="e">
        <v>#N/A</v>
      </c>
      <c r="N289" s="108"/>
      <c r="O289" s="109"/>
      <c r="P289" s="114" t="e">
        <v>#N/A</v>
      </c>
    </row>
    <row r="290" spans="1:16">
      <c r="A290" s="1">
        <f t="shared" si="38"/>
        <v>290</v>
      </c>
      <c r="B290" s="102"/>
      <c r="C290" s="103"/>
      <c r="D290" s="107" t="e">
        <v>#N/A</v>
      </c>
      <c r="E290" s="104"/>
      <c r="F290" s="105"/>
      <c r="G290" s="100" t="e">
        <v>#N/A</v>
      </c>
      <c r="H290" s="108"/>
      <c r="I290" s="109"/>
      <c r="J290" s="112" t="e">
        <v>#N/A</v>
      </c>
      <c r="K290" s="108"/>
      <c r="L290" s="109"/>
      <c r="M290" s="112" t="e">
        <v>#N/A</v>
      </c>
      <c r="N290" s="108"/>
      <c r="O290" s="109"/>
      <c r="P290" s="114" t="e">
        <v>#N/A</v>
      </c>
    </row>
    <row r="291" spans="1:16">
      <c r="A291" s="1">
        <f t="shared" si="38"/>
        <v>291</v>
      </c>
      <c r="B291" s="102"/>
      <c r="C291" s="103"/>
      <c r="D291" s="107" t="e">
        <v>#N/A</v>
      </c>
      <c r="E291" s="104"/>
      <c r="F291" s="105"/>
      <c r="G291" s="100" t="e">
        <v>#N/A</v>
      </c>
      <c r="H291" s="108"/>
      <c r="I291" s="109"/>
      <c r="J291" s="112" t="e">
        <v>#N/A</v>
      </c>
      <c r="K291" s="108"/>
      <c r="L291" s="109"/>
      <c r="M291" s="112" t="e">
        <v>#N/A</v>
      </c>
      <c r="N291" s="108"/>
      <c r="O291" s="109"/>
      <c r="P291" s="114" t="e">
        <v>#N/A</v>
      </c>
    </row>
    <row r="292" spans="1:16">
      <c r="A292" s="1">
        <f t="shared" si="38"/>
        <v>292</v>
      </c>
      <c r="B292" s="102"/>
      <c r="C292" s="103"/>
      <c r="D292" s="107" t="e">
        <v>#N/A</v>
      </c>
      <c r="E292" s="104"/>
      <c r="F292" s="105"/>
      <c r="G292" s="100" t="e">
        <v>#N/A</v>
      </c>
      <c r="H292" s="108"/>
      <c r="I292" s="109"/>
      <c r="J292" s="112" t="e">
        <v>#N/A</v>
      </c>
      <c r="K292" s="108"/>
      <c r="L292" s="109"/>
      <c r="M292" s="112" t="e">
        <v>#N/A</v>
      </c>
      <c r="N292" s="108"/>
      <c r="O292" s="109"/>
      <c r="P292" s="114" t="e">
        <v>#N/A</v>
      </c>
    </row>
    <row r="293" spans="1:16">
      <c r="A293" s="1">
        <f t="shared" si="38"/>
        <v>293</v>
      </c>
      <c r="B293" s="102"/>
      <c r="C293" s="103"/>
      <c r="D293" s="107" t="e">
        <v>#N/A</v>
      </c>
      <c r="E293" s="104"/>
      <c r="F293" s="105"/>
      <c r="G293" s="100" t="e">
        <v>#N/A</v>
      </c>
      <c r="H293" s="108"/>
      <c r="I293" s="109"/>
      <c r="J293" s="112" t="e">
        <v>#N/A</v>
      </c>
      <c r="K293" s="108"/>
      <c r="L293" s="109"/>
      <c r="M293" s="112" t="e">
        <v>#N/A</v>
      </c>
      <c r="N293" s="108"/>
      <c r="O293" s="109"/>
      <c r="P293" s="114" t="e">
        <v>#N/A</v>
      </c>
    </row>
    <row r="294" spans="1:16">
      <c r="A294" s="1">
        <f t="shared" si="38"/>
        <v>294</v>
      </c>
      <c r="B294" s="102"/>
      <c r="C294" s="103"/>
      <c r="D294" s="107" t="e">
        <v>#N/A</v>
      </c>
      <c r="E294" s="104"/>
      <c r="F294" s="105"/>
      <c r="G294" s="100" t="e">
        <v>#N/A</v>
      </c>
      <c r="H294" s="108"/>
      <c r="I294" s="109"/>
      <c r="J294" s="112" t="e">
        <v>#N/A</v>
      </c>
      <c r="K294" s="108"/>
      <c r="L294" s="109"/>
      <c r="M294" s="112" t="e">
        <v>#N/A</v>
      </c>
      <c r="N294" s="108"/>
      <c r="O294" s="109"/>
      <c r="P294" s="114" t="e">
        <v>#N/A</v>
      </c>
    </row>
    <row r="295" spans="1:16">
      <c r="A295" s="1">
        <f t="shared" si="38"/>
        <v>295</v>
      </c>
      <c r="B295" s="102"/>
      <c r="C295" s="103"/>
      <c r="D295" s="107" t="e">
        <v>#N/A</v>
      </c>
      <c r="E295" s="104"/>
      <c r="F295" s="105"/>
      <c r="G295" s="100" t="e">
        <v>#N/A</v>
      </c>
      <c r="H295" s="108"/>
      <c r="I295" s="109"/>
      <c r="J295" s="112" t="e">
        <v>#N/A</v>
      </c>
      <c r="K295" s="108"/>
      <c r="L295" s="109"/>
      <c r="M295" s="112" t="e">
        <v>#N/A</v>
      </c>
      <c r="N295" s="108"/>
      <c r="O295" s="109"/>
      <c r="P295" s="114" t="e">
        <v>#N/A</v>
      </c>
    </row>
    <row r="296" spans="1:16">
      <c r="A296" s="1">
        <f t="shared" si="38"/>
        <v>296</v>
      </c>
      <c r="B296" s="102"/>
      <c r="C296" s="103"/>
      <c r="D296" s="107" t="e">
        <v>#N/A</v>
      </c>
      <c r="E296" s="104"/>
      <c r="F296" s="105"/>
      <c r="G296" s="100" t="e">
        <v>#N/A</v>
      </c>
      <c r="H296" s="108"/>
      <c r="I296" s="109"/>
      <c r="J296" s="112" t="e">
        <v>#N/A</v>
      </c>
      <c r="K296" s="108"/>
      <c r="L296" s="109"/>
      <c r="M296" s="112" t="e">
        <v>#N/A</v>
      </c>
      <c r="N296" s="108"/>
      <c r="O296" s="109"/>
      <c r="P296" s="114" t="e">
        <v>#N/A</v>
      </c>
    </row>
    <row r="297" spans="1:16">
      <c r="A297" s="1">
        <f t="shared" si="38"/>
        <v>297</v>
      </c>
      <c r="B297" s="102"/>
      <c r="C297" s="103"/>
      <c r="D297" s="107" t="e">
        <v>#N/A</v>
      </c>
      <c r="E297" s="104"/>
      <c r="F297" s="105"/>
      <c r="G297" s="100" t="e">
        <v>#N/A</v>
      </c>
      <c r="H297" s="108"/>
      <c r="I297" s="109"/>
      <c r="J297" s="112" t="e">
        <v>#N/A</v>
      </c>
      <c r="K297" s="108"/>
      <c r="L297" s="109"/>
      <c r="M297" s="112" t="e">
        <v>#N/A</v>
      </c>
      <c r="N297" s="108"/>
      <c r="O297" s="109"/>
      <c r="P297" s="114" t="e">
        <v>#N/A</v>
      </c>
    </row>
    <row r="298" spans="1:16">
      <c r="A298" s="1">
        <f t="shared" si="38"/>
        <v>298</v>
      </c>
      <c r="B298" s="102"/>
      <c r="C298" s="103"/>
      <c r="D298" s="107" t="e">
        <v>#N/A</v>
      </c>
      <c r="E298" s="104"/>
      <c r="F298" s="105"/>
      <c r="G298" s="100" t="e">
        <v>#N/A</v>
      </c>
      <c r="H298" s="108"/>
      <c r="I298" s="109"/>
      <c r="J298" s="112" t="e">
        <v>#N/A</v>
      </c>
      <c r="K298" s="108"/>
      <c r="L298" s="109"/>
      <c r="M298" s="112" t="e">
        <v>#N/A</v>
      </c>
      <c r="N298" s="108"/>
      <c r="O298" s="109"/>
      <c r="P298" s="114" t="e">
        <v>#N/A</v>
      </c>
    </row>
    <row r="299" spans="1:16">
      <c r="A299" s="1">
        <f t="shared" si="38"/>
        <v>299</v>
      </c>
      <c r="B299" s="102"/>
      <c r="C299" s="103"/>
      <c r="D299" s="107" t="e">
        <v>#N/A</v>
      </c>
      <c r="E299" s="104"/>
      <c r="F299" s="105"/>
      <c r="G299" s="100" t="e">
        <v>#N/A</v>
      </c>
      <c r="H299" s="108"/>
      <c r="I299" s="109"/>
      <c r="J299" s="112" t="e">
        <v>#N/A</v>
      </c>
      <c r="K299" s="108"/>
      <c r="L299" s="109"/>
      <c r="M299" s="112" t="e">
        <v>#N/A</v>
      </c>
      <c r="N299" s="108"/>
      <c r="O299" s="109"/>
      <c r="P299" s="114" t="e">
        <v>#N/A</v>
      </c>
    </row>
    <row r="300" spans="1:16">
      <c r="A300" s="1">
        <f t="shared" si="38"/>
        <v>300</v>
      </c>
      <c r="B300" s="102"/>
      <c r="C300" s="103"/>
      <c r="D300" s="107" t="e">
        <v>#N/A</v>
      </c>
      <c r="E300" s="104"/>
      <c r="F300" s="105"/>
      <c r="G300" s="100" t="e">
        <v>#N/A</v>
      </c>
      <c r="H300" s="108"/>
      <c r="I300" s="109"/>
      <c r="J300" s="112" t="e">
        <v>#N/A</v>
      </c>
      <c r="K300" s="108"/>
      <c r="L300" s="109"/>
      <c r="M300" s="112" t="e">
        <v>#N/A</v>
      </c>
      <c r="N300" s="108"/>
      <c r="O300" s="109"/>
      <c r="P300" s="114" t="e">
        <v>#N/A</v>
      </c>
    </row>
  </sheetData>
  <mergeCells count="1">
    <mergeCell ref="E18:G18"/>
  </mergeCells>
  <phoneticPr fontId="2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form5"/>
  <dimension ref="A1:Y300"/>
  <sheetViews>
    <sheetView zoomScale="70" zoomScaleNormal="70" workbookViewId="0">
      <selection activeCell="C9" sqref="C9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7" width="8.875" style="1" customWidth="1"/>
    <col min="8" max="8" width="6.625" style="1" customWidth="1"/>
    <col min="9" max="9" width="5.125" style="1" customWidth="1"/>
    <col min="10" max="11" width="8.875" style="1" customWidth="1"/>
    <col min="12" max="12" width="3.75" style="1" customWidth="1"/>
    <col min="13" max="13" width="8.875" style="1" customWidth="1"/>
    <col min="14" max="14" width="6.625" style="1" customWidth="1"/>
    <col min="15" max="15" width="3.875" style="1" customWidth="1"/>
    <col min="16" max="16" width="8.875" style="1" customWidth="1"/>
    <col min="17" max="17" width="3.125" style="1" customWidth="1"/>
    <col min="18" max="18" width="10.625" style="10" customWidth="1"/>
    <col min="19" max="19" width="10.625" style="91" customWidth="1"/>
    <col min="20" max="29" width="10.625" style="1" customWidth="1"/>
    <col min="30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5"/>
      <c r="S1" s="6"/>
      <c r="T1" s="7"/>
      <c r="U1" s="7"/>
      <c r="V1" s="7"/>
      <c r="W1" s="7"/>
      <c r="X1" s="7"/>
      <c r="Y1" s="7"/>
    </row>
    <row r="2" spans="1:25" ht="18.75">
      <c r="A2" s="1">
        <v>2</v>
      </c>
      <c r="B2" s="8" t="s">
        <v>0</v>
      </c>
      <c r="F2" s="9"/>
      <c r="G2" s="9"/>
      <c r="L2" s="10" t="s">
        <v>1</v>
      </c>
      <c r="M2" s="11" t="s">
        <v>192</v>
      </c>
      <c r="N2" s="12" t="s">
        <v>3</v>
      </c>
      <c r="R2" s="10" t="s">
        <v>127</v>
      </c>
      <c r="S2" s="13" t="s">
        <v>193</v>
      </c>
      <c r="T2" s="12" t="s">
        <v>194</v>
      </c>
      <c r="U2" s="5"/>
      <c r="V2" s="14"/>
      <c r="W2" s="7"/>
      <c r="X2" s="7"/>
      <c r="Y2" s="7"/>
    </row>
    <row r="3" spans="1:25">
      <c r="A3" s="4">
        <v>3</v>
      </c>
      <c r="B3" s="15" t="s">
        <v>7</v>
      </c>
      <c r="C3" s="16" t="s">
        <v>8</v>
      </c>
      <c r="E3" s="15" t="s">
        <v>195</v>
      </c>
      <c r="F3" s="17"/>
      <c r="G3" s="18" t="s">
        <v>10</v>
      </c>
      <c r="H3" s="18"/>
      <c r="I3" s="18"/>
      <c r="K3" s="19"/>
      <c r="L3" s="10" t="s">
        <v>11</v>
      </c>
      <c r="M3" s="20" t="s">
        <v>175</v>
      </c>
      <c r="N3" s="12" t="s">
        <v>13</v>
      </c>
      <c r="O3" s="12"/>
      <c r="R3" s="7"/>
      <c r="S3" s="7"/>
      <c r="T3" s="7"/>
      <c r="U3" s="5"/>
      <c r="V3" s="21"/>
      <c r="W3" s="22"/>
      <c r="X3" s="7"/>
      <c r="Y3" s="7"/>
    </row>
    <row r="4" spans="1:25">
      <c r="A4" s="4">
        <v>4</v>
      </c>
      <c r="B4" s="15" t="s">
        <v>196</v>
      </c>
      <c r="C4" s="23">
        <v>9</v>
      </c>
      <c r="D4" s="24"/>
      <c r="F4" s="18" t="s">
        <v>15</v>
      </c>
      <c r="G4" s="18" t="s">
        <v>15</v>
      </c>
      <c r="H4" s="18" t="s">
        <v>16</v>
      </c>
      <c r="I4" s="18" t="s">
        <v>17</v>
      </c>
      <c r="J4" s="12"/>
      <c r="K4" s="25" t="s">
        <v>197</v>
      </c>
      <c r="L4" s="12"/>
      <c r="M4" s="12"/>
      <c r="N4" s="12"/>
      <c r="O4" s="12"/>
      <c r="R4" s="5"/>
      <c r="S4" s="26"/>
      <c r="T4" s="7"/>
      <c r="U4" s="7"/>
      <c r="V4" s="27"/>
      <c r="W4" s="7"/>
      <c r="X4" s="7"/>
      <c r="Y4" s="7"/>
    </row>
    <row r="5" spans="1:25">
      <c r="A5" s="1">
        <v>5</v>
      </c>
      <c r="B5" s="15" t="s">
        <v>198</v>
      </c>
      <c r="C5" s="23">
        <v>19</v>
      </c>
      <c r="D5" s="24" t="s">
        <v>199</v>
      </c>
      <c r="F5" s="18" t="s">
        <v>21</v>
      </c>
      <c r="G5" s="18" t="s">
        <v>22</v>
      </c>
      <c r="H5" s="18" t="s">
        <v>200</v>
      </c>
      <c r="I5" s="18" t="s">
        <v>201</v>
      </c>
      <c r="J5" s="28" t="s">
        <v>24</v>
      </c>
      <c r="K5" s="10" t="s">
        <v>202</v>
      </c>
      <c r="L5" s="18"/>
      <c r="M5" s="18"/>
      <c r="N5" s="12"/>
      <c r="O5" s="19" t="s">
        <v>203</v>
      </c>
      <c r="P5" s="29" t="str">
        <f ca="1">RIGHT(CELL("filename",A1),LEN(CELL("filename",A1))-FIND("]",CELL("filename",A1)))</f>
        <v>srim19F_Au</v>
      </c>
      <c r="R5" s="5"/>
      <c r="S5" s="26"/>
      <c r="T5" s="30"/>
      <c r="U5" s="6"/>
      <c r="V5" s="31"/>
      <c r="W5" s="7"/>
      <c r="X5" s="7"/>
      <c r="Y5" s="7"/>
    </row>
    <row r="6" spans="1:25">
      <c r="A6" s="4">
        <v>6</v>
      </c>
      <c r="B6" s="15" t="s">
        <v>204</v>
      </c>
      <c r="C6" s="32" t="s">
        <v>206</v>
      </c>
      <c r="D6" s="24" t="s">
        <v>205</v>
      </c>
      <c r="F6" s="33" t="s">
        <v>206</v>
      </c>
      <c r="G6" s="34">
        <v>79</v>
      </c>
      <c r="H6" s="34">
        <v>100</v>
      </c>
      <c r="I6" s="35">
        <v>100</v>
      </c>
      <c r="J6" s="4">
        <v>1</v>
      </c>
      <c r="K6" s="36">
        <v>193.1</v>
      </c>
      <c r="L6" s="25" t="s">
        <v>207</v>
      </c>
      <c r="M6" s="12"/>
      <c r="N6" s="12"/>
      <c r="O6" s="19" t="s">
        <v>179</v>
      </c>
      <c r="P6" s="37" t="s">
        <v>390</v>
      </c>
      <c r="Q6" s="7"/>
      <c r="R6" s="5"/>
      <c r="S6" s="26"/>
      <c r="T6" s="38"/>
      <c r="U6" s="6"/>
      <c r="V6" s="31"/>
      <c r="W6" s="7"/>
      <c r="X6" s="7"/>
      <c r="Y6" s="7"/>
    </row>
    <row r="7" spans="1:25">
      <c r="A7" s="1">
        <v>7</v>
      </c>
      <c r="B7" s="39"/>
      <c r="C7" s="32" t="s">
        <v>393</v>
      </c>
      <c r="F7" s="40"/>
      <c r="G7" s="41"/>
      <c r="H7" s="41"/>
      <c r="I7" s="42"/>
      <c r="J7" s="4">
        <v>2</v>
      </c>
      <c r="K7" s="43">
        <v>1931</v>
      </c>
      <c r="L7" s="25" t="s">
        <v>208</v>
      </c>
      <c r="M7" s="12"/>
      <c r="N7" s="12"/>
      <c r="R7" s="5"/>
      <c r="S7" s="26"/>
      <c r="T7" s="7"/>
      <c r="U7" s="6"/>
      <c r="V7" s="31"/>
      <c r="W7" s="7"/>
      <c r="X7" s="44"/>
      <c r="Y7" s="7"/>
    </row>
    <row r="8" spans="1:25">
      <c r="A8" s="1">
        <v>8</v>
      </c>
      <c r="B8" s="15" t="s">
        <v>180</v>
      </c>
      <c r="C8" s="45">
        <v>19.311</v>
      </c>
      <c r="D8" s="46" t="s">
        <v>34</v>
      </c>
      <c r="F8" s="40"/>
      <c r="G8" s="41"/>
      <c r="H8" s="41"/>
      <c r="I8" s="42"/>
      <c r="J8" s="4">
        <v>3</v>
      </c>
      <c r="K8" s="43">
        <v>1931</v>
      </c>
      <c r="L8" s="25" t="s">
        <v>209</v>
      </c>
      <c r="M8" s="12"/>
      <c r="N8" s="12"/>
      <c r="O8" s="12"/>
      <c r="R8" s="5"/>
      <c r="S8" s="26"/>
      <c r="T8" s="7"/>
      <c r="U8" s="6"/>
      <c r="V8" s="47"/>
      <c r="W8" s="7"/>
      <c r="X8" s="48"/>
      <c r="Y8" s="49"/>
    </row>
    <row r="9" spans="1:25">
      <c r="A9" s="1">
        <v>9</v>
      </c>
      <c r="B9" s="39"/>
      <c r="C9" s="45">
        <v>5.904E+22</v>
      </c>
      <c r="D9" s="24" t="s">
        <v>36</v>
      </c>
      <c r="F9" s="40"/>
      <c r="G9" s="41"/>
      <c r="H9" s="41"/>
      <c r="I9" s="42"/>
      <c r="J9" s="4">
        <v>4</v>
      </c>
      <c r="K9" s="43">
        <v>1</v>
      </c>
      <c r="L9" s="25" t="s">
        <v>210</v>
      </c>
      <c r="M9" s="12"/>
      <c r="N9" s="12"/>
      <c r="O9" s="12"/>
      <c r="R9" s="5"/>
      <c r="S9" s="50"/>
      <c r="T9" s="51"/>
      <c r="U9" s="6"/>
      <c r="V9" s="47"/>
      <c r="W9" s="7"/>
      <c r="X9" s="48"/>
      <c r="Y9" s="49"/>
    </row>
    <row r="10" spans="1:25">
      <c r="A10" s="1">
        <v>10</v>
      </c>
      <c r="B10" s="15" t="s">
        <v>181</v>
      </c>
      <c r="C10" s="52">
        <v>0</v>
      </c>
      <c r="D10" s="24"/>
      <c r="F10" s="40"/>
      <c r="G10" s="41"/>
      <c r="H10" s="41"/>
      <c r="I10" s="42"/>
      <c r="J10" s="4">
        <v>5</v>
      </c>
      <c r="K10" s="43">
        <v>1</v>
      </c>
      <c r="L10" s="25" t="s">
        <v>211</v>
      </c>
      <c r="M10" s="12"/>
      <c r="N10" s="12"/>
      <c r="O10" s="12"/>
      <c r="R10" s="5"/>
      <c r="S10" s="50"/>
      <c r="T10" s="38"/>
      <c r="U10" s="6"/>
      <c r="V10" s="47"/>
      <c r="W10" s="7"/>
      <c r="X10" s="48"/>
      <c r="Y10" s="49"/>
    </row>
    <row r="11" spans="1:25">
      <c r="A11" s="1">
        <v>11</v>
      </c>
      <c r="C11" s="53" t="s">
        <v>212</v>
      </c>
      <c r="D11" s="9" t="s">
        <v>213</v>
      </c>
      <c r="F11" s="40"/>
      <c r="G11" s="41"/>
      <c r="H11" s="41"/>
      <c r="I11" s="42"/>
      <c r="J11" s="4">
        <v>6</v>
      </c>
      <c r="K11" s="43">
        <v>1000</v>
      </c>
      <c r="L11" s="25" t="s">
        <v>214</v>
      </c>
      <c r="M11" s="12"/>
      <c r="N11" s="12"/>
      <c r="O11" s="12"/>
      <c r="R11" s="5"/>
      <c r="S11" s="54"/>
      <c r="T11" s="7"/>
      <c r="U11" s="7"/>
      <c r="V11" s="44"/>
      <c r="W11" s="44"/>
      <c r="X11" s="44"/>
      <c r="Y11" s="7"/>
    </row>
    <row r="12" spans="1:25">
      <c r="A12" s="1">
        <v>12</v>
      </c>
      <c r="B12" s="10" t="s">
        <v>215</v>
      </c>
      <c r="C12" s="55">
        <v>20</v>
      </c>
      <c r="D12" s="56">
        <f>$C$5/100</f>
        <v>0.19</v>
      </c>
      <c r="E12" s="24" t="s">
        <v>216</v>
      </c>
      <c r="F12" s="40"/>
      <c r="G12" s="41"/>
      <c r="H12" s="41"/>
      <c r="I12" s="42"/>
      <c r="J12" s="4">
        <v>7</v>
      </c>
      <c r="K12" s="43">
        <v>327.07</v>
      </c>
      <c r="L12" s="25" t="s">
        <v>45</v>
      </c>
      <c r="M12" s="12"/>
      <c r="R12" s="5"/>
      <c r="S12" s="54"/>
      <c r="T12" s="7"/>
      <c r="U12" s="7"/>
      <c r="V12" s="31"/>
      <c r="W12" s="31"/>
      <c r="X12" s="31"/>
      <c r="Y12" s="7"/>
    </row>
    <row r="13" spans="1:25">
      <c r="A13" s="1">
        <v>13</v>
      </c>
      <c r="B13" s="10" t="s">
        <v>217</v>
      </c>
      <c r="C13" s="57">
        <v>228</v>
      </c>
      <c r="D13" s="56">
        <f>$C$5*1000000</f>
        <v>19000000</v>
      </c>
      <c r="E13" s="24" t="s">
        <v>218</v>
      </c>
      <c r="F13" s="58"/>
      <c r="G13" s="59"/>
      <c r="H13" s="59"/>
      <c r="I13" s="60"/>
      <c r="J13" s="4">
        <v>8</v>
      </c>
      <c r="K13" s="61">
        <v>2.9468000000000001</v>
      </c>
      <c r="L13" s="25" t="s">
        <v>219</v>
      </c>
      <c r="R13" s="5" t="s">
        <v>220</v>
      </c>
      <c r="S13" s="54"/>
      <c r="T13" s="7"/>
      <c r="U13" s="5"/>
      <c r="V13" s="31"/>
      <c r="W13" s="31"/>
      <c r="X13" s="47"/>
      <c r="Y13" s="7"/>
    </row>
    <row r="14" spans="1:25" ht="13.5">
      <c r="A14" s="1">
        <v>14</v>
      </c>
      <c r="B14" s="10" t="s">
        <v>221</v>
      </c>
      <c r="C14" s="62"/>
      <c r="D14" s="24" t="s">
        <v>222</v>
      </c>
      <c r="E14" s="7"/>
      <c r="F14" s="7"/>
      <c r="G14" s="7"/>
      <c r="H14" s="63">
        <f>SUM(H6:H13)</f>
        <v>100</v>
      </c>
      <c r="I14" s="64">
        <f>SUM(I6:I13)</f>
        <v>100</v>
      </c>
      <c r="J14" s="4">
        <v>0</v>
      </c>
      <c r="K14" s="65" t="s">
        <v>223</v>
      </c>
      <c r="L14" s="66"/>
      <c r="N14" s="53"/>
      <c r="O14" s="53"/>
      <c r="P14" s="53"/>
      <c r="R14" s="5"/>
      <c r="S14" s="54"/>
      <c r="T14" s="7"/>
      <c r="U14" s="5"/>
      <c r="V14" s="67"/>
      <c r="W14" s="67"/>
      <c r="X14" s="68"/>
      <c r="Y14" s="7"/>
    </row>
    <row r="15" spans="1:25" ht="13.5">
      <c r="A15" s="1">
        <v>15</v>
      </c>
      <c r="B15" s="10" t="s">
        <v>224</v>
      </c>
      <c r="C15" s="69"/>
      <c r="D15" s="70" t="s">
        <v>225</v>
      </c>
      <c r="E15" s="71"/>
      <c r="F15" s="71"/>
      <c r="G15" s="71"/>
      <c r="H15" s="38"/>
      <c r="I15" s="38"/>
      <c r="J15" s="72"/>
      <c r="K15" s="73"/>
      <c r="L15" s="74"/>
      <c r="M15" s="72"/>
      <c r="N15" s="24"/>
      <c r="O15" s="24"/>
      <c r="P15" s="72"/>
      <c r="R15" s="5"/>
      <c r="S15" s="54"/>
      <c r="T15" s="7"/>
      <c r="U15" s="7"/>
      <c r="V15" s="75"/>
      <c r="W15" s="75"/>
      <c r="X15" s="48"/>
      <c r="Y15" s="7"/>
    </row>
    <row r="16" spans="1:25">
      <c r="A16" s="1">
        <v>16</v>
      </c>
      <c r="B16" s="24"/>
      <c r="C16" s="76"/>
      <c r="D16" s="77"/>
      <c r="F16" s="78" t="s">
        <v>226</v>
      </c>
      <c r="G16" s="71"/>
      <c r="H16" s="79"/>
      <c r="I16" s="38"/>
      <c r="J16" s="80"/>
      <c r="K16" s="73"/>
      <c r="L16" s="74"/>
      <c r="M16" s="24"/>
      <c r="N16" s="24"/>
      <c r="O16" s="24"/>
      <c r="P16" s="24"/>
      <c r="R16" s="5"/>
      <c r="S16" s="54"/>
      <c r="T16" s="7"/>
      <c r="U16" s="7"/>
      <c r="V16" s="75"/>
      <c r="W16" s="75"/>
      <c r="X16" s="48"/>
      <c r="Y16" s="7"/>
    </row>
    <row r="17" spans="1:25">
      <c r="A17" s="1">
        <v>17</v>
      </c>
      <c r="B17" s="81" t="s">
        <v>56</v>
      </c>
      <c r="C17" s="82"/>
      <c r="D17" s="83"/>
      <c r="E17" s="81" t="s">
        <v>227</v>
      </c>
      <c r="F17" s="84" t="s">
        <v>228</v>
      </c>
      <c r="G17" s="85" t="s">
        <v>229</v>
      </c>
      <c r="H17" s="81" t="s">
        <v>60</v>
      </c>
      <c r="I17" s="82"/>
      <c r="J17" s="83"/>
      <c r="K17" s="81" t="s">
        <v>61</v>
      </c>
      <c r="L17" s="86"/>
      <c r="M17" s="87"/>
      <c r="N17" s="81" t="s">
        <v>62</v>
      </c>
      <c r="O17" s="82"/>
      <c r="P17" s="83"/>
      <c r="R17" s="5"/>
      <c r="S17" s="54"/>
      <c r="T17" s="7"/>
      <c r="U17" s="7"/>
      <c r="V17" s="7"/>
      <c r="W17" s="7"/>
      <c r="X17" s="7"/>
      <c r="Y17" s="7"/>
    </row>
    <row r="18" spans="1:25">
      <c r="A18" s="1">
        <v>18</v>
      </c>
      <c r="B18" s="88" t="s">
        <v>63</v>
      </c>
      <c r="C18" s="7"/>
      <c r="D18" s="89" t="s">
        <v>230</v>
      </c>
      <c r="E18" s="116" t="s">
        <v>231</v>
      </c>
      <c r="F18" s="117"/>
      <c r="G18" s="118"/>
      <c r="H18" s="88" t="s">
        <v>66</v>
      </c>
      <c r="I18" s="7"/>
      <c r="J18" s="89" t="s">
        <v>232</v>
      </c>
      <c r="K18" s="88" t="s">
        <v>68</v>
      </c>
      <c r="L18" s="90"/>
      <c r="M18" s="89" t="s">
        <v>232</v>
      </c>
      <c r="N18" s="88" t="s">
        <v>68</v>
      </c>
      <c r="O18" s="7"/>
      <c r="P18" s="89" t="s">
        <v>232</v>
      </c>
    </row>
    <row r="19" spans="1:25">
      <c r="A19" s="1">
        <v>19</v>
      </c>
      <c r="B19" s="92"/>
      <c r="C19" s="93"/>
      <c r="D19" s="94"/>
      <c r="E19" s="92"/>
      <c r="F19" s="93"/>
      <c r="G19" s="94"/>
      <c r="H19" s="92"/>
      <c r="I19" s="93"/>
      <c r="J19" s="94"/>
      <c r="K19" s="92"/>
      <c r="L19" s="93"/>
      <c r="M19" s="94"/>
      <c r="N19" s="92"/>
      <c r="O19" s="93"/>
      <c r="P19" s="94"/>
    </row>
    <row r="20" spans="1:25">
      <c r="A20" s="4">
        <v>20</v>
      </c>
      <c r="B20" s="95">
        <v>199.999</v>
      </c>
      <c r="C20" s="96" t="s">
        <v>69</v>
      </c>
      <c r="D20" s="97">
        <f t="shared" ref="D20:D37" si="0">B20/1000000/$C$5</f>
        <v>1.0526263157894736E-5</v>
      </c>
      <c r="E20" s="98">
        <v>7.5560000000000002E-3</v>
      </c>
      <c r="F20" s="99">
        <v>2.8649999999999998E-2</v>
      </c>
      <c r="G20" s="100">
        <f t="shared" ref="G20:G83" si="1">E20+F20</f>
        <v>3.6206000000000002E-2</v>
      </c>
      <c r="H20" s="95">
        <v>6</v>
      </c>
      <c r="I20" s="96" t="s">
        <v>70</v>
      </c>
      <c r="J20" s="101">
        <f t="shared" ref="J20:J51" si="2">H20/1000/10</f>
        <v>6.0000000000000006E-4</v>
      </c>
      <c r="K20" s="95">
        <v>13</v>
      </c>
      <c r="L20" s="96" t="s">
        <v>70</v>
      </c>
      <c r="M20" s="101">
        <f t="shared" ref="M20:M51" si="3">K20/1000/10</f>
        <v>1.2999999999999999E-3</v>
      </c>
      <c r="N20" s="95">
        <v>9</v>
      </c>
      <c r="O20" s="96" t="s">
        <v>70</v>
      </c>
      <c r="P20" s="101">
        <f t="shared" ref="P20:P51" si="4">N20/1000/10</f>
        <v>8.9999999999999998E-4</v>
      </c>
    </row>
    <row r="21" spans="1:25">
      <c r="A21" s="1">
        <f>A20+1</f>
        <v>21</v>
      </c>
      <c r="B21" s="102">
        <v>224.999</v>
      </c>
      <c r="C21" s="103" t="s">
        <v>69</v>
      </c>
      <c r="D21" s="97">
        <f t="shared" si="0"/>
        <v>1.1842052631578948E-5</v>
      </c>
      <c r="E21" s="104">
        <v>8.0140000000000003E-3</v>
      </c>
      <c r="F21" s="105">
        <v>3.0380000000000001E-2</v>
      </c>
      <c r="G21" s="100">
        <f t="shared" si="1"/>
        <v>3.8393999999999998E-2</v>
      </c>
      <c r="H21" s="102">
        <v>7</v>
      </c>
      <c r="I21" s="103" t="s">
        <v>70</v>
      </c>
      <c r="J21" s="101">
        <f t="shared" si="2"/>
        <v>6.9999999999999999E-4</v>
      </c>
      <c r="K21" s="102">
        <v>14</v>
      </c>
      <c r="L21" s="103" t="s">
        <v>70</v>
      </c>
      <c r="M21" s="101">
        <f t="shared" si="3"/>
        <v>1.4E-3</v>
      </c>
      <c r="N21" s="102">
        <v>10</v>
      </c>
      <c r="O21" s="103" t="s">
        <v>70</v>
      </c>
      <c r="P21" s="101">
        <f t="shared" si="4"/>
        <v>1E-3</v>
      </c>
    </row>
    <row r="22" spans="1:25">
      <c r="A22" s="1">
        <f t="shared" ref="A22:A85" si="5">A21+1</f>
        <v>22</v>
      </c>
      <c r="B22" s="102">
        <v>249.999</v>
      </c>
      <c r="C22" s="103" t="s">
        <v>69</v>
      </c>
      <c r="D22" s="97">
        <f t="shared" si="0"/>
        <v>1.3157842105263157E-5</v>
      </c>
      <c r="E22" s="104">
        <v>8.4480000000000006E-3</v>
      </c>
      <c r="F22" s="105">
        <v>3.2009999999999997E-2</v>
      </c>
      <c r="G22" s="100">
        <f t="shared" si="1"/>
        <v>4.0457999999999994E-2</v>
      </c>
      <c r="H22" s="102">
        <v>7</v>
      </c>
      <c r="I22" s="103" t="s">
        <v>70</v>
      </c>
      <c r="J22" s="101">
        <f t="shared" si="2"/>
        <v>6.9999999999999999E-4</v>
      </c>
      <c r="K22" s="102">
        <v>15</v>
      </c>
      <c r="L22" s="103" t="s">
        <v>70</v>
      </c>
      <c r="M22" s="101">
        <f t="shared" si="3"/>
        <v>1.5E-3</v>
      </c>
      <c r="N22" s="102">
        <v>10</v>
      </c>
      <c r="O22" s="103" t="s">
        <v>70</v>
      </c>
      <c r="P22" s="101">
        <f t="shared" si="4"/>
        <v>1E-3</v>
      </c>
    </row>
    <row r="23" spans="1:25">
      <c r="A23" s="1">
        <f t="shared" si="5"/>
        <v>23</v>
      </c>
      <c r="B23" s="102">
        <v>274.99900000000002</v>
      </c>
      <c r="C23" s="103" t="s">
        <v>69</v>
      </c>
      <c r="D23" s="97">
        <f t="shared" si="0"/>
        <v>1.4473631578947368E-5</v>
      </c>
      <c r="E23" s="104">
        <v>8.8599999999999998E-3</v>
      </c>
      <c r="F23" s="105">
        <v>3.3529999999999997E-2</v>
      </c>
      <c r="G23" s="100">
        <f t="shared" si="1"/>
        <v>4.2389999999999997E-2</v>
      </c>
      <c r="H23" s="102">
        <v>7</v>
      </c>
      <c r="I23" s="103" t="s">
        <v>70</v>
      </c>
      <c r="J23" s="101">
        <f t="shared" si="2"/>
        <v>6.9999999999999999E-4</v>
      </c>
      <c r="K23" s="102">
        <v>15</v>
      </c>
      <c r="L23" s="103" t="s">
        <v>70</v>
      </c>
      <c r="M23" s="101">
        <f t="shared" si="3"/>
        <v>1.5E-3</v>
      </c>
      <c r="N23" s="102">
        <v>11</v>
      </c>
      <c r="O23" s="103" t="s">
        <v>70</v>
      </c>
      <c r="P23" s="101">
        <f t="shared" si="4"/>
        <v>1.0999999999999998E-3</v>
      </c>
    </row>
    <row r="24" spans="1:25">
      <c r="A24" s="1">
        <f t="shared" si="5"/>
        <v>24</v>
      </c>
      <c r="B24" s="102">
        <v>299.99900000000002</v>
      </c>
      <c r="C24" s="103" t="s">
        <v>69</v>
      </c>
      <c r="D24" s="97">
        <f t="shared" si="0"/>
        <v>1.578942105263158E-5</v>
      </c>
      <c r="E24" s="104">
        <v>9.2540000000000001E-3</v>
      </c>
      <c r="F24" s="105">
        <v>3.4959999999999998E-2</v>
      </c>
      <c r="G24" s="100">
        <f t="shared" si="1"/>
        <v>4.4213999999999996E-2</v>
      </c>
      <c r="H24" s="102">
        <v>8</v>
      </c>
      <c r="I24" s="103" t="s">
        <v>70</v>
      </c>
      <c r="J24" s="101">
        <f t="shared" si="2"/>
        <v>8.0000000000000004E-4</v>
      </c>
      <c r="K24" s="102">
        <v>16</v>
      </c>
      <c r="L24" s="103" t="s">
        <v>70</v>
      </c>
      <c r="M24" s="101">
        <f t="shared" si="3"/>
        <v>1.6000000000000001E-3</v>
      </c>
      <c r="N24" s="102">
        <v>11</v>
      </c>
      <c r="O24" s="103" t="s">
        <v>70</v>
      </c>
      <c r="P24" s="101">
        <f t="shared" si="4"/>
        <v>1.0999999999999998E-3</v>
      </c>
    </row>
    <row r="25" spans="1:25">
      <c r="A25" s="1">
        <f t="shared" si="5"/>
        <v>25</v>
      </c>
      <c r="B25" s="102">
        <v>324.99900000000002</v>
      </c>
      <c r="C25" s="103" t="s">
        <v>69</v>
      </c>
      <c r="D25" s="97">
        <f t="shared" si="0"/>
        <v>1.7105210526315791E-5</v>
      </c>
      <c r="E25" s="104">
        <v>9.6319999999999999E-3</v>
      </c>
      <c r="F25" s="105">
        <v>3.6319999999999998E-2</v>
      </c>
      <c r="G25" s="100">
        <f t="shared" si="1"/>
        <v>4.5952E-2</v>
      </c>
      <c r="H25" s="102">
        <v>8</v>
      </c>
      <c r="I25" s="103" t="s">
        <v>70</v>
      </c>
      <c r="J25" s="101">
        <f t="shared" si="2"/>
        <v>8.0000000000000004E-4</v>
      </c>
      <c r="K25" s="102">
        <v>16</v>
      </c>
      <c r="L25" s="103" t="s">
        <v>70</v>
      </c>
      <c r="M25" s="101">
        <f t="shared" si="3"/>
        <v>1.6000000000000001E-3</v>
      </c>
      <c r="N25" s="102">
        <v>12</v>
      </c>
      <c r="O25" s="103" t="s">
        <v>70</v>
      </c>
      <c r="P25" s="101">
        <f t="shared" si="4"/>
        <v>1.2000000000000001E-3</v>
      </c>
    </row>
    <row r="26" spans="1:25">
      <c r="A26" s="1">
        <f t="shared" si="5"/>
        <v>26</v>
      </c>
      <c r="B26" s="102">
        <v>349.99900000000002</v>
      </c>
      <c r="C26" s="103" t="s">
        <v>69</v>
      </c>
      <c r="D26" s="97">
        <f t="shared" si="0"/>
        <v>1.8421000000000002E-5</v>
      </c>
      <c r="E26" s="104">
        <v>9.9950000000000004E-3</v>
      </c>
      <c r="F26" s="105">
        <v>3.7609999999999998E-2</v>
      </c>
      <c r="G26" s="100">
        <f t="shared" si="1"/>
        <v>4.7604999999999995E-2</v>
      </c>
      <c r="H26" s="102">
        <v>8</v>
      </c>
      <c r="I26" s="103" t="s">
        <v>70</v>
      </c>
      <c r="J26" s="101">
        <f t="shared" si="2"/>
        <v>8.0000000000000004E-4</v>
      </c>
      <c r="K26" s="102">
        <v>17</v>
      </c>
      <c r="L26" s="103" t="s">
        <v>70</v>
      </c>
      <c r="M26" s="101">
        <f t="shared" si="3"/>
        <v>1.7000000000000001E-3</v>
      </c>
      <c r="N26" s="102">
        <v>12</v>
      </c>
      <c r="O26" s="103" t="s">
        <v>70</v>
      </c>
      <c r="P26" s="101">
        <f t="shared" si="4"/>
        <v>1.2000000000000001E-3</v>
      </c>
    </row>
    <row r="27" spans="1:25">
      <c r="A27" s="1">
        <f t="shared" si="5"/>
        <v>27</v>
      </c>
      <c r="B27" s="102">
        <v>374.99900000000002</v>
      </c>
      <c r="C27" s="103" t="s">
        <v>69</v>
      </c>
      <c r="D27" s="97">
        <f t="shared" si="0"/>
        <v>1.9736789473684213E-5</v>
      </c>
      <c r="E27" s="104">
        <v>1.035E-2</v>
      </c>
      <c r="F27" s="105">
        <v>3.8850000000000003E-2</v>
      </c>
      <c r="G27" s="100">
        <f t="shared" si="1"/>
        <v>4.9200000000000001E-2</v>
      </c>
      <c r="H27" s="102">
        <v>9</v>
      </c>
      <c r="I27" s="103" t="s">
        <v>70</v>
      </c>
      <c r="J27" s="101">
        <f t="shared" si="2"/>
        <v>8.9999999999999998E-4</v>
      </c>
      <c r="K27" s="102">
        <v>18</v>
      </c>
      <c r="L27" s="103" t="s">
        <v>70</v>
      </c>
      <c r="M27" s="101">
        <f t="shared" si="3"/>
        <v>1.8E-3</v>
      </c>
      <c r="N27" s="102">
        <v>13</v>
      </c>
      <c r="O27" s="103" t="s">
        <v>70</v>
      </c>
      <c r="P27" s="101">
        <f t="shared" si="4"/>
        <v>1.2999999999999999E-3</v>
      </c>
    </row>
    <row r="28" spans="1:25">
      <c r="A28" s="1">
        <f t="shared" si="5"/>
        <v>28</v>
      </c>
      <c r="B28" s="102">
        <v>399.99900000000002</v>
      </c>
      <c r="C28" s="103" t="s">
        <v>69</v>
      </c>
      <c r="D28" s="97">
        <f t="shared" si="0"/>
        <v>2.105257894736842E-5</v>
      </c>
      <c r="E28" s="104">
        <v>1.069E-2</v>
      </c>
      <c r="F28" s="105">
        <v>4.002E-2</v>
      </c>
      <c r="G28" s="100">
        <f t="shared" si="1"/>
        <v>5.0709999999999998E-2</v>
      </c>
      <c r="H28" s="102">
        <v>9</v>
      </c>
      <c r="I28" s="103" t="s">
        <v>70</v>
      </c>
      <c r="J28" s="101">
        <f t="shared" si="2"/>
        <v>8.9999999999999998E-4</v>
      </c>
      <c r="K28" s="102">
        <v>18</v>
      </c>
      <c r="L28" s="103" t="s">
        <v>70</v>
      </c>
      <c r="M28" s="101">
        <f t="shared" si="3"/>
        <v>1.8E-3</v>
      </c>
      <c r="N28" s="102">
        <v>13</v>
      </c>
      <c r="O28" s="103" t="s">
        <v>70</v>
      </c>
      <c r="P28" s="101">
        <f t="shared" si="4"/>
        <v>1.2999999999999999E-3</v>
      </c>
    </row>
    <row r="29" spans="1:25">
      <c r="A29" s="1">
        <f t="shared" si="5"/>
        <v>29</v>
      </c>
      <c r="B29" s="102">
        <v>449.99900000000002</v>
      </c>
      <c r="C29" s="103" t="s">
        <v>69</v>
      </c>
      <c r="D29" s="97">
        <f t="shared" si="0"/>
        <v>2.3684157894736845E-5</v>
      </c>
      <c r="E29" s="104">
        <v>1.133E-2</v>
      </c>
      <c r="F29" s="105">
        <v>4.224E-2</v>
      </c>
      <c r="G29" s="100">
        <f t="shared" si="1"/>
        <v>5.357E-2</v>
      </c>
      <c r="H29" s="102">
        <v>9</v>
      </c>
      <c r="I29" s="103" t="s">
        <v>70</v>
      </c>
      <c r="J29" s="101">
        <f t="shared" si="2"/>
        <v>8.9999999999999998E-4</v>
      </c>
      <c r="K29" s="102">
        <v>19</v>
      </c>
      <c r="L29" s="103" t="s">
        <v>70</v>
      </c>
      <c r="M29" s="101">
        <f t="shared" si="3"/>
        <v>1.9E-3</v>
      </c>
      <c r="N29" s="102">
        <v>14</v>
      </c>
      <c r="O29" s="103" t="s">
        <v>70</v>
      </c>
      <c r="P29" s="101">
        <f t="shared" si="4"/>
        <v>1.4E-3</v>
      </c>
    </row>
    <row r="30" spans="1:25">
      <c r="A30" s="1">
        <f t="shared" si="5"/>
        <v>30</v>
      </c>
      <c r="B30" s="102">
        <v>499.99900000000002</v>
      </c>
      <c r="C30" s="103" t="s">
        <v>69</v>
      </c>
      <c r="D30" s="97">
        <f t="shared" si="0"/>
        <v>2.6315736842105263E-5</v>
      </c>
      <c r="E30" s="104">
        <v>1.1950000000000001E-2</v>
      </c>
      <c r="F30" s="105">
        <v>4.4290000000000003E-2</v>
      </c>
      <c r="G30" s="100">
        <f t="shared" si="1"/>
        <v>5.6240000000000005E-2</v>
      </c>
      <c r="H30" s="102">
        <v>10</v>
      </c>
      <c r="I30" s="103" t="s">
        <v>70</v>
      </c>
      <c r="J30" s="101">
        <f t="shared" si="2"/>
        <v>1E-3</v>
      </c>
      <c r="K30" s="102">
        <v>20</v>
      </c>
      <c r="L30" s="103" t="s">
        <v>70</v>
      </c>
      <c r="M30" s="101">
        <f t="shared" si="3"/>
        <v>2E-3</v>
      </c>
      <c r="N30" s="102">
        <v>15</v>
      </c>
      <c r="O30" s="103" t="s">
        <v>70</v>
      </c>
      <c r="P30" s="101">
        <f t="shared" si="4"/>
        <v>1.5E-3</v>
      </c>
    </row>
    <row r="31" spans="1:25">
      <c r="A31" s="1">
        <f t="shared" si="5"/>
        <v>31</v>
      </c>
      <c r="B31" s="102">
        <v>549.99900000000002</v>
      </c>
      <c r="C31" s="103" t="s">
        <v>69</v>
      </c>
      <c r="D31" s="97">
        <f t="shared" si="0"/>
        <v>2.8947315789473685E-5</v>
      </c>
      <c r="E31" s="104">
        <v>1.2529999999999999E-2</v>
      </c>
      <c r="F31" s="105">
        <v>4.6199999999999998E-2</v>
      </c>
      <c r="G31" s="100">
        <f t="shared" si="1"/>
        <v>5.8729999999999997E-2</v>
      </c>
      <c r="H31" s="102">
        <v>11</v>
      </c>
      <c r="I31" s="103" t="s">
        <v>70</v>
      </c>
      <c r="J31" s="101">
        <f t="shared" si="2"/>
        <v>1.0999999999999998E-3</v>
      </c>
      <c r="K31" s="102">
        <v>21</v>
      </c>
      <c r="L31" s="103" t="s">
        <v>70</v>
      </c>
      <c r="M31" s="101">
        <f t="shared" si="3"/>
        <v>2.1000000000000003E-3</v>
      </c>
      <c r="N31" s="102">
        <v>15</v>
      </c>
      <c r="O31" s="103" t="s">
        <v>70</v>
      </c>
      <c r="P31" s="101">
        <f t="shared" si="4"/>
        <v>1.5E-3</v>
      </c>
    </row>
    <row r="32" spans="1:25">
      <c r="A32" s="1">
        <f t="shared" si="5"/>
        <v>32</v>
      </c>
      <c r="B32" s="102">
        <v>599.99900000000002</v>
      </c>
      <c r="C32" s="103" t="s">
        <v>69</v>
      </c>
      <c r="D32" s="97">
        <f t="shared" si="0"/>
        <v>3.1578894736842106E-5</v>
      </c>
      <c r="E32" s="104">
        <v>1.3089999999999999E-2</v>
      </c>
      <c r="F32" s="105">
        <v>4.7980000000000002E-2</v>
      </c>
      <c r="G32" s="100">
        <f t="shared" si="1"/>
        <v>6.1069999999999999E-2</v>
      </c>
      <c r="H32" s="102">
        <v>11</v>
      </c>
      <c r="I32" s="103" t="s">
        <v>70</v>
      </c>
      <c r="J32" s="101">
        <f t="shared" si="2"/>
        <v>1.0999999999999998E-3</v>
      </c>
      <c r="K32" s="102">
        <v>22</v>
      </c>
      <c r="L32" s="103" t="s">
        <v>70</v>
      </c>
      <c r="M32" s="101">
        <f t="shared" si="3"/>
        <v>2.1999999999999997E-3</v>
      </c>
      <c r="N32" s="102">
        <v>16</v>
      </c>
      <c r="O32" s="103" t="s">
        <v>70</v>
      </c>
      <c r="P32" s="101">
        <f t="shared" si="4"/>
        <v>1.6000000000000001E-3</v>
      </c>
    </row>
    <row r="33" spans="1:16">
      <c r="A33" s="1">
        <f t="shared" si="5"/>
        <v>33</v>
      </c>
      <c r="B33" s="102">
        <v>649.99900000000002</v>
      </c>
      <c r="C33" s="103" t="s">
        <v>69</v>
      </c>
      <c r="D33" s="97">
        <f t="shared" si="0"/>
        <v>3.4210473684210528E-5</v>
      </c>
      <c r="E33" s="104">
        <v>1.362E-2</v>
      </c>
      <c r="F33" s="105">
        <v>4.9660000000000003E-2</v>
      </c>
      <c r="G33" s="100">
        <f t="shared" si="1"/>
        <v>6.3280000000000003E-2</v>
      </c>
      <c r="H33" s="102">
        <v>12</v>
      </c>
      <c r="I33" s="103" t="s">
        <v>70</v>
      </c>
      <c r="J33" s="101">
        <f t="shared" si="2"/>
        <v>1.2000000000000001E-3</v>
      </c>
      <c r="K33" s="102">
        <v>23</v>
      </c>
      <c r="L33" s="103" t="s">
        <v>70</v>
      </c>
      <c r="M33" s="101">
        <f t="shared" si="3"/>
        <v>2.3E-3</v>
      </c>
      <c r="N33" s="102">
        <v>17</v>
      </c>
      <c r="O33" s="103" t="s">
        <v>70</v>
      </c>
      <c r="P33" s="101">
        <f t="shared" si="4"/>
        <v>1.7000000000000001E-3</v>
      </c>
    </row>
    <row r="34" spans="1:16">
      <c r="A34" s="1">
        <f t="shared" si="5"/>
        <v>34</v>
      </c>
      <c r="B34" s="102">
        <v>699.99900000000002</v>
      </c>
      <c r="C34" s="103" t="s">
        <v>69</v>
      </c>
      <c r="D34" s="97">
        <f t="shared" si="0"/>
        <v>3.6842052631578949E-5</v>
      </c>
      <c r="E34" s="104">
        <v>1.414E-2</v>
      </c>
      <c r="F34" s="105">
        <v>5.1249999999999997E-2</v>
      </c>
      <c r="G34" s="100">
        <f t="shared" si="1"/>
        <v>6.5390000000000004E-2</v>
      </c>
      <c r="H34" s="102">
        <v>12</v>
      </c>
      <c r="I34" s="103" t="s">
        <v>70</v>
      </c>
      <c r="J34" s="101">
        <f t="shared" si="2"/>
        <v>1.2000000000000001E-3</v>
      </c>
      <c r="K34" s="102">
        <v>24</v>
      </c>
      <c r="L34" s="103" t="s">
        <v>70</v>
      </c>
      <c r="M34" s="101">
        <f t="shared" si="3"/>
        <v>2.4000000000000002E-3</v>
      </c>
      <c r="N34" s="102">
        <v>17</v>
      </c>
      <c r="O34" s="103" t="s">
        <v>70</v>
      </c>
      <c r="P34" s="101">
        <f t="shared" si="4"/>
        <v>1.7000000000000001E-3</v>
      </c>
    </row>
    <row r="35" spans="1:16">
      <c r="A35" s="1">
        <f t="shared" si="5"/>
        <v>35</v>
      </c>
      <c r="B35" s="102">
        <v>799.99900000000002</v>
      </c>
      <c r="C35" s="103" t="s">
        <v>69</v>
      </c>
      <c r="D35" s="97">
        <f t="shared" si="0"/>
        <v>4.2105210526315792E-5</v>
      </c>
      <c r="E35" s="104">
        <v>1.511E-2</v>
      </c>
      <c r="F35" s="105">
        <v>5.4190000000000002E-2</v>
      </c>
      <c r="G35" s="100">
        <f t="shared" si="1"/>
        <v>6.93E-2</v>
      </c>
      <c r="H35" s="102">
        <v>13</v>
      </c>
      <c r="I35" s="103" t="s">
        <v>70</v>
      </c>
      <c r="J35" s="101">
        <f t="shared" si="2"/>
        <v>1.2999999999999999E-3</v>
      </c>
      <c r="K35" s="102">
        <v>26</v>
      </c>
      <c r="L35" s="103" t="s">
        <v>70</v>
      </c>
      <c r="M35" s="101">
        <f t="shared" si="3"/>
        <v>2.5999999999999999E-3</v>
      </c>
      <c r="N35" s="102">
        <v>18</v>
      </c>
      <c r="O35" s="103" t="s">
        <v>70</v>
      </c>
      <c r="P35" s="101">
        <f t="shared" si="4"/>
        <v>1.8E-3</v>
      </c>
    </row>
    <row r="36" spans="1:16">
      <c r="A36" s="1">
        <f t="shared" si="5"/>
        <v>36</v>
      </c>
      <c r="B36" s="102">
        <v>899.99900000000002</v>
      </c>
      <c r="C36" s="103" t="s">
        <v>69</v>
      </c>
      <c r="D36" s="97">
        <f t="shared" si="0"/>
        <v>4.7368368421052636E-5</v>
      </c>
      <c r="E36" s="104">
        <v>1.6029999999999999E-2</v>
      </c>
      <c r="F36" s="105">
        <v>5.6849999999999998E-2</v>
      </c>
      <c r="G36" s="100">
        <f t="shared" si="1"/>
        <v>7.288E-2</v>
      </c>
      <c r="H36" s="102">
        <v>14</v>
      </c>
      <c r="I36" s="103" t="s">
        <v>70</v>
      </c>
      <c r="J36" s="101">
        <f t="shared" si="2"/>
        <v>1.4E-3</v>
      </c>
      <c r="K36" s="102">
        <v>27</v>
      </c>
      <c r="L36" s="103" t="s">
        <v>70</v>
      </c>
      <c r="M36" s="101">
        <f t="shared" si="3"/>
        <v>2.7000000000000001E-3</v>
      </c>
      <c r="N36" s="102">
        <v>20</v>
      </c>
      <c r="O36" s="103" t="s">
        <v>70</v>
      </c>
      <c r="P36" s="101">
        <f t="shared" si="4"/>
        <v>2E-3</v>
      </c>
    </row>
    <row r="37" spans="1:16">
      <c r="A37" s="1">
        <f t="shared" si="5"/>
        <v>37</v>
      </c>
      <c r="B37" s="102">
        <v>999.99900000000002</v>
      </c>
      <c r="C37" s="103" t="s">
        <v>69</v>
      </c>
      <c r="D37" s="97">
        <f t="shared" si="0"/>
        <v>5.2631526315789479E-5</v>
      </c>
      <c r="E37" s="104">
        <v>1.6899999999999998E-2</v>
      </c>
      <c r="F37" s="105">
        <v>5.9299999999999999E-2</v>
      </c>
      <c r="G37" s="100">
        <f t="shared" si="1"/>
        <v>7.619999999999999E-2</v>
      </c>
      <c r="H37" s="102">
        <v>15</v>
      </c>
      <c r="I37" s="103" t="s">
        <v>70</v>
      </c>
      <c r="J37" s="101">
        <f t="shared" si="2"/>
        <v>1.5E-3</v>
      </c>
      <c r="K37" s="102">
        <v>29</v>
      </c>
      <c r="L37" s="103" t="s">
        <v>70</v>
      </c>
      <c r="M37" s="101">
        <f t="shared" si="3"/>
        <v>2.9000000000000002E-3</v>
      </c>
      <c r="N37" s="102">
        <v>21</v>
      </c>
      <c r="O37" s="103" t="s">
        <v>70</v>
      </c>
      <c r="P37" s="101">
        <f t="shared" si="4"/>
        <v>2.1000000000000003E-3</v>
      </c>
    </row>
    <row r="38" spans="1:16">
      <c r="A38" s="1">
        <f t="shared" si="5"/>
        <v>38</v>
      </c>
      <c r="B38" s="102">
        <v>1.1000000000000001</v>
      </c>
      <c r="C38" s="106" t="s">
        <v>71</v>
      </c>
      <c r="D38" s="97">
        <f t="shared" ref="D38:D69" si="6">B38/1000/$C$5</f>
        <v>5.7894736842105267E-5</v>
      </c>
      <c r="E38" s="104">
        <v>1.772E-2</v>
      </c>
      <c r="F38" s="105">
        <v>6.1550000000000001E-2</v>
      </c>
      <c r="G38" s="100">
        <f t="shared" si="1"/>
        <v>7.9270000000000007E-2</v>
      </c>
      <c r="H38" s="102">
        <v>16</v>
      </c>
      <c r="I38" s="103" t="s">
        <v>70</v>
      </c>
      <c r="J38" s="101">
        <f t="shared" si="2"/>
        <v>1.6000000000000001E-3</v>
      </c>
      <c r="K38" s="102">
        <v>30</v>
      </c>
      <c r="L38" s="103" t="s">
        <v>70</v>
      </c>
      <c r="M38" s="101">
        <f t="shared" si="3"/>
        <v>3.0000000000000001E-3</v>
      </c>
      <c r="N38" s="102">
        <v>22</v>
      </c>
      <c r="O38" s="103" t="s">
        <v>70</v>
      </c>
      <c r="P38" s="101">
        <f t="shared" si="4"/>
        <v>2.1999999999999997E-3</v>
      </c>
    </row>
    <row r="39" spans="1:16">
      <c r="A39" s="1">
        <f t="shared" si="5"/>
        <v>39</v>
      </c>
      <c r="B39" s="102">
        <v>1.2</v>
      </c>
      <c r="C39" s="103" t="s">
        <v>71</v>
      </c>
      <c r="D39" s="97">
        <f t="shared" si="6"/>
        <v>6.3157894736842103E-5</v>
      </c>
      <c r="E39" s="104">
        <v>1.8509999999999999E-2</v>
      </c>
      <c r="F39" s="105">
        <v>6.3640000000000002E-2</v>
      </c>
      <c r="G39" s="100">
        <f t="shared" si="1"/>
        <v>8.2150000000000001E-2</v>
      </c>
      <c r="H39" s="102">
        <v>17</v>
      </c>
      <c r="I39" s="103" t="s">
        <v>70</v>
      </c>
      <c r="J39" s="101">
        <f t="shared" si="2"/>
        <v>1.7000000000000001E-3</v>
      </c>
      <c r="K39" s="102">
        <v>32</v>
      </c>
      <c r="L39" s="103" t="s">
        <v>70</v>
      </c>
      <c r="M39" s="101">
        <f t="shared" si="3"/>
        <v>3.2000000000000002E-3</v>
      </c>
      <c r="N39" s="102">
        <v>23</v>
      </c>
      <c r="O39" s="103" t="s">
        <v>70</v>
      </c>
      <c r="P39" s="101">
        <f t="shared" si="4"/>
        <v>2.3E-3</v>
      </c>
    </row>
    <row r="40" spans="1:16">
      <c r="A40" s="1">
        <f t="shared" si="5"/>
        <v>40</v>
      </c>
      <c r="B40" s="102">
        <v>1.3</v>
      </c>
      <c r="C40" s="103" t="s">
        <v>71</v>
      </c>
      <c r="D40" s="97">
        <f t="shared" si="6"/>
        <v>6.8421052631578946E-5</v>
      </c>
      <c r="E40" s="104">
        <v>1.9259999999999999E-2</v>
      </c>
      <c r="F40" s="105">
        <v>6.5589999999999996E-2</v>
      </c>
      <c r="G40" s="100">
        <f t="shared" si="1"/>
        <v>8.4849999999999995E-2</v>
      </c>
      <c r="H40" s="102">
        <v>17</v>
      </c>
      <c r="I40" s="103" t="s">
        <v>70</v>
      </c>
      <c r="J40" s="101">
        <f t="shared" si="2"/>
        <v>1.7000000000000001E-3</v>
      </c>
      <c r="K40" s="102">
        <v>33</v>
      </c>
      <c r="L40" s="103" t="s">
        <v>70</v>
      </c>
      <c r="M40" s="101">
        <f t="shared" si="3"/>
        <v>3.3E-3</v>
      </c>
      <c r="N40" s="102">
        <v>24</v>
      </c>
      <c r="O40" s="103" t="s">
        <v>70</v>
      </c>
      <c r="P40" s="101">
        <f t="shared" si="4"/>
        <v>2.4000000000000002E-3</v>
      </c>
    </row>
    <row r="41" spans="1:16">
      <c r="A41" s="1">
        <f t="shared" si="5"/>
        <v>41</v>
      </c>
      <c r="B41" s="102">
        <v>1.4</v>
      </c>
      <c r="C41" s="103" t="s">
        <v>71</v>
      </c>
      <c r="D41" s="97">
        <f t="shared" si="6"/>
        <v>7.3684210526315789E-5</v>
      </c>
      <c r="E41" s="104">
        <v>1.9990000000000001E-2</v>
      </c>
      <c r="F41" s="105">
        <v>6.7419999999999994E-2</v>
      </c>
      <c r="G41" s="100">
        <f t="shared" si="1"/>
        <v>8.7409999999999988E-2</v>
      </c>
      <c r="H41" s="102">
        <v>18</v>
      </c>
      <c r="I41" s="103" t="s">
        <v>70</v>
      </c>
      <c r="J41" s="101">
        <f t="shared" si="2"/>
        <v>1.8E-3</v>
      </c>
      <c r="K41" s="102">
        <v>34</v>
      </c>
      <c r="L41" s="103" t="s">
        <v>70</v>
      </c>
      <c r="M41" s="101">
        <f t="shared" si="3"/>
        <v>3.4000000000000002E-3</v>
      </c>
      <c r="N41" s="102">
        <v>25</v>
      </c>
      <c r="O41" s="103" t="s">
        <v>70</v>
      </c>
      <c r="P41" s="101">
        <f t="shared" si="4"/>
        <v>2.5000000000000001E-3</v>
      </c>
    </row>
    <row r="42" spans="1:16">
      <c r="A42" s="1">
        <f t="shared" si="5"/>
        <v>42</v>
      </c>
      <c r="B42" s="102">
        <v>1.5</v>
      </c>
      <c r="C42" s="103" t="s">
        <v>71</v>
      </c>
      <c r="D42" s="97">
        <f t="shared" si="6"/>
        <v>7.8947368421052633E-5</v>
      </c>
      <c r="E42" s="104">
        <v>2.069E-2</v>
      </c>
      <c r="F42" s="105">
        <v>6.9139999999999993E-2</v>
      </c>
      <c r="G42" s="100">
        <f t="shared" si="1"/>
        <v>8.9829999999999993E-2</v>
      </c>
      <c r="H42" s="102">
        <v>19</v>
      </c>
      <c r="I42" s="103" t="s">
        <v>70</v>
      </c>
      <c r="J42" s="101">
        <f t="shared" si="2"/>
        <v>1.9E-3</v>
      </c>
      <c r="K42" s="102">
        <v>36</v>
      </c>
      <c r="L42" s="103" t="s">
        <v>70</v>
      </c>
      <c r="M42" s="101">
        <f t="shared" si="3"/>
        <v>3.5999999999999999E-3</v>
      </c>
      <c r="N42" s="102">
        <v>26</v>
      </c>
      <c r="O42" s="103" t="s">
        <v>70</v>
      </c>
      <c r="P42" s="101">
        <f t="shared" si="4"/>
        <v>2.5999999999999999E-3</v>
      </c>
    </row>
    <row r="43" spans="1:16">
      <c r="A43" s="1">
        <f t="shared" si="5"/>
        <v>43</v>
      </c>
      <c r="B43" s="102">
        <v>1.6</v>
      </c>
      <c r="C43" s="103" t="s">
        <v>71</v>
      </c>
      <c r="D43" s="97">
        <f t="shared" si="6"/>
        <v>8.4210526315789476E-5</v>
      </c>
      <c r="E43" s="104">
        <v>2.137E-2</v>
      </c>
      <c r="F43" s="105">
        <v>7.0760000000000003E-2</v>
      </c>
      <c r="G43" s="100">
        <f t="shared" si="1"/>
        <v>9.2130000000000004E-2</v>
      </c>
      <c r="H43" s="102">
        <v>20</v>
      </c>
      <c r="I43" s="103" t="s">
        <v>70</v>
      </c>
      <c r="J43" s="101">
        <f t="shared" si="2"/>
        <v>2E-3</v>
      </c>
      <c r="K43" s="102">
        <v>37</v>
      </c>
      <c r="L43" s="103" t="s">
        <v>70</v>
      </c>
      <c r="M43" s="101">
        <f t="shared" si="3"/>
        <v>3.6999999999999997E-3</v>
      </c>
      <c r="N43" s="102">
        <v>27</v>
      </c>
      <c r="O43" s="103" t="s">
        <v>70</v>
      </c>
      <c r="P43" s="101">
        <f t="shared" si="4"/>
        <v>2.7000000000000001E-3</v>
      </c>
    </row>
    <row r="44" spans="1:16">
      <c r="A44" s="1">
        <f t="shared" si="5"/>
        <v>44</v>
      </c>
      <c r="B44" s="102">
        <v>1.7</v>
      </c>
      <c r="C44" s="103" t="s">
        <v>71</v>
      </c>
      <c r="D44" s="97">
        <f t="shared" si="6"/>
        <v>8.9473684210526305E-5</v>
      </c>
      <c r="E44" s="104">
        <v>2.2030000000000001E-2</v>
      </c>
      <c r="F44" s="105">
        <v>7.2300000000000003E-2</v>
      </c>
      <c r="G44" s="100">
        <f t="shared" si="1"/>
        <v>9.4329999999999997E-2</v>
      </c>
      <c r="H44" s="102">
        <v>21</v>
      </c>
      <c r="I44" s="103" t="s">
        <v>70</v>
      </c>
      <c r="J44" s="101">
        <f t="shared" si="2"/>
        <v>2.1000000000000003E-3</v>
      </c>
      <c r="K44" s="102">
        <v>38</v>
      </c>
      <c r="L44" s="103" t="s">
        <v>70</v>
      </c>
      <c r="M44" s="101">
        <f t="shared" si="3"/>
        <v>3.8E-3</v>
      </c>
      <c r="N44" s="102">
        <v>28</v>
      </c>
      <c r="O44" s="103" t="s">
        <v>70</v>
      </c>
      <c r="P44" s="101">
        <f t="shared" si="4"/>
        <v>2.8E-3</v>
      </c>
    </row>
    <row r="45" spans="1:16">
      <c r="A45" s="1">
        <f t="shared" si="5"/>
        <v>45</v>
      </c>
      <c r="B45" s="102">
        <v>1.8</v>
      </c>
      <c r="C45" s="103" t="s">
        <v>71</v>
      </c>
      <c r="D45" s="97">
        <f t="shared" si="6"/>
        <v>9.4736842105263162E-5</v>
      </c>
      <c r="E45" s="104">
        <v>2.2669999999999999E-2</v>
      </c>
      <c r="F45" s="105">
        <v>7.3749999999999996E-2</v>
      </c>
      <c r="G45" s="100">
        <f t="shared" si="1"/>
        <v>9.6419999999999992E-2</v>
      </c>
      <c r="H45" s="102">
        <v>21</v>
      </c>
      <c r="I45" s="103" t="s">
        <v>70</v>
      </c>
      <c r="J45" s="101">
        <f t="shared" si="2"/>
        <v>2.1000000000000003E-3</v>
      </c>
      <c r="K45" s="102">
        <v>39</v>
      </c>
      <c r="L45" s="103" t="s">
        <v>70</v>
      </c>
      <c r="M45" s="101">
        <f t="shared" si="3"/>
        <v>3.8999999999999998E-3</v>
      </c>
      <c r="N45" s="102">
        <v>29</v>
      </c>
      <c r="O45" s="103" t="s">
        <v>70</v>
      </c>
      <c r="P45" s="101">
        <f t="shared" si="4"/>
        <v>2.9000000000000002E-3</v>
      </c>
    </row>
    <row r="46" spans="1:16">
      <c r="A46" s="1">
        <f t="shared" si="5"/>
        <v>46</v>
      </c>
      <c r="B46" s="102">
        <v>2</v>
      </c>
      <c r="C46" s="103" t="s">
        <v>71</v>
      </c>
      <c r="D46" s="97">
        <f t="shared" si="6"/>
        <v>1.0526315789473685E-4</v>
      </c>
      <c r="E46" s="104">
        <v>2.3890000000000002E-2</v>
      </c>
      <c r="F46" s="105">
        <v>7.646E-2</v>
      </c>
      <c r="G46" s="100">
        <f t="shared" si="1"/>
        <v>0.10034999999999999</v>
      </c>
      <c r="H46" s="102">
        <v>23</v>
      </c>
      <c r="I46" s="103" t="s">
        <v>70</v>
      </c>
      <c r="J46" s="101">
        <f t="shared" si="2"/>
        <v>2.3E-3</v>
      </c>
      <c r="K46" s="102">
        <v>42</v>
      </c>
      <c r="L46" s="103" t="s">
        <v>70</v>
      </c>
      <c r="M46" s="101">
        <f t="shared" si="3"/>
        <v>4.2000000000000006E-3</v>
      </c>
      <c r="N46" s="102">
        <v>30</v>
      </c>
      <c r="O46" s="103" t="s">
        <v>70</v>
      </c>
      <c r="P46" s="101">
        <f t="shared" si="4"/>
        <v>3.0000000000000001E-3</v>
      </c>
    </row>
    <row r="47" spans="1:16">
      <c r="A47" s="1">
        <f t="shared" si="5"/>
        <v>47</v>
      </c>
      <c r="B47" s="102">
        <v>2.25</v>
      </c>
      <c r="C47" s="103" t="s">
        <v>71</v>
      </c>
      <c r="D47" s="97">
        <f t="shared" si="6"/>
        <v>1.1842105263157894E-4</v>
      </c>
      <c r="E47" s="104">
        <v>2.5340000000000001E-2</v>
      </c>
      <c r="F47" s="105">
        <v>7.9509999999999997E-2</v>
      </c>
      <c r="G47" s="100">
        <f t="shared" si="1"/>
        <v>0.10485</v>
      </c>
      <c r="H47" s="102">
        <v>25</v>
      </c>
      <c r="I47" s="103" t="s">
        <v>70</v>
      </c>
      <c r="J47" s="101">
        <f t="shared" si="2"/>
        <v>2.5000000000000001E-3</v>
      </c>
      <c r="K47" s="102">
        <v>45</v>
      </c>
      <c r="L47" s="103" t="s">
        <v>70</v>
      </c>
      <c r="M47" s="101">
        <f t="shared" si="3"/>
        <v>4.4999999999999997E-3</v>
      </c>
      <c r="N47" s="102">
        <v>32</v>
      </c>
      <c r="O47" s="103" t="s">
        <v>70</v>
      </c>
      <c r="P47" s="101">
        <f t="shared" si="4"/>
        <v>3.2000000000000002E-3</v>
      </c>
    </row>
    <row r="48" spans="1:16">
      <c r="A48" s="1">
        <f t="shared" si="5"/>
        <v>48</v>
      </c>
      <c r="B48" s="102">
        <v>2.5</v>
      </c>
      <c r="C48" s="103" t="s">
        <v>71</v>
      </c>
      <c r="D48" s="97">
        <f t="shared" si="6"/>
        <v>1.3157894736842105E-4</v>
      </c>
      <c r="E48" s="104">
        <v>2.6710000000000001E-2</v>
      </c>
      <c r="F48" s="105">
        <v>8.2250000000000004E-2</v>
      </c>
      <c r="G48" s="100">
        <f t="shared" si="1"/>
        <v>0.10896</v>
      </c>
      <c r="H48" s="102">
        <v>26</v>
      </c>
      <c r="I48" s="103" t="s">
        <v>70</v>
      </c>
      <c r="J48" s="101">
        <f t="shared" si="2"/>
        <v>2.5999999999999999E-3</v>
      </c>
      <c r="K48" s="102">
        <v>47</v>
      </c>
      <c r="L48" s="103" t="s">
        <v>70</v>
      </c>
      <c r="M48" s="101">
        <f t="shared" si="3"/>
        <v>4.7000000000000002E-3</v>
      </c>
      <c r="N48" s="102">
        <v>34</v>
      </c>
      <c r="O48" s="103" t="s">
        <v>70</v>
      </c>
      <c r="P48" s="101">
        <f t="shared" si="4"/>
        <v>3.4000000000000002E-3</v>
      </c>
    </row>
    <row r="49" spans="1:16">
      <c r="A49" s="1">
        <f t="shared" si="5"/>
        <v>49</v>
      </c>
      <c r="B49" s="102">
        <v>2.75</v>
      </c>
      <c r="C49" s="103" t="s">
        <v>71</v>
      </c>
      <c r="D49" s="97">
        <f t="shared" si="6"/>
        <v>1.4473684210526314E-4</v>
      </c>
      <c r="E49" s="104">
        <v>2.802E-2</v>
      </c>
      <c r="F49" s="105">
        <v>8.4739999999999996E-2</v>
      </c>
      <c r="G49" s="100">
        <f t="shared" si="1"/>
        <v>0.11276</v>
      </c>
      <c r="H49" s="102">
        <v>28</v>
      </c>
      <c r="I49" s="103" t="s">
        <v>70</v>
      </c>
      <c r="J49" s="101">
        <f t="shared" si="2"/>
        <v>2.8E-3</v>
      </c>
      <c r="K49" s="102">
        <v>50</v>
      </c>
      <c r="L49" s="103" t="s">
        <v>70</v>
      </c>
      <c r="M49" s="101">
        <f t="shared" si="3"/>
        <v>5.0000000000000001E-3</v>
      </c>
      <c r="N49" s="102">
        <v>36</v>
      </c>
      <c r="O49" s="103" t="s">
        <v>70</v>
      </c>
      <c r="P49" s="101">
        <f t="shared" si="4"/>
        <v>3.5999999999999999E-3</v>
      </c>
    </row>
    <row r="50" spans="1:16">
      <c r="A50" s="1">
        <f t="shared" si="5"/>
        <v>50</v>
      </c>
      <c r="B50" s="102">
        <v>3</v>
      </c>
      <c r="C50" s="103" t="s">
        <v>71</v>
      </c>
      <c r="D50" s="97">
        <f t="shared" si="6"/>
        <v>1.5789473684210527E-4</v>
      </c>
      <c r="E50" s="104">
        <v>2.9260000000000001E-2</v>
      </c>
      <c r="F50" s="105">
        <v>8.702E-2</v>
      </c>
      <c r="G50" s="100">
        <f t="shared" si="1"/>
        <v>0.11627999999999999</v>
      </c>
      <c r="H50" s="102">
        <v>30</v>
      </c>
      <c r="I50" s="103" t="s">
        <v>70</v>
      </c>
      <c r="J50" s="101">
        <f t="shared" si="2"/>
        <v>3.0000000000000001E-3</v>
      </c>
      <c r="K50" s="102">
        <v>53</v>
      </c>
      <c r="L50" s="103" t="s">
        <v>70</v>
      </c>
      <c r="M50" s="101">
        <f t="shared" si="3"/>
        <v>5.3E-3</v>
      </c>
      <c r="N50" s="102">
        <v>38</v>
      </c>
      <c r="O50" s="103" t="s">
        <v>70</v>
      </c>
      <c r="P50" s="101">
        <f t="shared" si="4"/>
        <v>3.8E-3</v>
      </c>
    </row>
    <row r="51" spans="1:16">
      <c r="A51" s="1">
        <f t="shared" si="5"/>
        <v>51</v>
      </c>
      <c r="B51" s="102">
        <v>3.25</v>
      </c>
      <c r="C51" s="103" t="s">
        <v>71</v>
      </c>
      <c r="D51" s="97">
        <f t="shared" si="6"/>
        <v>1.7105263157894736E-4</v>
      </c>
      <c r="E51" s="104">
        <v>3.0460000000000001E-2</v>
      </c>
      <c r="F51" s="105">
        <v>8.9099999999999999E-2</v>
      </c>
      <c r="G51" s="100">
        <f t="shared" si="1"/>
        <v>0.11956</v>
      </c>
      <c r="H51" s="102">
        <v>32</v>
      </c>
      <c r="I51" s="103" t="s">
        <v>70</v>
      </c>
      <c r="J51" s="101">
        <f t="shared" si="2"/>
        <v>3.2000000000000002E-3</v>
      </c>
      <c r="K51" s="102">
        <v>55</v>
      </c>
      <c r="L51" s="103" t="s">
        <v>70</v>
      </c>
      <c r="M51" s="101">
        <f t="shared" si="3"/>
        <v>5.4999999999999997E-3</v>
      </c>
      <c r="N51" s="102">
        <v>40</v>
      </c>
      <c r="O51" s="103" t="s">
        <v>70</v>
      </c>
      <c r="P51" s="101">
        <f t="shared" si="4"/>
        <v>4.0000000000000001E-3</v>
      </c>
    </row>
    <row r="52" spans="1:16">
      <c r="A52" s="1">
        <f t="shared" si="5"/>
        <v>52</v>
      </c>
      <c r="B52" s="102">
        <v>3.5</v>
      </c>
      <c r="C52" s="103" t="s">
        <v>71</v>
      </c>
      <c r="D52" s="97">
        <f t="shared" si="6"/>
        <v>1.8421052631578948E-4</v>
      </c>
      <c r="E52" s="104">
        <v>3.1609999999999999E-2</v>
      </c>
      <c r="F52" s="105">
        <v>9.103E-2</v>
      </c>
      <c r="G52" s="100">
        <f t="shared" si="1"/>
        <v>0.12264</v>
      </c>
      <c r="H52" s="102">
        <v>33</v>
      </c>
      <c r="I52" s="103" t="s">
        <v>70</v>
      </c>
      <c r="J52" s="101">
        <f t="shared" ref="J52:J83" si="7">H52/1000/10</f>
        <v>3.3E-3</v>
      </c>
      <c r="K52" s="102">
        <v>58</v>
      </c>
      <c r="L52" s="103" t="s">
        <v>70</v>
      </c>
      <c r="M52" s="101">
        <f t="shared" ref="M52:M83" si="8">K52/1000/10</f>
        <v>5.8000000000000005E-3</v>
      </c>
      <c r="N52" s="102">
        <v>42</v>
      </c>
      <c r="O52" s="103" t="s">
        <v>70</v>
      </c>
      <c r="P52" s="101">
        <f t="shared" ref="P52:P83" si="9">N52/1000/10</f>
        <v>4.2000000000000006E-3</v>
      </c>
    </row>
    <row r="53" spans="1:16">
      <c r="A53" s="1">
        <f t="shared" si="5"/>
        <v>53</v>
      </c>
      <c r="B53" s="102">
        <v>3.75</v>
      </c>
      <c r="C53" s="103" t="s">
        <v>71</v>
      </c>
      <c r="D53" s="97">
        <f t="shared" si="6"/>
        <v>1.9736842105263157E-4</v>
      </c>
      <c r="E53" s="104">
        <v>3.2719999999999999E-2</v>
      </c>
      <c r="F53" s="105">
        <v>9.282E-2</v>
      </c>
      <c r="G53" s="100">
        <f t="shared" si="1"/>
        <v>0.12553999999999998</v>
      </c>
      <c r="H53" s="102">
        <v>35</v>
      </c>
      <c r="I53" s="103" t="s">
        <v>70</v>
      </c>
      <c r="J53" s="101">
        <f t="shared" si="7"/>
        <v>3.5000000000000005E-3</v>
      </c>
      <c r="K53" s="102">
        <v>60</v>
      </c>
      <c r="L53" s="103" t="s">
        <v>70</v>
      </c>
      <c r="M53" s="101">
        <f t="shared" si="8"/>
        <v>6.0000000000000001E-3</v>
      </c>
      <c r="N53" s="102">
        <v>44</v>
      </c>
      <c r="O53" s="103" t="s">
        <v>70</v>
      </c>
      <c r="P53" s="101">
        <f t="shared" si="9"/>
        <v>4.3999999999999994E-3</v>
      </c>
    </row>
    <row r="54" spans="1:16">
      <c r="A54" s="1">
        <f t="shared" si="5"/>
        <v>54</v>
      </c>
      <c r="B54" s="102">
        <v>4</v>
      </c>
      <c r="C54" s="103" t="s">
        <v>71</v>
      </c>
      <c r="D54" s="97">
        <f t="shared" si="6"/>
        <v>2.105263157894737E-4</v>
      </c>
      <c r="E54" s="104">
        <v>3.3790000000000001E-2</v>
      </c>
      <c r="F54" s="105">
        <v>9.4490000000000005E-2</v>
      </c>
      <c r="G54" s="100">
        <f t="shared" si="1"/>
        <v>0.12828000000000001</v>
      </c>
      <c r="H54" s="102">
        <v>37</v>
      </c>
      <c r="I54" s="103" t="s">
        <v>70</v>
      </c>
      <c r="J54" s="101">
        <f t="shared" si="7"/>
        <v>3.6999999999999997E-3</v>
      </c>
      <c r="K54" s="102">
        <v>62</v>
      </c>
      <c r="L54" s="103" t="s">
        <v>70</v>
      </c>
      <c r="M54" s="101">
        <f t="shared" si="8"/>
        <v>6.1999999999999998E-3</v>
      </c>
      <c r="N54" s="102">
        <v>46</v>
      </c>
      <c r="O54" s="103" t="s">
        <v>70</v>
      </c>
      <c r="P54" s="101">
        <f t="shared" si="9"/>
        <v>4.5999999999999999E-3</v>
      </c>
    </row>
    <row r="55" spans="1:16">
      <c r="A55" s="1">
        <f t="shared" si="5"/>
        <v>55</v>
      </c>
      <c r="B55" s="102">
        <v>4.5</v>
      </c>
      <c r="C55" s="103" t="s">
        <v>71</v>
      </c>
      <c r="D55" s="97">
        <f t="shared" si="6"/>
        <v>2.3684210526315788E-4</v>
      </c>
      <c r="E55" s="104">
        <v>3.5839999999999997E-2</v>
      </c>
      <c r="F55" s="105">
        <v>9.7509999999999999E-2</v>
      </c>
      <c r="G55" s="100">
        <f t="shared" si="1"/>
        <v>0.13335</v>
      </c>
      <c r="H55" s="102">
        <v>40</v>
      </c>
      <c r="I55" s="103" t="s">
        <v>70</v>
      </c>
      <c r="J55" s="101">
        <f t="shared" si="7"/>
        <v>4.0000000000000001E-3</v>
      </c>
      <c r="K55" s="102">
        <v>67</v>
      </c>
      <c r="L55" s="103" t="s">
        <v>70</v>
      </c>
      <c r="M55" s="101">
        <f t="shared" si="8"/>
        <v>6.7000000000000002E-3</v>
      </c>
      <c r="N55" s="102">
        <v>49</v>
      </c>
      <c r="O55" s="103" t="s">
        <v>70</v>
      </c>
      <c r="P55" s="101">
        <f t="shared" si="9"/>
        <v>4.8999999999999998E-3</v>
      </c>
    </row>
    <row r="56" spans="1:16">
      <c r="A56" s="1">
        <f t="shared" si="5"/>
        <v>56</v>
      </c>
      <c r="B56" s="102">
        <v>5</v>
      </c>
      <c r="C56" s="103" t="s">
        <v>71</v>
      </c>
      <c r="D56" s="97">
        <f t="shared" si="6"/>
        <v>2.631578947368421E-4</v>
      </c>
      <c r="E56" s="104">
        <v>3.7780000000000001E-2</v>
      </c>
      <c r="F56" s="105">
        <v>0.1002</v>
      </c>
      <c r="G56" s="100">
        <f t="shared" si="1"/>
        <v>0.13797999999999999</v>
      </c>
      <c r="H56" s="102">
        <v>43</v>
      </c>
      <c r="I56" s="103" t="s">
        <v>70</v>
      </c>
      <c r="J56" s="101">
        <f t="shared" si="7"/>
        <v>4.3E-3</v>
      </c>
      <c r="K56" s="102">
        <v>72</v>
      </c>
      <c r="L56" s="103" t="s">
        <v>70</v>
      </c>
      <c r="M56" s="101">
        <f t="shared" si="8"/>
        <v>7.1999999999999998E-3</v>
      </c>
      <c r="N56" s="102">
        <v>53</v>
      </c>
      <c r="O56" s="103" t="s">
        <v>70</v>
      </c>
      <c r="P56" s="101">
        <f t="shared" si="9"/>
        <v>5.3E-3</v>
      </c>
    </row>
    <row r="57" spans="1:16">
      <c r="A57" s="1">
        <f t="shared" si="5"/>
        <v>57</v>
      </c>
      <c r="B57" s="102">
        <v>5.5</v>
      </c>
      <c r="C57" s="103" t="s">
        <v>71</v>
      </c>
      <c r="D57" s="97">
        <f t="shared" si="6"/>
        <v>2.8947368421052629E-4</v>
      </c>
      <c r="E57" s="104">
        <v>3.9620000000000002E-2</v>
      </c>
      <c r="F57" s="105">
        <v>0.10249999999999999</v>
      </c>
      <c r="G57" s="100">
        <f t="shared" si="1"/>
        <v>0.14212</v>
      </c>
      <c r="H57" s="102">
        <v>46</v>
      </c>
      <c r="I57" s="103" t="s">
        <v>70</v>
      </c>
      <c r="J57" s="101">
        <f t="shared" si="7"/>
        <v>4.5999999999999999E-3</v>
      </c>
      <c r="K57" s="102">
        <v>76</v>
      </c>
      <c r="L57" s="103" t="s">
        <v>70</v>
      </c>
      <c r="M57" s="101">
        <f t="shared" si="8"/>
        <v>7.6E-3</v>
      </c>
      <c r="N57" s="102">
        <v>56</v>
      </c>
      <c r="O57" s="103" t="s">
        <v>70</v>
      </c>
      <c r="P57" s="101">
        <f t="shared" si="9"/>
        <v>5.5999999999999999E-3</v>
      </c>
    </row>
    <row r="58" spans="1:16">
      <c r="A58" s="1">
        <f t="shared" si="5"/>
        <v>58</v>
      </c>
      <c r="B58" s="102">
        <v>6</v>
      </c>
      <c r="C58" s="103" t="s">
        <v>71</v>
      </c>
      <c r="D58" s="97">
        <f t="shared" si="6"/>
        <v>3.1578947368421053E-4</v>
      </c>
      <c r="E58" s="104">
        <v>4.1390000000000003E-2</v>
      </c>
      <c r="F58" s="105">
        <v>0.1047</v>
      </c>
      <c r="G58" s="100">
        <f t="shared" si="1"/>
        <v>0.14609</v>
      </c>
      <c r="H58" s="102">
        <v>49</v>
      </c>
      <c r="I58" s="103" t="s">
        <v>70</v>
      </c>
      <c r="J58" s="101">
        <f t="shared" si="7"/>
        <v>4.8999999999999998E-3</v>
      </c>
      <c r="K58" s="102">
        <v>80</v>
      </c>
      <c r="L58" s="103" t="s">
        <v>70</v>
      </c>
      <c r="M58" s="101">
        <f t="shared" si="8"/>
        <v>8.0000000000000002E-3</v>
      </c>
      <c r="N58" s="102">
        <v>59</v>
      </c>
      <c r="O58" s="103" t="s">
        <v>70</v>
      </c>
      <c r="P58" s="101">
        <f t="shared" si="9"/>
        <v>5.8999999999999999E-3</v>
      </c>
    </row>
    <row r="59" spans="1:16">
      <c r="A59" s="1">
        <f t="shared" si="5"/>
        <v>59</v>
      </c>
      <c r="B59" s="102">
        <v>6.5</v>
      </c>
      <c r="C59" s="103" t="s">
        <v>71</v>
      </c>
      <c r="D59" s="97">
        <f t="shared" si="6"/>
        <v>3.4210526315789472E-4</v>
      </c>
      <c r="E59" s="104">
        <v>4.3069999999999997E-2</v>
      </c>
      <c r="F59" s="105">
        <v>0.1066</v>
      </c>
      <c r="G59" s="100">
        <f t="shared" si="1"/>
        <v>0.14967</v>
      </c>
      <c r="H59" s="102">
        <v>52</v>
      </c>
      <c r="I59" s="103" t="s">
        <v>70</v>
      </c>
      <c r="J59" s="101">
        <f t="shared" si="7"/>
        <v>5.1999999999999998E-3</v>
      </c>
      <c r="K59" s="102">
        <v>85</v>
      </c>
      <c r="L59" s="103" t="s">
        <v>70</v>
      </c>
      <c r="M59" s="101">
        <f t="shared" si="8"/>
        <v>8.5000000000000006E-3</v>
      </c>
      <c r="N59" s="102">
        <v>62</v>
      </c>
      <c r="O59" s="103" t="s">
        <v>70</v>
      </c>
      <c r="P59" s="101">
        <f t="shared" si="9"/>
        <v>6.1999999999999998E-3</v>
      </c>
    </row>
    <row r="60" spans="1:16">
      <c r="A60" s="1">
        <f t="shared" si="5"/>
        <v>60</v>
      </c>
      <c r="B60" s="102">
        <v>7</v>
      </c>
      <c r="C60" s="103" t="s">
        <v>71</v>
      </c>
      <c r="D60" s="97">
        <f t="shared" si="6"/>
        <v>3.6842105263157896E-4</v>
      </c>
      <c r="E60" s="104">
        <v>4.4699999999999997E-2</v>
      </c>
      <c r="F60" s="105">
        <v>0.10829999999999999</v>
      </c>
      <c r="G60" s="100">
        <f t="shared" si="1"/>
        <v>0.153</v>
      </c>
      <c r="H60" s="102">
        <v>55</v>
      </c>
      <c r="I60" s="103" t="s">
        <v>70</v>
      </c>
      <c r="J60" s="101">
        <f t="shared" si="7"/>
        <v>5.4999999999999997E-3</v>
      </c>
      <c r="K60" s="102">
        <v>89</v>
      </c>
      <c r="L60" s="103" t="s">
        <v>70</v>
      </c>
      <c r="M60" s="101">
        <f t="shared" si="8"/>
        <v>8.8999999999999999E-3</v>
      </c>
      <c r="N60" s="102">
        <v>65</v>
      </c>
      <c r="O60" s="103" t="s">
        <v>70</v>
      </c>
      <c r="P60" s="101">
        <f t="shared" si="9"/>
        <v>6.5000000000000006E-3</v>
      </c>
    </row>
    <row r="61" spans="1:16">
      <c r="A61" s="1">
        <f t="shared" si="5"/>
        <v>61</v>
      </c>
      <c r="B61" s="102">
        <v>8</v>
      </c>
      <c r="C61" s="103" t="s">
        <v>71</v>
      </c>
      <c r="D61" s="97">
        <f t="shared" si="6"/>
        <v>4.2105263157894739E-4</v>
      </c>
      <c r="E61" s="104">
        <v>4.7789999999999999E-2</v>
      </c>
      <c r="F61" s="105">
        <v>0.1113</v>
      </c>
      <c r="G61" s="100">
        <f t="shared" si="1"/>
        <v>0.15909000000000001</v>
      </c>
      <c r="H61" s="102">
        <v>61</v>
      </c>
      <c r="I61" s="103" t="s">
        <v>70</v>
      </c>
      <c r="J61" s="101">
        <f t="shared" si="7"/>
        <v>6.0999999999999995E-3</v>
      </c>
      <c r="K61" s="102">
        <v>97</v>
      </c>
      <c r="L61" s="103" t="s">
        <v>70</v>
      </c>
      <c r="M61" s="101">
        <f t="shared" si="8"/>
        <v>9.7000000000000003E-3</v>
      </c>
      <c r="N61" s="102">
        <v>71</v>
      </c>
      <c r="O61" s="103" t="s">
        <v>70</v>
      </c>
      <c r="P61" s="101">
        <f t="shared" si="9"/>
        <v>7.0999999999999995E-3</v>
      </c>
    </row>
    <row r="62" spans="1:16">
      <c r="A62" s="1">
        <f t="shared" si="5"/>
        <v>62</v>
      </c>
      <c r="B62" s="102">
        <v>9</v>
      </c>
      <c r="C62" s="103" t="s">
        <v>71</v>
      </c>
      <c r="D62" s="97">
        <f t="shared" si="6"/>
        <v>4.7368421052631577E-4</v>
      </c>
      <c r="E62" s="104">
        <v>5.0689999999999999E-2</v>
      </c>
      <c r="F62" s="105">
        <v>0.1139</v>
      </c>
      <c r="G62" s="100">
        <f t="shared" si="1"/>
        <v>0.16459000000000001</v>
      </c>
      <c r="H62" s="102">
        <v>67</v>
      </c>
      <c r="I62" s="103" t="s">
        <v>70</v>
      </c>
      <c r="J62" s="101">
        <f t="shared" si="7"/>
        <v>6.7000000000000002E-3</v>
      </c>
      <c r="K62" s="102">
        <v>105</v>
      </c>
      <c r="L62" s="103" t="s">
        <v>70</v>
      </c>
      <c r="M62" s="101">
        <f t="shared" si="8"/>
        <v>1.0499999999999999E-2</v>
      </c>
      <c r="N62" s="102">
        <v>77</v>
      </c>
      <c r="O62" s="103" t="s">
        <v>70</v>
      </c>
      <c r="P62" s="101">
        <f t="shared" si="9"/>
        <v>7.7000000000000002E-3</v>
      </c>
    </row>
    <row r="63" spans="1:16">
      <c r="A63" s="1">
        <f t="shared" si="5"/>
        <v>63</v>
      </c>
      <c r="B63" s="102">
        <v>10</v>
      </c>
      <c r="C63" s="103" t="s">
        <v>71</v>
      </c>
      <c r="D63" s="97">
        <f t="shared" si="6"/>
        <v>5.263157894736842E-4</v>
      </c>
      <c r="E63" s="104">
        <v>5.3429999999999998E-2</v>
      </c>
      <c r="F63" s="105">
        <v>0.11609999999999999</v>
      </c>
      <c r="G63" s="100">
        <f t="shared" si="1"/>
        <v>0.16952999999999999</v>
      </c>
      <c r="H63" s="102">
        <v>72</v>
      </c>
      <c r="I63" s="103" t="s">
        <v>70</v>
      </c>
      <c r="J63" s="101">
        <f t="shared" si="7"/>
        <v>7.1999999999999998E-3</v>
      </c>
      <c r="K63" s="102">
        <v>113</v>
      </c>
      <c r="L63" s="103" t="s">
        <v>70</v>
      </c>
      <c r="M63" s="101">
        <f t="shared" si="8"/>
        <v>1.1300000000000001E-2</v>
      </c>
      <c r="N63" s="102">
        <v>83</v>
      </c>
      <c r="O63" s="103" t="s">
        <v>70</v>
      </c>
      <c r="P63" s="101">
        <f t="shared" si="9"/>
        <v>8.3000000000000001E-3</v>
      </c>
    </row>
    <row r="64" spans="1:16">
      <c r="A64" s="1">
        <f t="shared" si="5"/>
        <v>64</v>
      </c>
      <c r="B64" s="102">
        <v>11</v>
      </c>
      <c r="C64" s="103" t="s">
        <v>71</v>
      </c>
      <c r="D64" s="97">
        <f t="shared" si="6"/>
        <v>5.7894736842105258E-4</v>
      </c>
      <c r="E64" s="104">
        <v>5.604E-2</v>
      </c>
      <c r="F64" s="105">
        <v>0.11799999999999999</v>
      </c>
      <c r="G64" s="100">
        <f t="shared" si="1"/>
        <v>0.17404</v>
      </c>
      <c r="H64" s="102">
        <v>78</v>
      </c>
      <c r="I64" s="103" t="s">
        <v>70</v>
      </c>
      <c r="J64" s="101">
        <f t="shared" si="7"/>
        <v>7.7999999999999996E-3</v>
      </c>
      <c r="K64" s="102">
        <v>120</v>
      </c>
      <c r="L64" s="103" t="s">
        <v>70</v>
      </c>
      <c r="M64" s="101">
        <f t="shared" si="8"/>
        <v>1.2E-2</v>
      </c>
      <c r="N64" s="102">
        <v>89</v>
      </c>
      <c r="O64" s="103" t="s">
        <v>70</v>
      </c>
      <c r="P64" s="101">
        <f t="shared" si="9"/>
        <v>8.8999999999999999E-3</v>
      </c>
    </row>
    <row r="65" spans="1:16">
      <c r="A65" s="1">
        <f t="shared" si="5"/>
        <v>65</v>
      </c>
      <c r="B65" s="102">
        <v>12</v>
      </c>
      <c r="C65" s="103" t="s">
        <v>71</v>
      </c>
      <c r="D65" s="97">
        <f t="shared" si="6"/>
        <v>6.3157894736842106E-4</v>
      </c>
      <c r="E65" s="104">
        <v>5.8529999999999999E-2</v>
      </c>
      <c r="F65" s="105">
        <v>0.1196</v>
      </c>
      <c r="G65" s="100">
        <f t="shared" si="1"/>
        <v>0.17813000000000001</v>
      </c>
      <c r="H65" s="102">
        <v>84</v>
      </c>
      <c r="I65" s="103" t="s">
        <v>70</v>
      </c>
      <c r="J65" s="101">
        <f t="shared" si="7"/>
        <v>8.4000000000000012E-3</v>
      </c>
      <c r="K65" s="102">
        <v>127</v>
      </c>
      <c r="L65" s="103" t="s">
        <v>70</v>
      </c>
      <c r="M65" s="101">
        <f t="shared" si="8"/>
        <v>1.2699999999999999E-2</v>
      </c>
      <c r="N65" s="102">
        <v>94</v>
      </c>
      <c r="O65" s="103" t="s">
        <v>70</v>
      </c>
      <c r="P65" s="101">
        <f t="shared" si="9"/>
        <v>9.4000000000000004E-3</v>
      </c>
    </row>
    <row r="66" spans="1:16">
      <c r="A66" s="1">
        <f t="shared" si="5"/>
        <v>66</v>
      </c>
      <c r="B66" s="102">
        <v>13</v>
      </c>
      <c r="C66" s="103" t="s">
        <v>71</v>
      </c>
      <c r="D66" s="97">
        <f t="shared" si="6"/>
        <v>6.8421052631578944E-4</v>
      </c>
      <c r="E66" s="104">
        <v>6.0920000000000002E-2</v>
      </c>
      <c r="F66" s="105">
        <v>0.121</v>
      </c>
      <c r="G66" s="100">
        <f t="shared" si="1"/>
        <v>0.18192</v>
      </c>
      <c r="H66" s="102">
        <v>89</v>
      </c>
      <c r="I66" s="103" t="s">
        <v>70</v>
      </c>
      <c r="J66" s="101">
        <f t="shared" si="7"/>
        <v>8.8999999999999999E-3</v>
      </c>
      <c r="K66" s="102">
        <v>135</v>
      </c>
      <c r="L66" s="103" t="s">
        <v>70</v>
      </c>
      <c r="M66" s="101">
        <f t="shared" si="8"/>
        <v>1.3500000000000002E-2</v>
      </c>
      <c r="N66" s="102">
        <v>100</v>
      </c>
      <c r="O66" s="103" t="s">
        <v>70</v>
      </c>
      <c r="P66" s="101">
        <f t="shared" si="9"/>
        <v>0.01</v>
      </c>
    </row>
    <row r="67" spans="1:16">
      <c r="A67" s="1">
        <f t="shared" si="5"/>
        <v>67</v>
      </c>
      <c r="B67" s="102">
        <v>14</v>
      </c>
      <c r="C67" s="103" t="s">
        <v>71</v>
      </c>
      <c r="D67" s="97">
        <f t="shared" si="6"/>
        <v>7.3684210526315792E-4</v>
      </c>
      <c r="E67" s="104">
        <v>6.3219999999999998E-2</v>
      </c>
      <c r="F67" s="105">
        <v>0.1222</v>
      </c>
      <c r="G67" s="100">
        <f t="shared" si="1"/>
        <v>0.18542</v>
      </c>
      <c r="H67" s="102">
        <v>95</v>
      </c>
      <c r="I67" s="103" t="s">
        <v>70</v>
      </c>
      <c r="J67" s="101">
        <f t="shared" si="7"/>
        <v>9.4999999999999998E-3</v>
      </c>
      <c r="K67" s="102">
        <v>142</v>
      </c>
      <c r="L67" s="103" t="s">
        <v>70</v>
      </c>
      <c r="M67" s="101">
        <f t="shared" si="8"/>
        <v>1.4199999999999999E-2</v>
      </c>
      <c r="N67" s="102">
        <v>105</v>
      </c>
      <c r="O67" s="103" t="s">
        <v>70</v>
      </c>
      <c r="P67" s="101">
        <f t="shared" si="9"/>
        <v>1.0499999999999999E-2</v>
      </c>
    </row>
    <row r="68" spans="1:16">
      <c r="A68" s="1">
        <f t="shared" si="5"/>
        <v>68</v>
      </c>
      <c r="B68" s="102">
        <v>15</v>
      </c>
      <c r="C68" s="103" t="s">
        <v>71</v>
      </c>
      <c r="D68" s="97">
        <f t="shared" si="6"/>
        <v>7.894736842105263E-4</v>
      </c>
      <c r="E68" s="104">
        <v>6.5439999999999998E-2</v>
      </c>
      <c r="F68" s="105">
        <v>0.12330000000000001</v>
      </c>
      <c r="G68" s="100">
        <f t="shared" si="1"/>
        <v>0.18874000000000002</v>
      </c>
      <c r="H68" s="102">
        <v>101</v>
      </c>
      <c r="I68" s="103" t="s">
        <v>70</v>
      </c>
      <c r="J68" s="101">
        <f t="shared" si="7"/>
        <v>1.0100000000000001E-2</v>
      </c>
      <c r="K68" s="102">
        <v>149</v>
      </c>
      <c r="L68" s="103" t="s">
        <v>70</v>
      </c>
      <c r="M68" s="101">
        <f t="shared" si="8"/>
        <v>1.49E-2</v>
      </c>
      <c r="N68" s="102">
        <v>110</v>
      </c>
      <c r="O68" s="103" t="s">
        <v>70</v>
      </c>
      <c r="P68" s="101">
        <f t="shared" si="9"/>
        <v>1.0999999999999999E-2</v>
      </c>
    </row>
    <row r="69" spans="1:16">
      <c r="A69" s="1">
        <f t="shared" si="5"/>
        <v>69</v>
      </c>
      <c r="B69" s="102">
        <v>16</v>
      </c>
      <c r="C69" s="103" t="s">
        <v>71</v>
      </c>
      <c r="D69" s="97">
        <f t="shared" si="6"/>
        <v>8.4210526315789478E-4</v>
      </c>
      <c r="E69" s="104">
        <v>6.7580000000000001E-2</v>
      </c>
      <c r="F69" s="105">
        <v>0.12429999999999999</v>
      </c>
      <c r="G69" s="100">
        <f t="shared" si="1"/>
        <v>0.19188</v>
      </c>
      <c r="H69" s="102">
        <v>106</v>
      </c>
      <c r="I69" s="103" t="s">
        <v>70</v>
      </c>
      <c r="J69" s="101">
        <f t="shared" si="7"/>
        <v>1.06E-2</v>
      </c>
      <c r="K69" s="102">
        <v>156</v>
      </c>
      <c r="L69" s="103" t="s">
        <v>70</v>
      </c>
      <c r="M69" s="101">
        <f t="shared" si="8"/>
        <v>1.5599999999999999E-2</v>
      </c>
      <c r="N69" s="102">
        <v>115</v>
      </c>
      <c r="O69" s="103" t="s">
        <v>70</v>
      </c>
      <c r="P69" s="101">
        <f t="shared" si="9"/>
        <v>1.15E-2</v>
      </c>
    </row>
    <row r="70" spans="1:16">
      <c r="A70" s="1">
        <f t="shared" si="5"/>
        <v>70</v>
      </c>
      <c r="B70" s="102">
        <v>17</v>
      </c>
      <c r="C70" s="103" t="s">
        <v>71</v>
      </c>
      <c r="D70" s="97">
        <f t="shared" ref="D70:D101" si="10">B70/1000/$C$5</f>
        <v>8.9473684210526327E-4</v>
      </c>
      <c r="E70" s="104">
        <v>6.966E-2</v>
      </c>
      <c r="F70" s="105">
        <v>0.12509999999999999</v>
      </c>
      <c r="G70" s="100">
        <f t="shared" si="1"/>
        <v>0.19475999999999999</v>
      </c>
      <c r="H70" s="102">
        <v>112</v>
      </c>
      <c r="I70" s="103" t="s">
        <v>70</v>
      </c>
      <c r="J70" s="101">
        <f t="shared" si="7"/>
        <v>1.12E-2</v>
      </c>
      <c r="K70" s="102">
        <v>163</v>
      </c>
      <c r="L70" s="103" t="s">
        <v>70</v>
      </c>
      <c r="M70" s="101">
        <f t="shared" si="8"/>
        <v>1.6300000000000002E-2</v>
      </c>
      <c r="N70" s="102">
        <v>121</v>
      </c>
      <c r="O70" s="103" t="s">
        <v>70</v>
      </c>
      <c r="P70" s="101">
        <f t="shared" si="9"/>
        <v>1.21E-2</v>
      </c>
    </row>
    <row r="71" spans="1:16">
      <c r="A71" s="1">
        <f t="shared" si="5"/>
        <v>71</v>
      </c>
      <c r="B71" s="102">
        <v>18</v>
      </c>
      <c r="C71" s="103" t="s">
        <v>71</v>
      </c>
      <c r="D71" s="97">
        <f t="shared" si="10"/>
        <v>9.4736842105263154E-4</v>
      </c>
      <c r="E71" s="104">
        <v>7.1679999999999994E-2</v>
      </c>
      <c r="F71" s="105">
        <v>0.1258</v>
      </c>
      <c r="G71" s="100">
        <f t="shared" si="1"/>
        <v>0.19747999999999999</v>
      </c>
      <c r="H71" s="102">
        <v>117</v>
      </c>
      <c r="I71" s="103" t="s">
        <v>70</v>
      </c>
      <c r="J71" s="101">
        <f t="shared" si="7"/>
        <v>1.17E-2</v>
      </c>
      <c r="K71" s="102">
        <v>170</v>
      </c>
      <c r="L71" s="103" t="s">
        <v>70</v>
      </c>
      <c r="M71" s="101">
        <f t="shared" si="8"/>
        <v>1.7000000000000001E-2</v>
      </c>
      <c r="N71" s="102">
        <v>126</v>
      </c>
      <c r="O71" s="103" t="s">
        <v>70</v>
      </c>
      <c r="P71" s="101">
        <f t="shared" si="9"/>
        <v>1.26E-2</v>
      </c>
    </row>
    <row r="72" spans="1:16">
      <c r="A72" s="1">
        <f t="shared" si="5"/>
        <v>72</v>
      </c>
      <c r="B72" s="102">
        <v>20</v>
      </c>
      <c r="C72" s="103" t="s">
        <v>71</v>
      </c>
      <c r="D72" s="97">
        <f t="shared" si="10"/>
        <v>1.0526315789473684E-3</v>
      </c>
      <c r="E72" s="104">
        <v>7.5560000000000002E-2</v>
      </c>
      <c r="F72" s="105">
        <v>0.127</v>
      </c>
      <c r="G72" s="100">
        <f t="shared" si="1"/>
        <v>0.20256000000000002</v>
      </c>
      <c r="H72" s="102">
        <v>128</v>
      </c>
      <c r="I72" s="103" t="s">
        <v>70</v>
      </c>
      <c r="J72" s="101">
        <f t="shared" si="7"/>
        <v>1.2800000000000001E-2</v>
      </c>
      <c r="K72" s="102">
        <v>183</v>
      </c>
      <c r="L72" s="103" t="s">
        <v>70</v>
      </c>
      <c r="M72" s="101">
        <f t="shared" si="8"/>
        <v>1.83E-2</v>
      </c>
      <c r="N72" s="102">
        <v>136</v>
      </c>
      <c r="O72" s="103" t="s">
        <v>70</v>
      </c>
      <c r="P72" s="101">
        <f t="shared" si="9"/>
        <v>1.3600000000000001E-2</v>
      </c>
    </row>
    <row r="73" spans="1:16">
      <c r="A73" s="1">
        <f t="shared" si="5"/>
        <v>73</v>
      </c>
      <c r="B73" s="102">
        <v>22.5</v>
      </c>
      <c r="C73" s="103" t="s">
        <v>71</v>
      </c>
      <c r="D73" s="97">
        <f t="shared" si="10"/>
        <v>1.1842105263157893E-3</v>
      </c>
      <c r="E73" s="104">
        <v>8.0140000000000003E-2</v>
      </c>
      <c r="F73" s="105">
        <v>0.12820000000000001</v>
      </c>
      <c r="G73" s="100">
        <f t="shared" si="1"/>
        <v>0.20834000000000003</v>
      </c>
      <c r="H73" s="102">
        <v>142</v>
      </c>
      <c r="I73" s="103" t="s">
        <v>70</v>
      </c>
      <c r="J73" s="101">
        <f t="shared" si="7"/>
        <v>1.4199999999999999E-2</v>
      </c>
      <c r="K73" s="102">
        <v>199</v>
      </c>
      <c r="L73" s="103" t="s">
        <v>70</v>
      </c>
      <c r="M73" s="101">
        <f t="shared" si="8"/>
        <v>1.9900000000000001E-2</v>
      </c>
      <c r="N73" s="102">
        <v>148</v>
      </c>
      <c r="O73" s="103" t="s">
        <v>70</v>
      </c>
      <c r="P73" s="101">
        <f t="shared" si="9"/>
        <v>1.4799999999999999E-2</v>
      </c>
    </row>
    <row r="74" spans="1:16">
      <c r="A74" s="1">
        <f t="shared" si="5"/>
        <v>74</v>
      </c>
      <c r="B74" s="102">
        <v>25</v>
      </c>
      <c r="C74" s="103" t="s">
        <v>71</v>
      </c>
      <c r="D74" s="97">
        <f t="shared" si="10"/>
        <v>1.3157894736842105E-3</v>
      </c>
      <c r="E74" s="104">
        <v>8.448E-2</v>
      </c>
      <c r="F74" s="105">
        <v>0.129</v>
      </c>
      <c r="G74" s="100">
        <f t="shared" si="1"/>
        <v>0.21348</v>
      </c>
      <c r="H74" s="102">
        <v>156</v>
      </c>
      <c r="I74" s="103" t="s">
        <v>70</v>
      </c>
      <c r="J74" s="101">
        <f t="shared" si="7"/>
        <v>1.5599999999999999E-2</v>
      </c>
      <c r="K74" s="102">
        <v>216</v>
      </c>
      <c r="L74" s="103" t="s">
        <v>70</v>
      </c>
      <c r="M74" s="101">
        <f t="shared" si="8"/>
        <v>2.1600000000000001E-2</v>
      </c>
      <c r="N74" s="102">
        <v>160</v>
      </c>
      <c r="O74" s="103" t="s">
        <v>70</v>
      </c>
      <c r="P74" s="101">
        <f t="shared" si="9"/>
        <v>1.6E-2</v>
      </c>
    </row>
    <row r="75" spans="1:16">
      <c r="A75" s="1">
        <f t="shared" si="5"/>
        <v>75</v>
      </c>
      <c r="B75" s="102">
        <v>27.5</v>
      </c>
      <c r="C75" s="103" t="s">
        <v>71</v>
      </c>
      <c r="D75" s="97">
        <f t="shared" si="10"/>
        <v>1.4473684210526317E-3</v>
      </c>
      <c r="E75" s="104">
        <v>8.8599999999999998E-2</v>
      </c>
      <c r="F75" s="105">
        <v>0.1295</v>
      </c>
      <c r="G75" s="100">
        <f t="shared" si="1"/>
        <v>0.21810000000000002</v>
      </c>
      <c r="H75" s="102">
        <v>170</v>
      </c>
      <c r="I75" s="103" t="s">
        <v>70</v>
      </c>
      <c r="J75" s="101">
        <f t="shared" si="7"/>
        <v>1.7000000000000001E-2</v>
      </c>
      <c r="K75" s="102">
        <v>232</v>
      </c>
      <c r="L75" s="103" t="s">
        <v>70</v>
      </c>
      <c r="M75" s="101">
        <f t="shared" si="8"/>
        <v>2.3200000000000002E-2</v>
      </c>
      <c r="N75" s="102">
        <v>172</v>
      </c>
      <c r="O75" s="103" t="s">
        <v>70</v>
      </c>
      <c r="P75" s="101">
        <f t="shared" si="9"/>
        <v>1.72E-2</v>
      </c>
    </row>
    <row r="76" spans="1:16">
      <c r="A76" s="1">
        <f t="shared" si="5"/>
        <v>76</v>
      </c>
      <c r="B76" s="102">
        <v>30</v>
      </c>
      <c r="C76" s="103" t="s">
        <v>71</v>
      </c>
      <c r="D76" s="97">
        <f t="shared" si="10"/>
        <v>1.5789473684210526E-3</v>
      </c>
      <c r="E76" s="104">
        <v>9.2539999999999997E-2</v>
      </c>
      <c r="F76" s="105">
        <v>0.1298</v>
      </c>
      <c r="G76" s="100">
        <f t="shared" si="1"/>
        <v>0.22233999999999998</v>
      </c>
      <c r="H76" s="102">
        <v>184</v>
      </c>
      <c r="I76" s="103" t="s">
        <v>70</v>
      </c>
      <c r="J76" s="101">
        <f t="shared" si="7"/>
        <v>1.84E-2</v>
      </c>
      <c r="K76" s="102">
        <v>247</v>
      </c>
      <c r="L76" s="103" t="s">
        <v>70</v>
      </c>
      <c r="M76" s="101">
        <f t="shared" si="8"/>
        <v>2.47E-2</v>
      </c>
      <c r="N76" s="102">
        <v>184</v>
      </c>
      <c r="O76" s="103" t="s">
        <v>70</v>
      </c>
      <c r="P76" s="101">
        <f t="shared" si="9"/>
        <v>1.84E-2</v>
      </c>
    </row>
    <row r="77" spans="1:16">
      <c r="A77" s="1">
        <f t="shared" si="5"/>
        <v>77</v>
      </c>
      <c r="B77" s="102">
        <v>32.5</v>
      </c>
      <c r="C77" s="103" t="s">
        <v>71</v>
      </c>
      <c r="D77" s="97">
        <f t="shared" si="10"/>
        <v>1.7105263157894738E-3</v>
      </c>
      <c r="E77" s="104">
        <v>9.6320000000000003E-2</v>
      </c>
      <c r="F77" s="105">
        <v>0.13</v>
      </c>
      <c r="G77" s="100">
        <f t="shared" si="1"/>
        <v>0.22632000000000002</v>
      </c>
      <c r="H77" s="102">
        <v>198</v>
      </c>
      <c r="I77" s="103" t="s">
        <v>70</v>
      </c>
      <c r="J77" s="101">
        <f t="shared" si="7"/>
        <v>1.9800000000000002E-2</v>
      </c>
      <c r="K77" s="102">
        <v>263</v>
      </c>
      <c r="L77" s="103" t="s">
        <v>70</v>
      </c>
      <c r="M77" s="101">
        <f t="shared" si="8"/>
        <v>2.63E-2</v>
      </c>
      <c r="N77" s="102">
        <v>196</v>
      </c>
      <c r="O77" s="103" t="s">
        <v>70</v>
      </c>
      <c r="P77" s="101">
        <f t="shared" si="9"/>
        <v>1.9599999999999999E-2</v>
      </c>
    </row>
    <row r="78" spans="1:16">
      <c r="A78" s="1">
        <f t="shared" si="5"/>
        <v>78</v>
      </c>
      <c r="B78" s="102">
        <v>35</v>
      </c>
      <c r="C78" s="103" t="s">
        <v>71</v>
      </c>
      <c r="D78" s="97">
        <f t="shared" si="10"/>
        <v>1.8421052631578949E-3</v>
      </c>
      <c r="E78" s="104">
        <v>9.9949999999999997E-2</v>
      </c>
      <c r="F78" s="105">
        <v>0.13</v>
      </c>
      <c r="G78" s="100">
        <f t="shared" si="1"/>
        <v>0.22994999999999999</v>
      </c>
      <c r="H78" s="102">
        <v>212</v>
      </c>
      <c r="I78" s="103" t="s">
        <v>70</v>
      </c>
      <c r="J78" s="101">
        <f t="shared" si="7"/>
        <v>2.12E-2</v>
      </c>
      <c r="K78" s="102">
        <v>278</v>
      </c>
      <c r="L78" s="103" t="s">
        <v>70</v>
      </c>
      <c r="M78" s="101">
        <f t="shared" si="8"/>
        <v>2.7800000000000002E-2</v>
      </c>
      <c r="N78" s="102">
        <v>207</v>
      </c>
      <c r="O78" s="103" t="s">
        <v>70</v>
      </c>
      <c r="P78" s="101">
        <f t="shared" si="9"/>
        <v>2.07E-2</v>
      </c>
    </row>
    <row r="79" spans="1:16">
      <c r="A79" s="1">
        <f t="shared" si="5"/>
        <v>79</v>
      </c>
      <c r="B79" s="102">
        <v>37.5</v>
      </c>
      <c r="C79" s="103" t="s">
        <v>71</v>
      </c>
      <c r="D79" s="97">
        <f t="shared" si="10"/>
        <v>1.9736842105263159E-3</v>
      </c>
      <c r="E79" s="104">
        <v>0.10349999999999999</v>
      </c>
      <c r="F79" s="105">
        <v>0.13</v>
      </c>
      <c r="G79" s="100">
        <f t="shared" si="1"/>
        <v>0.23349999999999999</v>
      </c>
      <c r="H79" s="102">
        <v>226</v>
      </c>
      <c r="I79" s="103" t="s">
        <v>70</v>
      </c>
      <c r="J79" s="101">
        <f t="shared" si="7"/>
        <v>2.2600000000000002E-2</v>
      </c>
      <c r="K79" s="102">
        <v>293</v>
      </c>
      <c r="L79" s="103" t="s">
        <v>70</v>
      </c>
      <c r="M79" s="101">
        <f t="shared" si="8"/>
        <v>2.93E-2</v>
      </c>
      <c r="N79" s="102">
        <v>218</v>
      </c>
      <c r="O79" s="103" t="s">
        <v>70</v>
      </c>
      <c r="P79" s="101">
        <f t="shared" si="9"/>
        <v>2.18E-2</v>
      </c>
    </row>
    <row r="80" spans="1:16">
      <c r="A80" s="1">
        <f t="shared" si="5"/>
        <v>80</v>
      </c>
      <c r="B80" s="102">
        <v>40</v>
      </c>
      <c r="C80" s="103" t="s">
        <v>71</v>
      </c>
      <c r="D80" s="97">
        <f t="shared" si="10"/>
        <v>2.1052631578947368E-3</v>
      </c>
      <c r="E80" s="104">
        <v>0.1128</v>
      </c>
      <c r="F80" s="105">
        <v>0.1298</v>
      </c>
      <c r="G80" s="100">
        <f t="shared" si="1"/>
        <v>0.24259999999999998</v>
      </c>
      <c r="H80" s="102">
        <v>240</v>
      </c>
      <c r="I80" s="103" t="s">
        <v>70</v>
      </c>
      <c r="J80" s="101">
        <f t="shared" si="7"/>
        <v>2.4E-2</v>
      </c>
      <c r="K80" s="102">
        <v>308</v>
      </c>
      <c r="L80" s="103" t="s">
        <v>70</v>
      </c>
      <c r="M80" s="101">
        <f t="shared" si="8"/>
        <v>3.0800000000000001E-2</v>
      </c>
      <c r="N80" s="102">
        <v>229</v>
      </c>
      <c r="O80" s="103" t="s">
        <v>70</v>
      </c>
      <c r="P80" s="101">
        <f t="shared" si="9"/>
        <v>2.29E-2</v>
      </c>
    </row>
    <row r="81" spans="1:16">
      <c r="A81" s="1">
        <f t="shared" si="5"/>
        <v>81</v>
      </c>
      <c r="B81" s="102">
        <v>45</v>
      </c>
      <c r="C81" s="103" t="s">
        <v>71</v>
      </c>
      <c r="D81" s="97">
        <f t="shared" si="10"/>
        <v>2.3684210526315787E-3</v>
      </c>
      <c r="E81" s="104">
        <v>0.12939999999999999</v>
      </c>
      <c r="F81" s="105">
        <v>0.12920000000000001</v>
      </c>
      <c r="G81" s="100">
        <f t="shared" si="1"/>
        <v>0.2586</v>
      </c>
      <c r="H81" s="102">
        <v>267</v>
      </c>
      <c r="I81" s="103" t="s">
        <v>70</v>
      </c>
      <c r="J81" s="101">
        <f t="shared" si="7"/>
        <v>2.6700000000000002E-2</v>
      </c>
      <c r="K81" s="102">
        <v>337</v>
      </c>
      <c r="L81" s="103" t="s">
        <v>70</v>
      </c>
      <c r="M81" s="101">
        <f t="shared" si="8"/>
        <v>3.3700000000000001E-2</v>
      </c>
      <c r="N81" s="102">
        <v>250</v>
      </c>
      <c r="O81" s="103" t="s">
        <v>70</v>
      </c>
      <c r="P81" s="101">
        <f t="shared" si="9"/>
        <v>2.5000000000000001E-2</v>
      </c>
    </row>
    <row r="82" spans="1:16">
      <c r="A82" s="1">
        <f t="shared" si="5"/>
        <v>82</v>
      </c>
      <c r="B82" s="102">
        <v>50</v>
      </c>
      <c r="C82" s="103" t="s">
        <v>71</v>
      </c>
      <c r="D82" s="97">
        <f t="shared" si="10"/>
        <v>2.631578947368421E-3</v>
      </c>
      <c r="E82" s="104">
        <v>0.1411</v>
      </c>
      <c r="F82" s="105">
        <v>0.1285</v>
      </c>
      <c r="G82" s="100">
        <f t="shared" si="1"/>
        <v>0.26960000000000001</v>
      </c>
      <c r="H82" s="102">
        <v>293</v>
      </c>
      <c r="I82" s="103" t="s">
        <v>70</v>
      </c>
      <c r="J82" s="101">
        <f t="shared" si="7"/>
        <v>2.93E-2</v>
      </c>
      <c r="K82" s="102">
        <v>364</v>
      </c>
      <c r="L82" s="103" t="s">
        <v>70</v>
      </c>
      <c r="M82" s="101">
        <f t="shared" si="8"/>
        <v>3.6400000000000002E-2</v>
      </c>
      <c r="N82" s="102">
        <v>270</v>
      </c>
      <c r="O82" s="103" t="s">
        <v>70</v>
      </c>
      <c r="P82" s="101">
        <f t="shared" si="9"/>
        <v>2.7000000000000003E-2</v>
      </c>
    </row>
    <row r="83" spans="1:16">
      <c r="A83" s="1">
        <f t="shared" si="5"/>
        <v>83</v>
      </c>
      <c r="B83" s="102">
        <v>55</v>
      </c>
      <c r="C83" s="103" t="s">
        <v>71</v>
      </c>
      <c r="D83" s="97">
        <f t="shared" si="10"/>
        <v>2.8947368421052633E-3</v>
      </c>
      <c r="E83" s="104">
        <v>0.14960000000000001</v>
      </c>
      <c r="F83" s="105">
        <v>0.12759999999999999</v>
      </c>
      <c r="G83" s="100">
        <f t="shared" si="1"/>
        <v>0.2772</v>
      </c>
      <c r="H83" s="102">
        <v>320</v>
      </c>
      <c r="I83" s="103" t="s">
        <v>70</v>
      </c>
      <c r="J83" s="101">
        <f t="shared" si="7"/>
        <v>3.2000000000000001E-2</v>
      </c>
      <c r="K83" s="102">
        <v>390</v>
      </c>
      <c r="L83" s="103" t="s">
        <v>70</v>
      </c>
      <c r="M83" s="101">
        <f t="shared" si="8"/>
        <v>3.9E-2</v>
      </c>
      <c r="N83" s="102">
        <v>290</v>
      </c>
      <c r="O83" s="103" t="s">
        <v>70</v>
      </c>
      <c r="P83" s="101">
        <f t="shared" si="9"/>
        <v>2.8999999999999998E-2</v>
      </c>
    </row>
    <row r="84" spans="1:16">
      <c r="A84" s="1">
        <f t="shared" si="5"/>
        <v>84</v>
      </c>
      <c r="B84" s="102">
        <v>60</v>
      </c>
      <c r="C84" s="103" t="s">
        <v>71</v>
      </c>
      <c r="D84" s="97">
        <f t="shared" si="10"/>
        <v>3.1578947368421052E-3</v>
      </c>
      <c r="E84" s="104">
        <v>0.156</v>
      </c>
      <c r="F84" s="105">
        <v>0.12659999999999999</v>
      </c>
      <c r="G84" s="100">
        <f t="shared" ref="G84:G147" si="11">E84+F84</f>
        <v>0.28259999999999996</v>
      </c>
      <c r="H84" s="102">
        <v>347</v>
      </c>
      <c r="I84" s="103" t="s">
        <v>70</v>
      </c>
      <c r="J84" s="101">
        <f t="shared" ref="J84:J115" si="12">H84/1000/10</f>
        <v>3.4699999999999995E-2</v>
      </c>
      <c r="K84" s="102">
        <v>415</v>
      </c>
      <c r="L84" s="103" t="s">
        <v>70</v>
      </c>
      <c r="M84" s="101">
        <f t="shared" ref="M84:M115" si="13">K84/1000/10</f>
        <v>4.1499999999999995E-2</v>
      </c>
      <c r="N84" s="102">
        <v>310</v>
      </c>
      <c r="O84" s="103" t="s">
        <v>70</v>
      </c>
      <c r="P84" s="101">
        <f t="shared" ref="P84:P115" si="14">N84/1000/10</f>
        <v>3.1E-2</v>
      </c>
    </row>
    <row r="85" spans="1:16">
      <c r="A85" s="1">
        <f t="shared" si="5"/>
        <v>85</v>
      </c>
      <c r="B85" s="102">
        <v>65</v>
      </c>
      <c r="C85" s="103" t="s">
        <v>71</v>
      </c>
      <c r="D85" s="97">
        <f t="shared" si="10"/>
        <v>3.4210526315789475E-3</v>
      </c>
      <c r="E85" s="104">
        <v>0.16109999999999999</v>
      </c>
      <c r="F85" s="105">
        <v>0.1255</v>
      </c>
      <c r="G85" s="100">
        <f t="shared" si="11"/>
        <v>0.28659999999999997</v>
      </c>
      <c r="H85" s="102">
        <v>375</v>
      </c>
      <c r="I85" s="103" t="s">
        <v>70</v>
      </c>
      <c r="J85" s="101">
        <f t="shared" si="12"/>
        <v>3.7499999999999999E-2</v>
      </c>
      <c r="K85" s="102">
        <v>440</v>
      </c>
      <c r="L85" s="103" t="s">
        <v>70</v>
      </c>
      <c r="M85" s="101">
        <f t="shared" si="13"/>
        <v>4.3999999999999997E-2</v>
      </c>
      <c r="N85" s="102">
        <v>329</v>
      </c>
      <c r="O85" s="103" t="s">
        <v>70</v>
      </c>
      <c r="P85" s="101">
        <f t="shared" si="14"/>
        <v>3.2899999999999999E-2</v>
      </c>
    </row>
    <row r="86" spans="1:16">
      <c r="A86" s="1">
        <f t="shared" ref="A86:A149" si="15">A85+1</f>
        <v>86</v>
      </c>
      <c r="B86" s="102">
        <v>70</v>
      </c>
      <c r="C86" s="103" t="s">
        <v>71</v>
      </c>
      <c r="D86" s="97">
        <f t="shared" si="10"/>
        <v>3.6842105263157898E-3</v>
      </c>
      <c r="E86" s="104">
        <v>0.16539999999999999</v>
      </c>
      <c r="F86" s="105">
        <v>0.1244</v>
      </c>
      <c r="G86" s="100">
        <f t="shared" si="11"/>
        <v>0.2898</v>
      </c>
      <c r="H86" s="102">
        <v>403</v>
      </c>
      <c r="I86" s="103" t="s">
        <v>70</v>
      </c>
      <c r="J86" s="101">
        <f t="shared" si="12"/>
        <v>4.0300000000000002E-2</v>
      </c>
      <c r="K86" s="102">
        <v>465</v>
      </c>
      <c r="L86" s="103" t="s">
        <v>70</v>
      </c>
      <c r="M86" s="101">
        <f t="shared" si="13"/>
        <v>4.65E-2</v>
      </c>
      <c r="N86" s="102">
        <v>348</v>
      </c>
      <c r="O86" s="103" t="s">
        <v>70</v>
      </c>
      <c r="P86" s="101">
        <f t="shared" si="14"/>
        <v>3.4799999999999998E-2</v>
      </c>
    </row>
    <row r="87" spans="1:16">
      <c r="A87" s="1">
        <f t="shared" si="15"/>
        <v>87</v>
      </c>
      <c r="B87" s="102">
        <v>80</v>
      </c>
      <c r="C87" s="103" t="s">
        <v>71</v>
      </c>
      <c r="D87" s="97">
        <f t="shared" si="10"/>
        <v>4.2105263157894736E-3</v>
      </c>
      <c r="E87" s="104">
        <v>0.17280000000000001</v>
      </c>
      <c r="F87" s="105">
        <v>0.122</v>
      </c>
      <c r="G87" s="100">
        <f t="shared" si="11"/>
        <v>0.29480000000000001</v>
      </c>
      <c r="H87" s="102">
        <v>461</v>
      </c>
      <c r="I87" s="103" t="s">
        <v>70</v>
      </c>
      <c r="J87" s="101">
        <f t="shared" si="12"/>
        <v>4.6100000000000002E-2</v>
      </c>
      <c r="K87" s="102">
        <v>513</v>
      </c>
      <c r="L87" s="103" t="s">
        <v>70</v>
      </c>
      <c r="M87" s="101">
        <f t="shared" si="13"/>
        <v>5.1299999999999998E-2</v>
      </c>
      <c r="N87" s="102">
        <v>386</v>
      </c>
      <c r="O87" s="103" t="s">
        <v>70</v>
      </c>
      <c r="P87" s="101">
        <f t="shared" si="14"/>
        <v>3.8600000000000002E-2</v>
      </c>
    </row>
    <row r="88" spans="1:16">
      <c r="A88" s="1">
        <f t="shared" si="15"/>
        <v>88</v>
      </c>
      <c r="B88" s="102">
        <v>90</v>
      </c>
      <c r="C88" s="103" t="s">
        <v>71</v>
      </c>
      <c r="D88" s="97">
        <f t="shared" si="10"/>
        <v>4.7368421052631574E-3</v>
      </c>
      <c r="E88" s="104">
        <v>0.18</v>
      </c>
      <c r="F88" s="105">
        <v>0.1197</v>
      </c>
      <c r="G88" s="100">
        <f t="shared" si="11"/>
        <v>0.29969999999999997</v>
      </c>
      <c r="H88" s="102">
        <v>520</v>
      </c>
      <c r="I88" s="103" t="s">
        <v>70</v>
      </c>
      <c r="J88" s="101">
        <f t="shared" si="12"/>
        <v>5.2000000000000005E-2</v>
      </c>
      <c r="K88" s="102">
        <v>562</v>
      </c>
      <c r="L88" s="103" t="s">
        <v>70</v>
      </c>
      <c r="M88" s="101">
        <f t="shared" si="13"/>
        <v>5.6200000000000007E-2</v>
      </c>
      <c r="N88" s="102">
        <v>424</v>
      </c>
      <c r="O88" s="103" t="s">
        <v>70</v>
      </c>
      <c r="P88" s="101">
        <f t="shared" si="14"/>
        <v>4.24E-2</v>
      </c>
    </row>
    <row r="89" spans="1:16">
      <c r="A89" s="1">
        <f t="shared" si="15"/>
        <v>89</v>
      </c>
      <c r="B89" s="102">
        <v>100</v>
      </c>
      <c r="C89" s="103" t="s">
        <v>71</v>
      </c>
      <c r="D89" s="97">
        <f t="shared" si="10"/>
        <v>5.263157894736842E-3</v>
      </c>
      <c r="E89" s="104">
        <v>0.18759999999999999</v>
      </c>
      <c r="F89" s="105">
        <v>0.1173</v>
      </c>
      <c r="G89" s="100">
        <f t="shared" si="11"/>
        <v>0.3049</v>
      </c>
      <c r="H89" s="102">
        <v>580</v>
      </c>
      <c r="I89" s="103" t="s">
        <v>70</v>
      </c>
      <c r="J89" s="101">
        <f t="shared" si="12"/>
        <v>5.7999999999999996E-2</v>
      </c>
      <c r="K89" s="102">
        <v>610</v>
      </c>
      <c r="L89" s="103" t="s">
        <v>70</v>
      </c>
      <c r="M89" s="101">
        <f t="shared" si="13"/>
        <v>6.0999999999999999E-2</v>
      </c>
      <c r="N89" s="102">
        <v>461</v>
      </c>
      <c r="O89" s="103" t="s">
        <v>70</v>
      </c>
      <c r="P89" s="101">
        <f t="shared" si="14"/>
        <v>4.6100000000000002E-2</v>
      </c>
    </row>
    <row r="90" spans="1:16">
      <c r="A90" s="1">
        <f t="shared" si="15"/>
        <v>90</v>
      </c>
      <c r="B90" s="102">
        <v>110</v>
      </c>
      <c r="C90" s="103" t="s">
        <v>71</v>
      </c>
      <c r="D90" s="97">
        <f t="shared" si="10"/>
        <v>5.7894736842105266E-3</v>
      </c>
      <c r="E90" s="104">
        <v>0.1958</v>
      </c>
      <c r="F90" s="105">
        <v>0.115</v>
      </c>
      <c r="G90" s="100">
        <f t="shared" si="11"/>
        <v>0.31080000000000002</v>
      </c>
      <c r="H90" s="102">
        <v>641</v>
      </c>
      <c r="I90" s="103" t="s">
        <v>70</v>
      </c>
      <c r="J90" s="101">
        <f t="shared" si="12"/>
        <v>6.4100000000000004E-2</v>
      </c>
      <c r="K90" s="102">
        <v>657</v>
      </c>
      <c r="L90" s="103" t="s">
        <v>70</v>
      </c>
      <c r="M90" s="101">
        <f t="shared" si="13"/>
        <v>6.5700000000000008E-2</v>
      </c>
      <c r="N90" s="102">
        <v>498</v>
      </c>
      <c r="O90" s="103" t="s">
        <v>70</v>
      </c>
      <c r="P90" s="101">
        <f t="shared" si="14"/>
        <v>4.9799999999999997E-2</v>
      </c>
    </row>
    <row r="91" spans="1:16">
      <c r="A91" s="1">
        <f t="shared" si="15"/>
        <v>91</v>
      </c>
      <c r="B91" s="102">
        <v>120</v>
      </c>
      <c r="C91" s="103" t="s">
        <v>71</v>
      </c>
      <c r="D91" s="97">
        <f t="shared" si="10"/>
        <v>6.3157894736842104E-3</v>
      </c>
      <c r="E91" s="104">
        <v>0.20480000000000001</v>
      </c>
      <c r="F91" s="105">
        <v>0.11269999999999999</v>
      </c>
      <c r="G91" s="100">
        <f t="shared" si="11"/>
        <v>0.3175</v>
      </c>
      <c r="H91" s="102">
        <v>702</v>
      </c>
      <c r="I91" s="103" t="s">
        <v>70</v>
      </c>
      <c r="J91" s="101">
        <f t="shared" si="12"/>
        <v>7.0199999999999999E-2</v>
      </c>
      <c r="K91" s="102">
        <v>703</v>
      </c>
      <c r="L91" s="103" t="s">
        <v>70</v>
      </c>
      <c r="M91" s="101">
        <f t="shared" si="13"/>
        <v>7.0300000000000001E-2</v>
      </c>
      <c r="N91" s="102">
        <v>535</v>
      </c>
      <c r="O91" s="103" t="s">
        <v>70</v>
      </c>
      <c r="P91" s="101">
        <f t="shared" si="14"/>
        <v>5.3500000000000006E-2</v>
      </c>
    </row>
    <row r="92" spans="1:16">
      <c r="A92" s="1">
        <f t="shared" si="15"/>
        <v>92</v>
      </c>
      <c r="B92" s="102">
        <v>130</v>
      </c>
      <c r="C92" s="103" t="s">
        <v>71</v>
      </c>
      <c r="D92" s="97">
        <f t="shared" si="10"/>
        <v>6.842105263157895E-3</v>
      </c>
      <c r="E92" s="104">
        <v>0.2142</v>
      </c>
      <c r="F92" s="105">
        <v>0.1105</v>
      </c>
      <c r="G92" s="100">
        <f t="shared" si="11"/>
        <v>0.32469999999999999</v>
      </c>
      <c r="H92" s="102">
        <v>763</v>
      </c>
      <c r="I92" s="103" t="s">
        <v>70</v>
      </c>
      <c r="J92" s="101">
        <f t="shared" si="12"/>
        <v>7.6300000000000007E-2</v>
      </c>
      <c r="K92" s="102">
        <v>749</v>
      </c>
      <c r="L92" s="103" t="s">
        <v>70</v>
      </c>
      <c r="M92" s="101">
        <f t="shared" si="13"/>
        <v>7.4899999999999994E-2</v>
      </c>
      <c r="N92" s="102">
        <v>572</v>
      </c>
      <c r="O92" s="103" t="s">
        <v>70</v>
      </c>
      <c r="P92" s="101">
        <f t="shared" si="14"/>
        <v>5.7199999999999994E-2</v>
      </c>
    </row>
    <row r="93" spans="1:16">
      <c r="A93" s="1">
        <f t="shared" si="15"/>
        <v>93</v>
      </c>
      <c r="B93" s="102">
        <v>140</v>
      </c>
      <c r="C93" s="103" t="s">
        <v>71</v>
      </c>
      <c r="D93" s="97">
        <f t="shared" si="10"/>
        <v>7.3684210526315796E-3</v>
      </c>
      <c r="E93" s="104">
        <v>0.22420000000000001</v>
      </c>
      <c r="F93" s="105">
        <v>0.1084</v>
      </c>
      <c r="G93" s="100">
        <f t="shared" si="11"/>
        <v>0.33260000000000001</v>
      </c>
      <c r="H93" s="102">
        <v>824</v>
      </c>
      <c r="I93" s="103" t="s">
        <v>70</v>
      </c>
      <c r="J93" s="101">
        <f t="shared" si="12"/>
        <v>8.2400000000000001E-2</v>
      </c>
      <c r="K93" s="102">
        <v>793</v>
      </c>
      <c r="L93" s="103" t="s">
        <v>70</v>
      </c>
      <c r="M93" s="101">
        <f t="shared" si="13"/>
        <v>7.9300000000000009E-2</v>
      </c>
      <c r="N93" s="102">
        <v>608</v>
      </c>
      <c r="O93" s="103" t="s">
        <v>70</v>
      </c>
      <c r="P93" s="101">
        <f t="shared" si="14"/>
        <v>6.08E-2</v>
      </c>
    </row>
    <row r="94" spans="1:16">
      <c r="A94" s="1">
        <f t="shared" si="15"/>
        <v>94</v>
      </c>
      <c r="B94" s="102">
        <v>150</v>
      </c>
      <c r="C94" s="103" t="s">
        <v>71</v>
      </c>
      <c r="D94" s="97">
        <f t="shared" si="10"/>
        <v>7.8947368421052634E-3</v>
      </c>
      <c r="E94" s="104">
        <v>0.23449999999999999</v>
      </c>
      <c r="F94" s="105">
        <v>0.10639999999999999</v>
      </c>
      <c r="G94" s="100">
        <f t="shared" si="11"/>
        <v>0.34089999999999998</v>
      </c>
      <c r="H94" s="102">
        <v>885</v>
      </c>
      <c r="I94" s="103" t="s">
        <v>70</v>
      </c>
      <c r="J94" s="101">
        <f t="shared" si="12"/>
        <v>8.8499999999999995E-2</v>
      </c>
      <c r="K94" s="102">
        <v>837</v>
      </c>
      <c r="L94" s="103" t="s">
        <v>70</v>
      </c>
      <c r="M94" s="101">
        <f t="shared" si="13"/>
        <v>8.3699999999999997E-2</v>
      </c>
      <c r="N94" s="102">
        <v>643</v>
      </c>
      <c r="O94" s="103" t="s">
        <v>70</v>
      </c>
      <c r="P94" s="101">
        <f t="shared" si="14"/>
        <v>6.4299999999999996E-2</v>
      </c>
    </row>
    <row r="95" spans="1:16">
      <c r="A95" s="1">
        <f t="shared" si="15"/>
        <v>95</v>
      </c>
      <c r="B95" s="102">
        <v>160</v>
      </c>
      <c r="C95" s="103" t="s">
        <v>71</v>
      </c>
      <c r="D95" s="97">
        <f t="shared" si="10"/>
        <v>8.4210526315789472E-3</v>
      </c>
      <c r="E95" s="104">
        <v>0.2452</v>
      </c>
      <c r="F95" s="105">
        <v>0.10440000000000001</v>
      </c>
      <c r="G95" s="100">
        <f t="shared" si="11"/>
        <v>0.34960000000000002</v>
      </c>
      <c r="H95" s="102">
        <v>946</v>
      </c>
      <c r="I95" s="103" t="s">
        <v>70</v>
      </c>
      <c r="J95" s="101">
        <f t="shared" si="12"/>
        <v>9.459999999999999E-2</v>
      </c>
      <c r="K95" s="102">
        <v>879</v>
      </c>
      <c r="L95" s="103" t="s">
        <v>70</v>
      </c>
      <c r="M95" s="101">
        <f t="shared" si="13"/>
        <v>8.7900000000000006E-2</v>
      </c>
      <c r="N95" s="102">
        <v>677</v>
      </c>
      <c r="O95" s="103" t="s">
        <v>70</v>
      </c>
      <c r="P95" s="101">
        <f t="shared" si="14"/>
        <v>6.770000000000001E-2</v>
      </c>
    </row>
    <row r="96" spans="1:16">
      <c r="A96" s="1">
        <f t="shared" si="15"/>
        <v>96</v>
      </c>
      <c r="B96" s="102">
        <v>170</v>
      </c>
      <c r="C96" s="103" t="s">
        <v>71</v>
      </c>
      <c r="D96" s="97">
        <f t="shared" si="10"/>
        <v>8.9473684210526327E-3</v>
      </c>
      <c r="E96" s="104">
        <v>0.25600000000000001</v>
      </c>
      <c r="F96" s="105">
        <v>0.10249999999999999</v>
      </c>
      <c r="G96" s="100">
        <f t="shared" si="11"/>
        <v>0.35849999999999999</v>
      </c>
      <c r="H96" s="102">
        <v>1007</v>
      </c>
      <c r="I96" s="103" t="s">
        <v>70</v>
      </c>
      <c r="J96" s="101">
        <f t="shared" si="12"/>
        <v>0.10069999999999998</v>
      </c>
      <c r="K96" s="102">
        <v>920</v>
      </c>
      <c r="L96" s="103" t="s">
        <v>70</v>
      </c>
      <c r="M96" s="101">
        <f t="shared" si="13"/>
        <v>9.1999999999999998E-2</v>
      </c>
      <c r="N96" s="102">
        <v>711</v>
      </c>
      <c r="O96" s="103" t="s">
        <v>70</v>
      </c>
      <c r="P96" s="101">
        <f t="shared" si="14"/>
        <v>7.1099999999999997E-2</v>
      </c>
    </row>
    <row r="97" spans="1:16">
      <c r="A97" s="1">
        <f t="shared" si="15"/>
        <v>97</v>
      </c>
      <c r="B97" s="102">
        <v>180</v>
      </c>
      <c r="C97" s="103" t="s">
        <v>71</v>
      </c>
      <c r="D97" s="97">
        <f t="shared" si="10"/>
        <v>9.4736842105263147E-3</v>
      </c>
      <c r="E97" s="104">
        <v>0.26700000000000002</v>
      </c>
      <c r="F97" s="105">
        <v>0.1007</v>
      </c>
      <c r="G97" s="100">
        <f t="shared" si="11"/>
        <v>0.36770000000000003</v>
      </c>
      <c r="H97" s="102">
        <v>1068</v>
      </c>
      <c r="I97" s="103" t="s">
        <v>70</v>
      </c>
      <c r="J97" s="101">
        <f t="shared" si="12"/>
        <v>0.10680000000000001</v>
      </c>
      <c r="K97" s="102">
        <v>959</v>
      </c>
      <c r="L97" s="103" t="s">
        <v>70</v>
      </c>
      <c r="M97" s="101">
        <f t="shared" si="13"/>
        <v>9.5899999999999999E-2</v>
      </c>
      <c r="N97" s="102">
        <v>744</v>
      </c>
      <c r="O97" s="103" t="s">
        <v>70</v>
      </c>
      <c r="P97" s="101">
        <f t="shared" si="14"/>
        <v>7.4399999999999994E-2</v>
      </c>
    </row>
    <row r="98" spans="1:16">
      <c r="A98" s="1">
        <f t="shared" si="15"/>
        <v>98</v>
      </c>
      <c r="B98" s="102">
        <v>200</v>
      </c>
      <c r="C98" s="103" t="s">
        <v>71</v>
      </c>
      <c r="D98" s="97">
        <f t="shared" si="10"/>
        <v>1.0526315789473684E-2</v>
      </c>
      <c r="E98" s="104">
        <v>0.2893</v>
      </c>
      <c r="F98" s="105">
        <v>9.7299999999999998E-2</v>
      </c>
      <c r="G98" s="100">
        <f t="shared" si="11"/>
        <v>0.3866</v>
      </c>
      <c r="H98" s="102">
        <v>1188</v>
      </c>
      <c r="I98" s="103" t="s">
        <v>70</v>
      </c>
      <c r="J98" s="101">
        <f t="shared" si="12"/>
        <v>0.11879999999999999</v>
      </c>
      <c r="K98" s="102">
        <v>1034</v>
      </c>
      <c r="L98" s="103" t="s">
        <v>70</v>
      </c>
      <c r="M98" s="101">
        <f t="shared" si="13"/>
        <v>0.10340000000000001</v>
      </c>
      <c r="N98" s="102">
        <v>807</v>
      </c>
      <c r="O98" s="103" t="s">
        <v>70</v>
      </c>
      <c r="P98" s="101">
        <f t="shared" si="14"/>
        <v>8.0700000000000008E-2</v>
      </c>
    </row>
    <row r="99" spans="1:16">
      <c r="A99" s="1">
        <f t="shared" si="15"/>
        <v>99</v>
      </c>
      <c r="B99" s="102">
        <v>225</v>
      </c>
      <c r="C99" s="103" t="s">
        <v>71</v>
      </c>
      <c r="D99" s="97">
        <f t="shared" si="10"/>
        <v>1.1842105263157895E-2</v>
      </c>
      <c r="E99" s="104">
        <v>0.31730000000000003</v>
      </c>
      <c r="F99" s="105">
        <v>9.3359999999999999E-2</v>
      </c>
      <c r="G99" s="100">
        <f t="shared" si="11"/>
        <v>0.41066000000000003</v>
      </c>
      <c r="H99" s="102">
        <v>1337</v>
      </c>
      <c r="I99" s="103" t="s">
        <v>70</v>
      </c>
      <c r="J99" s="101">
        <f t="shared" si="12"/>
        <v>0.13369999999999999</v>
      </c>
      <c r="K99" s="102">
        <v>1122</v>
      </c>
      <c r="L99" s="103" t="s">
        <v>70</v>
      </c>
      <c r="M99" s="101">
        <f t="shared" si="13"/>
        <v>0.11220000000000001</v>
      </c>
      <c r="N99" s="102">
        <v>883</v>
      </c>
      <c r="O99" s="103" t="s">
        <v>70</v>
      </c>
      <c r="P99" s="101">
        <f t="shared" si="14"/>
        <v>8.8300000000000003E-2</v>
      </c>
    </row>
    <row r="100" spans="1:16">
      <c r="A100" s="1">
        <f t="shared" si="15"/>
        <v>100</v>
      </c>
      <c r="B100" s="102">
        <v>250</v>
      </c>
      <c r="C100" s="103" t="s">
        <v>71</v>
      </c>
      <c r="D100" s="97">
        <f t="shared" si="10"/>
        <v>1.3157894736842105E-2</v>
      </c>
      <c r="E100" s="104">
        <v>0.34499999999999997</v>
      </c>
      <c r="F100" s="105">
        <v>8.9779999999999999E-2</v>
      </c>
      <c r="G100" s="100">
        <f t="shared" si="11"/>
        <v>0.43477999999999994</v>
      </c>
      <c r="H100" s="102">
        <v>1484</v>
      </c>
      <c r="I100" s="103" t="s">
        <v>70</v>
      </c>
      <c r="J100" s="101">
        <f t="shared" si="12"/>
        <v>0.1484</v>
      </c>
      <c r="K100" s="102">
        <v>1204</v>
      </c>
      <c r="L100" s="103" t="s">
        <v>70</v>
      </c>
      <c r="M100" s="101">
        <f t="shared" si="13"/>
        <v>0.12039999999999999</v>
      </c>
      <c r="N100" s="102">
        <v>954</v>
      </c>
      <c r="O100" s="103" t="s">
        <v>70</v>
      </c>
      <c r="P100" s="101">
        <f t="shared" si="14"/>
        <v>9.5399999999999999E-2</v>
      </c>
    </row>
    <row r="101" spans="1:16">
      <c r="A101" s="1">
        <f t="shared" si="15"/>
        <v>101</v>
      </c>
      <c r="B101" s="102">
        <v>275</v>
      </c>
      <c r="C101" s="103" t="s">
        <v>71</v>
      </c>
      <c r="D101" s="97">
        <f t="shared" si="10"/>
        <v>1.4473684210526317E-2</v>
      </c>
      <c r="E101" s="104">
        <v>0.37240000000000001</v>
      </c>
      <c r="F101" s="105">
        <v>8.6489999999999997E-2</v>
      </c>
      <c r="G101" s="100">
        <f t="shared" si="11"/>
        <v>0.45889000000000002</v>
      </c>
      <c r="H101" s="102">
        <v>1628</v>
      </c>
      <c r="I101" s="103" t="s">
        <v>70</v>
      </c>
      <c r="J101" s="101">
        <f t="shared" si="12"/>
        <v>0.1628</v>
      </c>
      <c r="K101" s="102">
        <v>1280</v>
      </c>
      <c r="L101" s="103" t="s">
        <v>70</v>
      </c>
      <c r="M101" s="101">
        <f t="shared" si="13"/>
        <v>0.128</v>
      </c>
      <c r="N101" s="102">
        <v>1021</v>
      </c>
      <c r="O101" s="103" t="s">
        <v>70</v>
      </c>
      <c r="P101" s="101">
        <f t="shared" si="14"/>
        <v>0.1021</v>
      </c>
    </row>
    <row r="102" spans="1:16">
      <c r="A102" s="1">
        <f t="shared" si="15"/>
        <v>102</v>
      </c>
      <c r="B102" s="102">
        <v>300</v>
      </c>
      <c r="C102" s="103" t="s">
        <v>71</v>
      </c>
      <c r="D102" s="97">
        <f t="shared" ref="D102:D114" si="16">B102/1000/$C$5</f>
        <v>1.5789473684210527E-2</v>
      </c>
      <c r="E102" s="104">
        <v>0.39910000000000001</v>
      </c>
      <c r="F102" s="105">
        <v>8.3479999999999999E-2</v>
      </c>
      <c r="G102" s="100">
        <f t="shared" si="11"/>
        <v>0.48258000000000001</v>
      </c>
      <c r="H102" s="102">
        <v>1770</v>
      </c>
      <c r="I102" s="103" t="s">
        <v>70</v>
      </c>
      <c r="J102" s="101">
        <f t="shared" si="12"/>
        <v>0.17699999999999999</v>
      </c>
      <c r="K102" s="102">
        <v>1351</v>
      </c>
      <c r="L102" s="103" t="s">
        <v>70</v>
      </c>
      <c r="M102" s="101">
        <f t="shared" si="13"/>
        <v>0.1351</v>
      </c>
      <c r="N102" s="102">
        <v>1084</v>
      </c>
      <c r="O102" s="103" t="s">
        <v>70</v>
      </c>
      <c r="P102" s="101">
        <f t="shared" si="14"/>
        <v>0.10840000000000001</v>
      </c>
    </row>
    <row r="103" spans="1:16">
      <c r="A103" s="1">
        <f t="shared" si="15"/>
        <v>103</v>
      </c>
      <c r="B103" s="102">
        <v>325</v>
      </c>
      <c r="C103" s="103" t="s">
        <v>71</v>
      </c>
      <c r="D103" s="97">
        <f t="shared" si="16"/>
        <v>1.7105263157894738E-2</v>
      </c>
      <c r="E103" s="104">
        <v>0.42530000000000001</v>
      </c>
      <c r="F103" s="105">
        <v>8.0699999999999994E-2</v>
      </c>
      <c r="G103" s="100">
        <f t="shared" si="11"/>
        <v>0.50600000000000001</v>
      </c>
      <c r="H103" s="102">
        <v>1910</v>
      </c>
      <c r="I103" s="103" t="s">
        <v>70</v>
      </c>
      <c r="J103" s="101">
        <f t="shared" si="12"/>
        <v>0.191</v>
      </c>
      <c r="K103" s="102">
        <v>1417</v>
      </c>
      <c r="L103" s="103" t="s">
        <v>70</v>
      </c>
      <c r="M103" s="101">
        <f t="shared" si="13"/>
        <v>0.14169999999999999</v>
      </c>
      <c r="N103" s="102">
        <v>1143</v>
      </c>
      <c r="O103" s="103" t="s">
        <v>70</v>
      </c>
      <c r="P103" s="101">
        <f t="shared" si="14"/>
        <v>0.1143</v>
      </c>
    </row>
    <row r="104" spans="1:16">
      <c r="A104" s="1">
        <f t="shared" si="15"/>
        <v>104</v>
      </c>
      <c r="B104" s="102">
        <v>350</v>
      </c>
      <c r="C104" s="103" t="s">
        <v>71</v>
      </c>
      <c r="D104" s="97">
        <f t="shared" si="16"/>
        <v>1.8421052631578946E-2</v>
      </c>
      <c r="E104" s="104">
        <v>0.45079999999999998</v>
      </c>
      <c r="F104" s="105">
        <v>7.8130000000000005E-2</v>
      </c>
      <c r="G104" s="100">
        <f t="shared" si="11"/>
        <v>0.52893000000000001</v>
      </c>
      <c r="H104" s="102">
        <v>2048</v>
      </c>
      <c r="I104" s="103" t="s">
        <v>70</v>
      </c>
      <c r="J104" s="101">
        <f t="shared" si="12"/>
        <v>0.20480000000000001</v>
      </c>
      <c r="K104" s="102">
        <v>1479</v>
      </c>
      <c r="L104" s="103" t="s">
        <v>70</v>
      </c>
      <c r="M104" s="101">
        <f t="shared" si="13"/>
        <v>0.1479</v>
      </c>
      <c r="N104" s="102">
        <v>1200</v>
      </c>
      <c r="O104" s="103" t="s">
        <v>70</v>
      </c>
      <c r="P104" s="101">
        <f t="shared" si="14"/>
        <v>0.12</v>
      </c>
    </row>
    <row r="105" spans="1:16">
      <c r="A105" s="1">
        <f t="shared" si="15"/>
        <v>105</v>
      </c>
      <c r="B105" s="102">
        <v>375</v>
      </c>
      <c r="C105" s="103" t="s">
        <v>71</v>
      </c>
      <c r="D105" s="97">
        <f t="shared" si="16"/>
        <v>1.9736842105263157E-2</v>
      </c>
      <c r="E105" s="104">
        <v>0.47570000000000001</v>
      </c>
      <c r="F105" s="105">
        <v>7.5749999999999998E-2</v>
      </c>
      <c r="G105" s="100">
        <f t="shared" si="11"/>
        <v>0.55145</v>
      </c>
      <c r="H105" s="102">
        <v>2184</v>
      </c>
      <c r="I105" s="103" t="s">
        <v>70</v>
      </c>
      <c r="J105" s="101">
        <f t="shared" si="12"/>
        <v>0.21840000000000001</v>
      </c>
      <c r="K105" s="102">
        <v>1537</v>
      </c>
      <c r="L105" s="103" t="s">
        <v>70</v>
      </c>
      <c r="M105" s="101">
        <f t="shared" si="13"/>
        <v>0.1537</v>
      </c>
      <c r="N105" s="102">
        <v>1254</v>
      </c>
      <c r="O105" s="103" t="s">
        <v>70</v>
      </c>
      <c r="P105" s="101">
        <f t="shared" si="14"/>
        <v>0.12540000000000001</v>
      </c>
    </row>
    <row r="106" spans="1:16">
      <c r="A106" s="1">
        <f t="shared" si="15"/>
        <v>106</v>
      </c>
      <c r="B106" s="102">
        <v>400</v>
      </c>
      <c r="C106" s="103" t="s">
        <v>71</v>
      </c>
      <c r="D106" s="97">
        <f t="shared" si="16"/>
        <v>2.1052631578947368E-2</v>
      </c>
      <c r="E106" s="104">
        <v>0.5</v>
      </c>
      <c r="F106" s="105">
        <v>7.3529999999999998E-2</v>
      </c>
      <c r="G106" s="100">
        <f t="shared" si="11"/>
        <v>0.57352999999999998</v>
      </c>
      <c r="H106" s="102">
        <v>2317</v>
      </c>
      <c r="I106" s="103" t="s">
        <v>70</v>
      </c>
      <c r="J106" s="101">
        <f t="shared" si="12"/>
        <v>0.23170000000000002</v>
      </c>
      <c r="K106" s="102">
        <v>1592</v>
      </c>
      <c r="L106" s="103" t="s">
        <v>70</v>
      </c>
      <c r="M106" s="101">
        <f t="shared" si="13"/>
        <v>0.15920000000000001</v>
      </c>
      <c r="N106" s="102">
        <v>1306</v>
      </c>
      <c r="O106" s="103" t="s">
        <v>70</v>
      </c>
      <c r="P106" s="101">
        <f t="shared" si="14"/>
        <v>0.13059999999999999</v>
      </c>
    </row>
    <row r="107" spans="1:16">
      <c r="A107" s="1">
        <f t="shared" si="15"/>
        <v>107</v>
      </c>
      <c r="B107" s="102">
        <v>450</v>
      </c>
      <c r="C107" s="103" t="s">
        <v>71</v>
      </c>
      <c r="D107" s="97">
        <f t="shared" si="16"/>
        <v>2.368421052631579E-2</v>
      </c>
      <c r="E107" s="104">
        <v>0.54669999999999996</v>
      </c>
      <c r="F107" s="105">
        <v>6.9529999999999995E-2</v>
      </c>
      <c r="G107" s="100">
        <f t="shared" si="11"/>
        <v>0.61622999999999994</v>
      </c>
      <c r="H107" s="102">
        <v>2579</v>
      </c>
      <c r="I107" s="103" t="s">
        <v>70</v>
      </c>
      <c r="J107" s="101">
        <f t="shared" si="12"/>
        <v>0.25790000000000002</v>
      </c>
      <c r="K107" s="102">
        <v>1691</v>
      </c>
      <c r="L107" s="103" t="s">
        <v>70</v>
      </c>
      <c r="M107" s="101">
        <f t="shared" si="13"/>
        <v>0.1691</v>
      </c>
      <c r="N107" s="102">
        <v>1403</v>
      </c>
      <c r="O107" s="103" t="s">
        <v>70</v>
      </c>
      <c r="P107" s="101">
        <f t="shared" si="14"/>
        <v>0.14030000000000001</v>
      </c>
    </row>
    <row r="108" spans="1:16">
      <c r="A108" s="1">
        <f t="shared" si="15"/>
        <v>108</v>
      </c>
      <c r="B108" s="102">
        <v>500</v>
      </c>
      <c r="C108" s="103" t="s">
        <v>71</v>
      </c>
      <c r="D108" s="97">
        <f t="shared" si="16"/>
        <v>2.6315789473684209E-2</v>
      </c>
      <c r="E108" s="104">
        <v>0.59130000000000005</v>
      </c>
      <c r="F108" s="105">
        <v>6.6009999999999999E-2</v>
      </c>
      <c r="G108" s="100">
        <f t="shared" si="11"/>
        <v>0.65731000000000006</v>
      </c>
      <c r="H108" s="102">
        <v>2833</v>
      </c>
      <c r="I108" s="103" t="s">
        <v>70</v>
      </c>
      <c r="J108" s="101">
        <f t="shared" si="12"/>
        <v>0.2833</v>
      </c>
      <c r="K108" s="102">
        <v>1781</v>
      </c>
      <c r="L108" s="103" t="s">
        <v>70</v>
      </c>
      <c r="M108" s="101">
        <f t="shared" si="13"/>
        <v>0.17809999999999998</v>
      </c>
      <c r="N108" s="102">
        <v>1491</v>
      </c>
      <c r="O108" s="103" t="s">
        <v>70</v>
      </c>
      <c r="P108" s="101">
        <f t="shared" si="14"/>
        <v>0.14910000000000001</v>
      </c>
    </row>
    <row r="109" spans="1:16">
      <c r="A109" s="1">
        <f t="shared" si="15"/>
        <v>109</v>
      </c>
      <c r="B109" s="102">
        <v>550</v>
      </c>
      <c r="C109" s="103" t="s">
        <v>71</v>
      </c>
      <c r="D109" s="97">
        <f t="shared" si="16"/>
        <v>2.8947368421052635E-2</v>
      </c>
      <c r="E109" s="104">
        <v>0.6341</v>
      </c>
      <c r="F109" s="105">
        <v>6.2880000000000005E-2</v>
      </c>
      <c r="G109" s="100">
        <f t="shared" si="11"/>
        <v>0.69698000000000004</v>
      </c>
      <c r="H109" s="102">
        <v>3080</v>
      </c>
      <c r="I109" s="103" t="s">
        <v>70</v>
      </c>
      <c r="J109" s="101">
        <f t="shared" si="12"/>
        <v>0.308</v>
      </c>
      <c r="K109" s="102">
        <v>1862</v>
      </c>
      <c r="L109" s="103" t="s">
        <v>70</v>
      </c>
      <c r="M109" s="101">
        <f t="shared" si="13"/>
        <v>0.1862</v>
      </c>
      <c r="N109" s="102">
        <v>1574</v>
      </c>
      <c r="O109" s="103" t="s">
        <v>70</v>
      </c>
      <c r="P109" s="101">
        <f t="shared" si="14"/>
        <v>0.15740000000000001</v>
      </c>
    </row>
    <row r="110" spans="1:16">
      <c r="A110" s="1">
        <f t="shared" si="15"/>
        <v>110</v>
      </c>
      <c r="B110" s="102">
        <v>600</v>
      </c>
      <c r="C110" s="103" t="s">
        <v>71</v>
      </c>
      <c r="D110" s="97">
        <f t="shared" si="16"/>
        <v>3.1578947368421054E-2</v>
      </c>
      <c r="E110" s="104">
        <v>0.67530000000000001</v>
      </c>
      <c r="F110" s="105">
        <v>6.0080000000000001E-2</v>
      </c>
      <c r="G110" s="100">
        <f t="shared" si="11"/>
        <v>0.73538000000000003</v>
      </c>
      <c r="H110" s="102">
        <v>3321</v>
      </c>
      <c r="I110" s="103" t="s">
        <v>70</v>
      </c>
      <c r="J110" s="101">
        <f t="shared" si="12"/>
        <v>0.33210000000000001</v>
      </c>
      <c r="K110" s="102">
        <v>1936</v>
      </c>
      <c r="L110" s="103" t="s">
        <v>70</v>
      </c>
      <c r="M110" s="101">
        <f t="shared" si="13"/>
        <v>0.19359999999999999</v>
      </c>
      <c r="N110" s="102">
        <v>1650</v>
      </c>
      <c r="O110" s="103" t="s">
        <v>70</v>
      </c>
      <c r="P110" s="101">
        <f t="shared" si="14"/>
        <v>0.16499999999999998</v>
      </c>
    </row>
    <row r="111" spans="1:16">
      <c r="A111" s="1">
        <f t="shared" si="15"/>
        <v>111</v>
      </c>
      <c r="B111" s="102">
        <v>650</v>
      </c>
      <c r="C111" s="103" t="s">
        <v>71</v>
      </c>
      <c r="D111" s="97">
        <f t="shared" si="16"/>
        <v>3.4210526315789476E-2</v>
      </c>
      <c r="E111" s="104">
        <v>0.71519999999999995</v>
      </c>
      <c r="F111" s="105">
        <v>5.756E-2</v>
      </c>
      <c r="G111" s="100">
        <f t="shared" si="11"/>
        <v>0.77275999999999989</v>
      </c>
      <c r="H111" s="102">
        <v>3556</v>
      </c>
      <c r="I111" s="103" t="s">
        <v>70</v>
      </c>
      <c r="J111" s="101">
        <f t="shared" si="12"/>
        <v>0.35560000000000003</v>
      </c>
      <c r="K111" s="102">
        <v>2003</v>
      </c>
      <c r="L111" s="103" t="s">
        <v>70</v>
      </c>
      <c r="M111" s="101">
        <f t="shared" si="13"/>
        <v>0.20030000000000001</v>
      </c>
      <c r="N111" s="102">
        <v>1721</v>
      </c>
      <c r="O111" s="103" t="s">
        <v>70</v>
      </c>
      <c r="P111" s="101">
        <f t="shared" si="14"/>
        <v>0.1721</v>
      </c>
    </row>
    <row r="112" spans="1:16">
      <c r="A112" s="1">
        <f t="shared" si="15"/>
        <v>112</v>
      </c>
      <c r="B112" s="102">
        <v>700</v>
      </c>
      <c r="C112" s="103" t="s">
        <v>71</v>
      </c>
      <c r="D112" s="97">
        <f t="shared" si="16"/>
        <v>3.6842105263157891E-2</v>
      </c>
      <c r="E112" s="104">
        <v>0.75390000000000001</v>
      </c>
      <c r="F112" s="105">
        <v>5.5280000000000003E-2</v>
      </c>
      <c r="G112" s="100">
        <f t="shared" si="11"/>
        <v>0.80918000000000001</v>
      </c>
      <c r="H112" s="102">
        <v>3785</v>
      </c>
      <c r="I112" s="103" t="s">
        <v>70</v>
      </c>
      <c r="J112" s="101">
        <f t="shared" si="12"/>
        <v>0.3785</v>
      </c>
      <c r="K112" s="102">
        <v>2065</v>
      </c>
      <c r="L112" s="103" t="s">
        <v>70</v>
      </c>
      <c r="M112" s="101">
        <f t="shared" si="13"/>
        <v>0.20649999999999999</v>
      </c>
      <c r="N112" s="102">
        <v>1788</v>
      </c>
      <c r="O112" s="103" t="s">
        <v>70</v>
      </c>
      <c r="P112" s="101">
        <f t="shared" si="14"/>
        <v>0.17880000000000001</v>
      </c>
    </row>
    <row r="113" spans="1:16">
      <c r="A113" s="1">
        <f t="shared" si="15"/>
        <v>113</v>
      </c>
      <c r="B113" s="102">
        <v>800</v>
      </c>
      <c r="C113" s="103" t="s">
        <v>71</v>
      </c>
      <c r="D113" s="97">
        <f t="shared" si="16"/>
        <v>4.2105263157894736E-2</v>
      </c>
      <c r="E113" s="104">
        <v>0.82840000000000003</v>
      </c>
      <c r="F113" s="105">
        <v>5.1290000000000002E-2</v>
      </c>
      <c r="G113" s="100">
        <f t="shared" si="11"/>
        <v>0.87969000000000008</v>
      </c>
      <c r="H113" s="102">
        <v>4228</v>
      </c>
      <c r="I113" s="103" t="s">
        <v>70</v>
      </c>
      <c r="J113" s="101">
        <f t="shared" si="12"/>
        <v>0.42279999999999995</v>
      </c>
      <c r="K113" s="102">
        <v>2175</v>
      </c>
      <c r="L113" s="103" t="s">
        <v>70</v>
      </c>
      <c r="M113" s="101">
        <f t="shared" si="13"/>
        <v>0.21749999999999997</v>
      </c>
      <c r="N113" s="102">
        <v>1910</v>
      </c>
      <c r="O113" s="103" t="s">
        <v>70</v>
      </c>
      <c r="P113" s="101">
        <f t="shared" si="14"/>
        <v>0.191</v>
      </c>
    </row>
    <row r="114" spans="1:16">
      <c r="A114" s="1">
        <f t="shared" si="15"/>
        <v>114</v>
      </c>
      <c r="B114" s="102">
        <v>900</v>
      </c>
      <c r="C114" s="103" t="s">
        <v>71</v>
      </c>
      <c r="D114" s="97">
        <f t="shared" si="16"/>
        <v>4.736842105263158E-2</v>
      </c>
      <c r="E114" s="104">
        <v>0.9</v>
      </c>
      <c r="F114" s="105">
        <v>4.7919999999999997E-2</v>
      </c>
      <c r="G114" s="100">
        <f t="shared" si="11"/>
        <v>0.94791999999999998</v>
      </c>
      <c r="H114" s="102">
        <v>4651</v>
      </c>
      <c r="I114" s="103" t="s">
        <v>70</v>
      </c>
      <c r="J114" s="101">
        <f t="shared" si="12"/>
        <v>0.46509999999999996</v>
      </c>
      <c r="K114" s="102">
        <v>2270</v>
      </c>
      <c r="L114" s="103" t="s">
        <v>70</v>
      </c>
      <c r="M114" s="101">
        <f t="shared" si="13"/>
        <v>0.22700000000000001</v>
      </c>
      <c r="N114" s="102">
        <v>2019</v>
      </c>
      <c r="O114" s="103" t="s">
        <v>70</v>
      </c>
      <c r="P114" s="101">
        <f t="shared" si="14"/>
        <v>0.20190000000000002</v>
      </c>
    </row>
    <row r="115" spans="1:16">
      <c r="A115" s="1">
        <f t="shared" si="15"/>
        <v>115</v>
      </c>
      <c r="B115" s="102">
        <v>1</v>
      </c>
      <c r="C115" s="106" t="s">
        <v>73</v>
      </c>
      <c r="D115" s="97">
        <f t="shared" ref="D115:D146" si="17">B115/$C$5</f>
        <v>5.2631578947368418E-2</v>
      </c>
      <c r="E115" s="104">
        <v>0.96899999999999997</v>
      </c>
      <c r="F115" s="105">
        <v>4.5019999999999998E-2</v>
      </c>
      <c r="G115" s="100">
        <f t="shared" si="11"/>
        <v>1.0140199999999999</v>
      </c>
      <c r="H115" s="102">
        <v>5056</v>
      </c>
      <c r="I115" s="103" t="s">
        <v>70</v>
      </c>
      <c r="J115" s="101">
        <f t="shared" si="12"/>
        <v>0.50560000000000005</v>
      </c>
      <c r="K115" s="102">
        <v>2353</v>
      </c>
      <c r="L115" s="103" t="s">
        <v>70</v>
      </c>
      <c r="M115" s="101">
        <f t="shared" si="13"/>
        <v>0.23530000000000001</v>
      </c>
      <c r="N115" s="102">
        <v>2118</v>
      </c>
      <c r="O115" s="103" t="s">
        <v>70</v>
      </c>
      <c r="P115" s="101">
        <f t="shared" si="14"/>
        <v>0.21179999999999999</v>
      </c>
    </row>
    <row r="116" spans="1:16">
      <c r="A116" s="1">
        <f t="shared" si="15"/>
        <v>116</v>
      </c>
      <c r="B116" s="102">
        <v>1.1000000000000001</v>
      </c>
      <c r="C116" s="103" t="s">
        <v>73</v>
      </c>
      <c r="D116" s="97">
        <f t="shared" si="17"/>
        <v>5.789473684210527E-2</v>
      </c>
      <c r="E116" s="104">
        <v>1.036</v>
      </c>
      <c r="F116" s="105">
        <v>4.2509999999999999E-2</v>
      </c>
      <c r="G116" s="100">
        <f t="shared" si="11"/>
        <v>1.0785100000000001</v>
      </c>
      <c r="H116" s="102">
        <v>5444</v>
      </c>
      <c r="I116" s="103" t="s">
        <v>70</v>
      </c>
      <c r="J116" s="101">
        <f t="shared" ref="J116:J126" si="18">H116/1000/10</f>
        <v>0.5444</v>
      </c>
      <c r="K116" s="102">
        <v>2426</v>
      </c>
      <c r="L116" s="103" t="s">
        <v>70</v>
      </c>
      <c r="M116" s="101">
        <f t="shared" ref="M116:M147" si="19">K116/1000/10</f>
        <v>0.24260000000000001</v>
      </c>
      <c r="N116" s="102">
        <v>2207</v>
      </c>
      <c r="O116" s="103" t="s">
        <v>70</v>
      </c>
      <c r="P116" s="101">
        <f t="shared" ref="P116:P147" si="20">N116/1000/10</f>
        <v>0.22069999999999998</v>
      </c>
    </row>
    <row r="117" spans="1:16">
      <c r="A117" s="1">
        <f t="shared" si="15"/>
        <v>117</v>
      </c>
      <c r="B117" s="102">
        <v>1.2</v>
      </c>
      <c r="C117" s="103" t="s">
        <v>73</v>
      </c>
      <c r="D117" s="97">
        <f t="shared" si="17"/>
        <v>6.3157894736842107E-2</v>
      </c>
      <c r="E117" s="104">
        <v>1.101</v>
      </c>
      <c r="F117" s="105">
        <v>4.0289999999999999E-2</v>
      </c>
      <c r="G117" s="100">
        <f t="shared" si="11"/>
        <v>1.1412899999999999</v>
      </c>
      <c r="H117" s="102">
        <v>5817</v>
      </c>
      <c r="I117" s="103" t="s">
        <v>70</v>
      </c>
      <c r="J117" s="101">
        <f t="shared" si="18"/>
        <v>0.58169999999999999</v>
      </c>
      <c r="K117" s="102">
        <v>2491</v>
      </c>
      <c r="L117" s="103" t="s">
        <v>70</v>
      </c>
      <c r="M117" s="101">
        <f t="shared" si="19"/>
        <v>0.24910000000000002</v>
      </c>
      <c r="N117" s="102">
        <v>2288</v>
      </c>
      <c r="O117" s="103" t="s">
        <v>70</v>
      </c>
      <c r="P117" s="101">
        <f t="shared" si="20"/>
        <v>0.22879999999999998</v>
      </c>
    </row>
    <row r="118" spans="1:16">
      <c r="A118" s="1">
        <f t="shared" si="15"/>
        <v>118</v>
      </c>
      <c r="B118" s="102">
        <v>1.3</v>
      </c>
      <c r="C118" s="103" t="s">
        <v>73</v>
      </c>
      <c r="D118" s="97">
        <f t="shared" si="17"/>
        <v>6.8421052631578952E-2</v>
      </c>
      <c r="E118" s="104">
        <v>1.165</v>
      </c>
      <c r="F118" s="105">
        <v>3.8330000000000003E-2</v>
      </c>
      <c r="G118" s="100">
        <f t="shared" si="11"/>
        <v>1.20333</v>
      </c>
      <c r="H118" s="102">
        <v>6177</v>
      </c>
      <c r="I118" s="103" t="s">
        <v>70</v>
      </c>
      <c r="J118" s="101">
        <f t="shared" si="18"/>
        <v>0.61769999999999992</v>
      </c>
      <c r="K118" s="102">
        <v>2549</v>
      </c>
      <c r="L118" s="103" t="s">
        <v>70</v>
      </c>
      <c r="M118" s="101">
        <f t="shared" si="19"/>
        <v>0.25490000000000002</v>
      </c>
      <c r="N118" s="102">
        <v>2363</v>
      </c>
      <c r="O118" s="103" t="s">
        <v>70</v>
      </c>
      <c r="P118" s="101">
        <f t="shared" si="20"/>
        <v>0.23630000000000001</v>
      </c>
    </row>
    <row r="119" spans="1:16">
      <c r="A119" s="1">
        <f t="shared" si="15"/>
        <v>119</v>
      </c>
      <c r="B119" s="102">
        <v>1.4</v>
      </c>
      <c r="C119" s="103" t="s">
        <v>73</v>
      </c>
      <c r="D119" s="97">
        <f t="shared" si="17"/>
        <v>7.3684210526315783E-2</v>
      </c>
      <c r="E119" s="104">
        <v>1.226</v>
      </c>
      <c r="F119" s="105">
        <v>3.6580000000000001E-2</v>
      </c>
      <c r="G119" s="100">
        <f t="shared" si="11"/>
        <v>1.26258</v>
      </c>
      <c r="H119" s="102">
        <v>6524</v>
      </c>
      <c r="I119" s="103" t="s">
        <v>70</v>
      </c>
      <c r="J119" s="101">
        <f t="shared" si="18"/>
        <v>0.65239999999999998</v>
      </c>
      <c r="K119" s="102">
        <v>2601</v>
      </c>
      <c r="L119" s="103" t="s">
        <v>70</v>
      </c>
      <c r="M119" s="101">
        <f t="shared" si="19"/>
        <v>0.2601</v>
      </c>
      <c r="N119" s="102">
        <v>2432</v>
      </c>
      <c r="O119" s="103" t="s">
        <v>70</v>
      </c>
      <c r="P119" s="101">
        <f t="shared" si="20"/>
        <v>0.2432</v>
      </c>
    </row>
    <row r="120" spans="1:16">
      <c r="A120" s="1">
        <f t="shared" si="15"/>
        <v>120</v>
      </c>
      <c r="B120" s="102">
        <v>1.5</v>
      </c>
      <c r="C120" s="103" t="s">
        <v>73</v>
      </c>
      <c r="D120" s="97">
        <f t="shared" si="17"/>
        <v>7.8947368421052627E-2</v>
      </c>
      <c r="E120" s="104">
        <v>1.286</v>
      </c>
      <c r="F120" s="105">
        <v>3.5000000000000003E-2</v>
      </c>
      <c r="G120" s="100">
        <f t="shared" si="11"/>
        <v>1.321</v>
      </c>
      <c r="H120" s="102">
        <v>6859</v>
      </c>
      <c r="I120" s="103" t="s">
        <v>70</v>
      </c>
      <c r="J120" s="101">
        <f t="shared" si="18"/>
        <v>0.68589999999999995</v>
      </c>
      <c r="K120" s="102">
        <v>2648</v>
      </c>
      <c r="L120" s="103" t="s">
        <v>70</v>
      </c>
      <c r="M120" s="101">
        <f t="shared" si="19"/>
        <v>0.26480000000000004</v>
      </c>
      <c r="N120" s="102">
        <v>2496</v>
      </c>
      <c r="O120" s="103" t="s">
        <v>70</v>
      </c>
      <c r="P120" s="101">
        <f t="shared" si="20"/>
        <v>0.24959999999999999</v>
      </c>
    </row>
    <row r="121" spans="1:16">
      <c r="A121" s="1">
        <f t="shared" si="15"/>
        <v>121</v>
      </c>
      <c r="B121" s="102">
        <v>1.6</v>
      </c>
      <c r="C121" s="103" t="s">
        <v>73</v>
      </c>
      <c r="D121" s="97">
        <f t="shared" si="17"/>
        <v>8.4210526315789472E-2</v>
      </c>
      <c r="E121" s="104">
        <v>1.3440000000000001</v>
      </c>
      <c r="F121" s="105">
        <v>3.3570000000000003E-2</v>
      </c>
      <c r="G121" s="100">
        <f t="shared" si="11"/>
        <v>1.3775700000000002</v>
      </c>
      <c r="H121" s="102">
        <v>7184</v>
      </c>
      <c r="I121" s="103" t="s">
        <v>70</v>
      </c>
      <c r="J121" s="101">
        <f t="shared" si="18"/>
        <v>0.71840000000000004</v>
      </c>
      <c r="K121" s="102">
        <v>2691</v>
      </c>
      <c r="L121" s="103" t="s">
        <v>70</v>
      </c>
      <c r="M121" s="101">
        <f t="shared" si="19"/>
        <v>0.26910000000000001</v>
      </c>
      <c r="N121" s="102">
        <v>2555</v>
      </c>
      <c r="O121" s="103" t="s">
        <v>70</v>
      </c>
      <c r="P121" s="101">
        <f t="shared" si="20"/>
        <v>0.2555</v>
      </c>
    </row>
    <row r="122" spans="1:16">
      <c r="A122" s="1">
        <f t="shared" si="15"/>
        <v>122</v>
      </c>
      <c r="B122" s="102">
        <v>1.7</v>
      </c>
      <c r="C122" s="103" t="s">
        <v>73</v>
      </c>
      <c r="D122" s="97">
        <f t="shared" si="17"/>
        <v>8.9473684210526316E-2</v>
      </c>
      <c r="E122" s="104">
        <v>1.401</v>
      </c>
      <c r="F122" s="105">
        <v>3.2259999999999997E-2</v>
      </c>
      <c r="G122" s="100">
        <f t="shared" si="11"/>
        <v>1.43326</v>
      </c>
      <c r="H122" s="102">
        <v>7499</v>
      </c>
      <c r="I122" s="103" t="s">
        <v>70</v>
      </c>
      <c r="J122" s="101">
        <f t="shared" si="18"/>
        <v>0.74990000000000001</v>
      </c>
      <c r="K122" s="102">
        <v>2730</v>
      </c>
      <c r="L122" s="103" t="s">
        <v>70</v>
      </c>
      <c r="M122" s="101">
        <f t="shared" si="19"/>
        <v>0.27300000000000002</v>
      </c>
      <c r="N122" s="102">
        <v>2611</v>
      </c>
      <c r="O122" s="103" t="s">
        <v>70</v>
      </c>
      <c r="P122" s="101">
        <f t="shared" si="20"/>
        <v>0.2611</v>
      </c>
    </row>
    <row r="123" spans="1:16">
      <c r="A123" s="1">
        <f t="shared" si="15"/>
        <v>123</v>
      </c>
      <c r="B123" s="102">
        <v>1.8</v>
      </c>
      <c r="C123" s="103" t="s">
        <v>73</v>
      </c>
      <c r="D123" s="97">
        <f t="shared" si="17"/>
        <v>9.4736842105263161E-2</v>
      </c>
      <c r="E123" s="104">
        <v>1.456</v>
      </c>
      <c r="F123" s="105">
        <v>3.107E-2</v>
      </c>
      <c r="G123" s="100">
        <f t="shared" si="11"/>
        <v>1.4870699999999999</v>
      </c>
      <c r="H123" s="102">
        <v>7805</v>
      </c>
      <c r="I123" s="103" t="s">
        <v>70</v>
      </c>
      <c r="J123" s="101">
        <f t="shared" si="18"/>
        <v>0.78049999999999997</v>
      </c>
      <c r="K123" s="102">
        <v>2766</v>
      </c>
      <c r="L123" s="103" t="s">
        <v>70</v>
      </c>
      <c r="M123" s="101">
        <f t="shared" si="19"/>
        <v>0.27660000000000001</v>
      </c>
      <c r="N123" s="102">
        <v>2662</v>
      </c>
      <c r="O123" s="103" t="s">
        <v>70</v>
      </c>
      <c r="P123" s="101">
        <f t="shared" si="20"/>
        <v>0.26619999999999999</v>
      </c>
    </row>
    <row r="124" spans="1:16">
      <c r="A124" s="1">
        <f t="shared" si="15"/>
        <v>124</v>
      </c>
      <c r="B124" s="102">
        <v>2</v>
      </c>
      <c r="C124" s="103" t="s">
        <v>73</v>
      </c>
      <c r="D124" s="97">
        <f t="shared" si="17"/>
        <v>0.10526315789473684</v>
      </c>
      <c r="E124" s="104">
        <v>1.5609999999999999</v>
      </c>
      <c r="F124" s="105">
        <v>2.8969999999999999E-2</v>
      </c>
      <c r="G124" s="100">
        <f t="shared" si="11"/>
        <v>1.5899699999999999</v>
      </c>
      <c r="H124" s="102">
        <v>8393</v>
      </c>
      <c r="I124" s="103" t="s">
        <v>70</v>
      </c>
      <c r="J124" s="101">
        <f t="shared" si="18"/>
        <v>0.83930000000000005</v>
      </c>
      <c r="K124" s="102">
        <v>2831</v>
      </c>
      <c r="L124" s="103" t="s">
        <v>70</v>
      </c>
      <c r="M124" s="101">
        <f t="shared" si="19"/>
        <v>0.28310000000000002</v>
      </c>
      <c r="N124" s="102">
        <v>2757</v>
      </c>
      <c r="O124" s="103" t="s">
        <v>70</v>
      </c>
      <c r="P124" s="101">
        <f t="shared" si="20"/>
        <v>0.2757</v>
      </c>
    </row>
    <row r="125" spans="1:16">
      <c r="A125" s="1">
        <f t="shared" si="15"/>
        <v>125</v>
      </c>
      <c r="B125" s="108">
        <v>2.25</v>
      </c>
      <c r="C125" s="109" t="s">
        <v>73</v>
      </c>
      <c r="D125" s="97">
        <f t="shared" si="17"/>
        <v>0.11842105263157894</v>
      </c>
      <c r="E125" s="104">
        <v>1.6819999999999999</v>
      </c>
      <c r="F125" s="105">
        <v>2.6749999999999999E-2</v>
      </c>
      <c r="G125" s="100">
        <f t="shared" si="11"/>
        <v>1.70875</v>
      </c>
      <c r="H125" s="102">
        <v>9089</v>
      </c>
      <c r="I125" s="103" t="s">
        <v>70</v>
      </c>
      <c r="J125" s="101">
        <f t="shared" si="18"/>
        <v>0.90890000000000004</v>
      </c>
      <c r="K125" s="102">
        <v>2900</v>
      </c>
      <c r="L125" s="103" t="s">
        <v>70</v>
      </c>
      <c r="M125" s="101">
        <f t="shared" si="19"/>
        <v>0.28999999999999998</v>
      </c>
      <c r="N125" s="102">
        <v>2861</v>
      </c>
      <c r="O125" s="103" t="s">
        <v>70</v>
      </c>
      <c r="P125" s="101">
        <f t="shared" si="20"/>
        <v>0.28610000000000002</v>
      </c>
    </row>
    <row r="126" spans="1:16">
      <c r="A126" s="1">
        <f t="shared" si="15"/>
        <v>126</v>
      </c>
      <c r="B126" s="108">
        <v>2.5</v>
      </c>
      <c r="C126" s="109" t="s">
        <v>73</v>
      </c>
      <c r="D126" s="97">
        <f t="shared" si="17"/>
        <v>0.13157894736842105</v>
      </c>
      <c r="E126" s="104">
        <v>1.7929999999999999</v>
      </c>
      <c r="F126" s="105">
        <v>2.4879999999999999E-2</v>
      </c>
      <c r="G126" s="100">
        <f t="shared" si="11"/>
        <v>1.8178799999999999</v>
      </c>
      <c r="H126" s="108">
        <v>9748</v>
      </c>
      <c r="I126" s="109" t="s">
        <v>70</v>
      </c>
      <c r="J126" s="101">
        <f t="shared" si="18"/>
        <v>0.97479999999999989</v>
      </c>
      <c r="K126" s="108">
        <v>2958</v>
      </c>
      <c r="L126" s="109" t="s">
        <v>70</v>
      </c>
      <c r="M126" s="101">
        <f t="shared" si="19"/>
        <v>0.29580000000000001</v>
      </c>
      <c r="N126" s="108">
        <v>2953</v>
      </c>
      <c r="O126" s="109" t="s">
        <v>70</v>
      </c>
      <c r="P126" s="101">
        <f t="shared" si="20"/>
        <v>0.29530000000000001</v>
      </c>
    </row>
    <row r="127" spans="1:16">
      <c r="A127" s="1">
        <f t="shared" si="15"/>
        <v>127</v>
      </c>
      <c r="B127" s="108">
        <v>2.75</v>
      </c>
      <c r="C127" s="109" t="s">
        <v>73</v>
      </c>
      <c r="D127" s="97">
        <f t="shared" si="17"/>
        <v>0.14473684210526316</v>
      </c>
      <c r="E127" s="104">
        <v>1.8939999999999999</v>
      </c>
      <c r="F127" s="105">
        <v>2.3290000000000002E-2</v>
      </c>
      <c r="G127" s="100">
        <f t="shared" si="11"/>
        <v>1.9172899999999999</v>
      </c>
      <c r="H127" s="108">
        <v>1.04</v>
      </c>
      <c r="I127" s="111" t="s">
        <v>72</v>
      </c>
      <c r="J127" s="107">
        <f t="shared" ref="J127:J158" si="21">H127</f>
        <v>1.04</v>
      </c>
      <c r="K127" s="108">
        <v>3009</v>
      </c>
      <c r="L127" s="109" t="s">
        <v>70</v>
      </c>
      <c r="M127" s="101">
        <f t="shared" si="19"/>
        <v>0.3009</v>
      </c>
      <c r="N127" s="108">
        <v>3035</v>
      </c>
      <c r="O127" s="109" t="s">
        <v>70</v>
      </c>
      <c r="P127" s="101">
        <f t="shared" si="20"/>
        <v>0.30349999999999999</v>
      </c>
    </row>
    <row r="128" spans="1:16">
      <c r="A128" s="1">
        <f t="shared" si="15"/>
        <v>128</v>
      </c>
      <c r="B128" s="102">
        <v>3</v>
      </c>
      <c r="C128" s="103" t="s">
        <v>73</v>
      </c>
      <c r="D128" s="97">
        <f t="shared" si="17"/>
        <v>0.15789473684210525</v>
      </c>
      <c r="E128" s="104">
        <v>1.986</v>
      </c>
      <c r="F128" s="105">
        <v>2.1909999999999999E-2</v>
      </c>
      <c r="G128" s="100">
        <f t="shared" si="11"/>
        <v>2.0079099999999999</v>
      </c>
      <c r="H128" s="102">
        <v>1.1000000000000001</v>
      </c>
      <c r="I128" s="103" t="s">
        <v>72</v>
      </c>
      <c r="J128" s="107">
        <f t="shared" si="21"/>
        <v>1.1000000000000001</v>
      </c>
      <c r="K128" s="108">
        <v>3053</v>
      </c>
      <c r="L128" s="109" t="s">
        <v>70</v>
      </c>
      <c r="M128" s="101">
        <f t="shared" si="19"/>
        <v>0.30530000000000002</v>
      </c>
      <c r="N128" s="108">
        <v>3109</v>
      </c>
      <c r="O128" s="109" t="s">
        <v>70</v>
      </c>
      <c r="P128" s="101">
        <f t="shared" si="20"/>
        <v>0.31090000000000001</v>
      </c>
    </row>
    <row r="129" spans="1:16">
      <c r="A129" s="1">
        <f t="shared" si="15"/>
        <v>129</v>
      </c>
      <c r="B129" s="102">
        <v>3.25</v>
      </c>
      <c r="C129" s="103" t="s">
        <v>73</v>
      </c>
      <c r="D129" s="97">
        <f t="shared" si="17"/>
        <v>0.17105263157894737</v>
      </c>
      <c r="E129" s="104">
        <v>2.0699999999999998</v>
      </c>
      <c r="F129" s="105">
        <v>2.07E-2</v>
      </c>
      <c r="G129" s="100">
        <f t="shared" si="11"/>
        <v>2.0907</v>
      </c>
      <c r="H129" s="102">
        <v>1.1599999999999999</v>
      </c>
      <c r="I129" s="103" t="s">
        <v>72</v>
      </c>
      <c r="J129" s="107">
        <f t="shared" si="21"/>
        <v>1.1599999999999999</v>
      </c>
      <c r="K129" s="108">
        <v>3093</v>
      </c>
      <c r="L129" s="109" t="s">
        <v>70</v>
      </c>
      <c r="M129" s="101">
        <f t="shared" si="19"/>
        <v>0.30930000000000002</v>
      </c>
      <c r="N129" s="108">
        <v>3177</v>
      </c>
      <c r="O129" s="109" t="s">
        <v>70</v>
      </c>
      <c r="P129" s="101">
        <f t="shared" si="20"/>
        <v>0.31769999999999998</v>
      </c>
    </row>
    <row r="130" spans="1:16">
      <c r="A130" s="1">
        <f t="shared" si="15"/>
        <v>130</v>
      </c>
      <c r="B130" s="102">
        <v>3.5</v>
      </c>
      <c r="C130" s="103" t="s">
        <v>73</v>
      </c>
      <c r="D130" s="97">
        <f t="shared" si="17"/>
        <v>0.18421052631578946</v>
      </c>
      <c r="E130" s="104">
        <v>2.145</v>
      </c>
      <c r="F130" s="105">
        <v>1.9630000000000002E-2</v>
      </c>
      <c r="G130" s="100">
        <f t="shared" si="11"/>
        <v>2.1646299999999998</v>
      </c>
      <c r="H130" s="102">
        <v>1.21</v>
      </c>
      <c r="I130" s="103" t="s">
        <v>72</v>
      </c>
      <c r="J130" s="107">
        <f t="shared" si="21"/>
        <v>1.21</v>
      </c>
      <c r="K130" s="108">
        <v>3128</v>
      </c>
      <c r="L130" s="109" t="s">
        <v>70</v>
      </c>
      <c r="M130" s="101">
        <f t="shared" si="19"/>
        <v>0.31280000000000002</v>
      </c>
      <c r="N130" s="108">
        <v>3239</v>
      </c>
      <c r="O130" s="109" t="s">
        <v>70</v>
      </c>
      <c r="P130" s="101">
        <f t="shared" si="20"/>
        <v>0.32389999999999997</v>
      </c>
    </row>
    <row r="131" spans="1:16">
      <c r="A131" s="1">
        <f t="shared" si="15"/>
        <v>131</v>
      </c>
      <c r="B131" s="102">
        <v>3.75</v>
      </c>
      <c r="C131" s="103" t="s">
        <v>73</v>
      </c>
      <c r="D131" s="97">
        <f t="shared" si="17"/>
        <v>0.19736842105263158</v>
      </c>
      <c r="E131" s="104">
        <v>2.214</v>
      </c>
      <c r="F131" s="105">
        <v>1.8679999999999999E-2</v>
      </c>
      <c r="G131" s="100">
        <f t="shared" si="11"/>
        <v>2.2326799999999998</v>
      </c>
      <c r="H131" s="102">
        <v>1.27</v>
      </c>
      <c r="I131" s="103" t="s">
        <v>72</v>
      </c>
      <c r="J131" s="107">
        <f t="shared" si="21"/>
        <v>1.27</v>
      </c>
      <c r="K131" s="108">
        <v>3160</v>
      </c>
      <c r="L131" s="109" t="s">
        <v>70</v>
      </c>
      <c r="M131" s="101">
        <f t="shared" si="19"/>
        <v>0.316</v>
      </c>
      <c r="N131" s="108">
        <v>3297</v>
      </c>
      <c r="O131" s="109" t="s">
        <v>70</v>
      </c>
      <c r="P131" s="101">
        <f t="shared" si="20"/>
        <v>0.32969999999999999</v>
      </c>
    </row>
    <row r="132" spans="1:16">
      <c r="A132" s="1">
        <f t="shared" si="15"/>
        <v>132</v>
      </c>
      <c r="B132" s="102">
        <v>4</v>
      </c>
      <c r="C132" s="103" t="s">
        <v>73</v>
      </c>
      <c r="D132" s="97">
        <f t="shared" si="17"/>
        <v>0.21052631578947367</v>
      </c>
      <c r="E132" s="104">
        <v>2.2759999999999998</v>
      </c>
      <c r="F132" s="105">
        <v>1.7829999999999999E-2</v>
      </c>
      <c r="G132" s="100">
        <f t="shared" si="11"/>
        <v>2.2938299999999998</v>
      </c>
      <c r="H132" s="102">
        <v>1.32</v>
      </c>
      <c r="I132" s="103" t="s">
        <v>72</v>
      </c>
      <c r="J132" s="107">
        <f t="shared" si="21"/>
        <v>1.32</v>
      </c>
      <c r="K132" s="108">
        <v>3190</v>
      </c>
      <c r="L132" s="109" t="s">
        <v>70</v>
      </c>
      <c r="M132" s="101">
        <f t="shared" si="19"/>
        <v>0.31900000000000001</v>
      </c>
      <c r="N132" s="108">
        <v>3351</v>
      </c>
      <c r="O132" s="109" t="s">
        <v>70</v>
      </c>
      <c r="P132" s="101">
        <f t="shared" si="20"/>
        <v>0.33510000000000001</v>
      </c>
    </row>
    <row r="133" spans="1:16">
      <c r="A133" s="1">
        <f t="shared" si="15"/>
        <v>133</v>
      </c>
      <c r="B133" s="102">
        <v>4.5</v>
      </c>
      <c r="C133" s="103" t="s">
        <v>73</v>
      </c>
      <c r="D133" s="97">
        <f t="shared" si="17"/>
        <v>0.23684210526315788</v>
      </c>
      <c r="E133" s="104">
        <v>2.383</v>
      </c>
      <c r="F133" s="105">
        <v>1.636E-2</v>
      </c>
      <c r="G133" s="100">
        <f t="shared" si="11"/>
        <v>2.3993600000000002</v>
      </c>
      <c r="H133" s="102">
        <v>1.43</v>
      </c>
      <c r="I133" s="103" t="s">
        <v>72</v>
      </c>
      <c r="J133" s="107">
        <f t="shared" si="21"/>
        <v>1.43</v>
      </c>
      <c r="K133" s="108">
        <v>3244</v>
      </c>
      <c r="L133" s="109" t="s">
        <v>70</v>
      </c>
      <c r="M133" s="101">
        <f t="shared" si="19"/>
        <v>0.32440000000000002</v>
      </c>
      <c r="N133" s="108">
        <v>3449</v>
      </c>
      <c r="O133" s="109" t="s">
        <v>70</v>
      </c>
      <c r="P133" s="101">
        <f t="shared" si="20"/>
        <v>0.34489999999999998</v>
      </c>
    </row>
    <row r="134" spans="1:16">
      <c r="A134" s="1">
        <f t="shared" si="15"/>
        <v>134</v>
      </c>
      <c r="B134" s="102">
        <v>5</v>
      </c>
      <c r="C134" s="103" t="s">
        <v>73</v>
      </c>
      <c r="D134" s="97">
        <f t="shared" si="17"/>
        <v>0.26315789473684209</v>
      </c>
      <c r="E134" s="104">
        <v>2.4710000000000001</v>
      </c>
      <c r="F134" s="105">
        <v>1.5140000000000001E-2</v>
      </c>
      <c r="G134" s="100">
        <f t="shared" si="11"/>
        <v>2.4861400000000002</v>
      </c>
      <c r="H134" s="102">
        <v>1.53</v>
      </c>
      <c r="I134" s="103" t="s">
        <v>72</v>
      </c>
      <c r="J134" s="107">
        <f t="shared" si="21"/>
        <v>1.53</v>
      </c>
      <c r="K134" s="108">
        <v>3290</v>
      </c>
      <c r="L134" s="109" t="s">
        <v>70</v>
      </c>
      <c r="M134" s="101">
        <f t="shared" si="19"/>
        <v>0.32900000000000001</v>
      </c>
      <c r="N134" s="108">
        <v>3538</v>
      </c>
      <c r="O134" s="109" t="s">
        <v>70</v>
      </c>
      <c r="P134" s="101">
        <f t="shared" si="20"/>
        <v>0.3538</v>
      </c>
    </row>
    <row r="135" spans="1:16">
      <c r="A135" s="1">
        <f t="shared" si="15"/>
        <v>135</v>
      </c>
      <c r="B135" s="102">
        <v>5.5</v>
      </c>
      <c r="C135" s="103" t="s">
        <v>73</v>
      </c>
      <c r="D135" s="97">
        <f t="shared" si="17"/>
        <v>0.28947368421052633</v>
      </c>
      <c r="E135" s="104">
        <v>2.5430000000000001</v>
      </c>
      <c r="F135" s="105">
        <v>1.41E-2</v>
      </c>
      <c r="G135" s="100">
        <f t="shared" si="11"/>
        <v>2.5571000000000002</v>
      </c>
      <c r="H135" s="102">
        <v>1.63</v>
      </c>
      <c r="I135" s="103" t="s">
        <v>72</v>
      </c>
      <c r="J135" s="107">
        <f t="shared" si="21"/>
        <v>1.63</v>
      </c>
      <c r="K135" s="108">
        <v>3332</v>
      </c>
      <c r="L135" s="109" t="s">
        <v>70</v>
      </c>
      <c r="M135" s="101">
        <f t="shared" si="19"/>
        <v>0.3332</v>
      </c>
      <c r="N135" s="108">
        <v>3618</v>
      </c>
      <c r="O135" s="109" t="s">
        <v>70</v>
      </c>
      <c r="P135" s="101">
        <f t="shared" si="20"/>
        <v>0.36180000000000001</v>
      </c>
    </row>
    <row r="136" spans="1:16">
      <c r="A136" s="1">
        <f t="shared" si="15"/>
        <v>136</v>
      </c>
      <c r="B136" s="102">
        <v>6</v>
      </c>
      <c r="C136" s="103" t="s">
        <v>73</v>
      </c>
      <c r="D136" s="97">
        <f t="shared" si="17"/>
        <v>0.31578947368421051</v>
      </c>
      <c r="E136" s="104">
        <v>2.6030000000000002</v>
      </c>
      <c r="F136" s="105">
        <v>1.321E-2</v>
      </c>
      <c r="G136" s="100">
        <f t="shared" si="11"/>
        <v>2.6162100000000001</v>
      </c>
      <c r="H136" s="102">
        <v>1.72</v>
      </c>
      <c r="I136" s="103" t="s">
        <v>72</v>
      </c>
      <c r="J136" s="107">
        <f t="shared" si="21"/>
        <v>1.72</v>
      </c>
      <c r="K136" s="108">
        <v>3370</v>
      </c>
      <c r="L136" s="109" t="s">
        <v>70</v>
      </c>
      <c r="M136" s="101">
        <f t="shared" si="19"/>
        <v>0.33700000000000002</v>
      </c>
      <c r="N136" s="108">
        <v>3693</v>
      </c>
      <c r="O136" s="109" t="s">
        <v>70</v>
      </c>
      <c r="P136" s="101">
        <f t="shared" si="20"/>
        <v>0.36930000000000002</v>
      </c>
    </row>
    <row r="137" spans="1:16">
      <c r="A137" s="1">
        <f t="shared" si="15"/>
        <v>137</v>
      </c>
      <c r="B137" s="102">
        <v>6.5</v>
      </c>
      <c r="C137" s="103" t="s">
        <v>73</v>
      </c>
      <c r="D137" s="97">
        <f t="shared" si="17"/>
        <v>0.34210526315789475</v>
      </c>
      <c r="E137" s="104">
        <v>2.6520000000000001</v>
      </c>
      <c r="F137" s="105">
        <v>1.244E-2</v>
      </c>
      <c r="G137" s="100">
        <f t="shared" si="11"/>
        <v>2.6644399999999999</v>
      </c>
      <c r="H137" s="102">
        <v>1.82</v>
      </c>
      <c r="I137" s="103" t="s">
        <v>72</v>
      </c>
      <c r="J137" s="107">
        <f t="shared" si="21"/>
        <v>1.82</v>
      </c>
      <c r="K137" s="108">
        <v>3404</v>
      </c>
      <c r="L137" s="109" t="s">
        <v>70</v>
      </c>
      <c r="M137" s="101">
        <f t="shared" si="19"/>
        <v>0.34039999999999998</v>
      </c>
      <c r="N137" s="108">
        <v>3762</v>
      </c>
      <c r="O137" s="109" t="s">
        <v>70</v>
      </c>
      <c r="P137" s="101">
        <f t="shared" si="20"/>
        <v>0.37619999999999998</v>
      </c>
    </row>
    <row r="138" spans="1:16">
      <c r="A138" s="1">
        <f t="shared" si="15"/>
        <v>138</v>
      </c>
      <c r="B138" s="102">
        <v>7</v>
      </c>
      <c r="C138" s="103" t="s">
        <v>73</v>
      </c>
      <c r="D138" s="97">
        <f t="shared" si="17"/>
        <v>0.36842105263157893</v>
      </c>
      <c r="E138" s="104">
        <v>2.6930000000000001</v>
      </c>
      <c r="F138" s="105">
        <v>1.176E-2</v>
      </c>
      <c r="G138" s="100">
        <f t="shared" si="11"/>
        <v>2.7047600000000003</v>
      </c>
      <c r="H138" s="102">
        <v>1.91</v>
      </c>
      <c r="I138" s="103" t="s">
        <v>72</v>
      </c>
      <c r="J138" s="107">
        <f t="shared" si="21"/>
        <v>1.91</v>
      </c>
      <c r="K138" s="108">
        <v>3436</v>
      </c>
      <c r="L138" s="109" t="s">
        <v>70</v>
      </c>
      <c r="M138" s="101">
        <f t="shared" si="19"/>
        <v>0.34360000000000002</v>
      </c>
      <c r="N138" s="108">
        <v>3827</v>
      </c>
      <c r="O138" s="109" t="s">
        <v>70</v>
      </c>
      <c r="P138" s="101">
        <f t="shared" si="20"/>
        <v>0.38269999999999998</v>
      </c>
    </row>
    <row r="139" spans="1:16">
      <c r="A139" s="1">
        <f t="shared" si="15"/>
        <v>139</v>
      </c>
      <c r="B139" s="102">
        <v>8</v>
      </c>
      <c r="C139" s="103" t="s">
        <v>73</v>
      </c>
      <c r="D139" s="97">
        <f t="shared" si="17"/>
        <v>0.42105263157894735</v>
      </c>
      <c r="E139" s="104">
        <v>2.7559999999999998</v>
      </c>
      <c r="F139" s="105">
        <v>1.0619999999999999E-2</v>
      </c>
      <c r="G139" s="100">
        <f t="shared" si="11"/>
        <v>2.7666199999999996</v>
      </c>
      <c r="H139" s="102">
        <v>2.09</v>
      </c>
      <c r="I139" s="103" t="s">
        <v>72</v>
      </c>
      <c r="J139" s="107">
        <f t="shared" si="21"/>
        <v>2.09</v>
      </c>
      <c r="K139" s="108">
        <v>3497</v>
      </c>
      <c r="L139" s="109" t="s">
        <v>70</v>
      </c>
      <c r="M139" s="101">
        <f t="shared" si="19"/>
        <v>0.34970000000000001</v>
      </c>
      <c r="N139" s="108">
        <v>3948</v>
      </c>
      <c r="O139" s="109" t="s">
        <v>70</v>
      </c>
      <c r="P139" s="101">
        <f t="shared" si="20"/>
        <v>0.39479999999999998</v>
      </c>
    </row>
    <row r="140" spans="1:16">
      <c r="A140" s="1">
        <f t="shared" si="15"/>
        <v>140</v>
      </c>
      <c r="B140" s="102">
        <v>9</v>
      </c>
      <c r="C140" s="110" t="s">
        <v>73</v>
      </c>
      <c r="D140" s="97">
        <f t="shared" si="17"/>
        <v>0.47368421052631576</v>
      </c>
      <c r="E140" s="104">
        <v>2.8</v>
      </c>
      <c r="F140" s="105">
        <v>9.6959999999999998E-3</v>
      </c>
      <c r="G140" s="100">
        <f t="shared" si="11"/>
        <v>2.8096959999999997</v>
      </c>
      <c r="H140" s="102">
        <v>2.27</v>
      </c>
      <c r="I140" s="103" t="s">
        <v>72</v>
      </c>
      <c r="J140" s="107">
        <f t="shared" si="21"/>
        <v>2.27</v>
      </c>
      <c r="K140" s="108">
        <v>3553</v>
      </c>
      <c r="L140" s="109" t="s">
        <v>70</v>
      </c>
      <c r="M140" s="101">
        <f t="shared" si="19"/>
        <v>0.3553</v>
      </c>
      <c r="N140" s="108">
        <v>4059</v>
      </c>
      <c r="O140" s="109" t="s">
        <v>70</v>
      </c>
      <c r="P140" s="101">
        <f t="shared" si="20"/>
        <v>0.40590000000000004</v>
      </c>
    </row>
    <row r="141" spans="1:16">
      <c r="A141" s="1">
        <f t="shared" si="15"/>
        <v>141</v>
      </c>
      <c r="B141" s="102">
        <v>10</v>
      </c>
      <c r="C141" s="109" t="s">
        <v>73</v>
      </c>
      <c r="D141" s="97">
        <f t="shared" si="17"/>
        <v>0.52631578947368418</v>
      </c>
      <c r="E141" s="104">
        <v>2.83</v>
      </c>
      <c r="F141" s="105">
        <v>8.9350000000000002E-3</v>
      </c>
      <c r="G141" s="100">
        <f t="shared" si="11"/>
        <v>2.8389350000000002</v>
      </c>
      <c r="H141" s="108">
        <v>2.4500000000000002</v>
      </c>
      <c r="I141" s="109" t="s">
        <v>72</v>
      </c>
      <c r="J141" s="107">
        <f t="shared" si="21"/>
        <v>2.4500000000000002</v>
      </c>
      <c r="K141" s="108">
        <v>3603</v>
      </c>
      <c r="L141" s="109" t="s">
        <v>70</v>
      </c>
      <c r="M141" s="101">
        <f t="shared" si="19"/>
        <v>0.36030000000000001</v>
      </c>
      <c r="N141" s="108">
        <v>4161</v>
      </c>
      <c r="O141" s="109" t="s">
        <v>70</v>
      </c>
      <c r="P141" s="101">
        <f t="shared" si="20"/>
        <v>0.41609999999999997</v>
      </c>
    </row>
    <row r="142" spans="1:16">
      <c r="A142" s="1">
        <f t="shared" si="15"/>
        <v>142</v>
      </c>
      <c r="B142" s="102">
        <v>11</v>
      </c>
      <c r="C142" s="109" t="s">
        <v>73</v>
      </c>
      <c r="D142" s="97">
        <f t="shared" si="17"/>
        <v>0.57894736842105265</v>
      </c>
      <c r="E142" s="104">
        <v>2.851</v>
      </c>
      <c r="F142" s="105">
        <v>8.2939999999999993E-3</v>
      </c>
      <c r="G142" s="100">
        <f t="shared" si="11"/>
        <v>2.8592939999999998</v>
      </c>
      <c r="H142" s="108">
        <v>2.63</v>
      </c>
      <c r="I142" s="109" t="s">
        <v>72</v>
      </c>
      <c r="J142" s="107">
        <f t="shared" si="21"/>
        <v>2.63</v>
      </c>
      <c r="K142" s="108">
        <v>3650</v>
      </c>
      <c r="L142" s="109" t="s">
        <v>70</v>
      </c>
      <c r="M142" s="101">
        <f t="shared" si="19"/>
        <v>0.36499999999999999</v>
      </c>
      <c r="N142" s="108">
        <v>4258</v>
      </c>
      <c r="O142" s="109" t="s">
        <v>70</v>
      </c>
      <c r="P142" s="101">
        <f t="shared" si="20"/>
        <v>0.42580000000000001</v>
      </c>
    </row>
    <row r="143" spans="1:16">
      <c r="A143" s="1">
        <f t="shared" si="15"/>
        <v>143</v>
      </c>
      <c r="B143" s="102">
        <v>12</v>
      </c>
      <c r="C143" s="109" t="s">
        <v>73</v>
      </c>
      <c r="D143" s="97">
        <f t="shared" si="17"/>
        <v>0.63157894736842102</v>
      </c>
      <c r="E143" s="104">
        <v>2.8639999999999999</v>
      </c>
      <c r="F143" s="105">
        <v>7.7460000000000003E-3</v>
      </c>
      <c r="G143" s="100">
        <f t="shared" si="11"/>
        <v>2.8717459999999999</v>
      </c>
      <c r="H143" s="108">
        <v>2.81</v>
      </c>
      <c r="I143" s="109" t="s">
        <v>72</v>
      </c>
      <c r="J143" s="107">
        <f t="shared" si="21"/>
        <v>2.81</v>
      </c>
      <c r="K143" s="108">
        <v>3694</v>
      </c>
      <c r="L143" s="109" t="s">
        <v>70</v>
      </c>
      <c r="M143" s="101">
        <f t="shared" si="19"/>
        <v>0.36940000000000001</v>
      </c>
      <c r="N143" s="108">
        <v>4350</v>
      </c>
      <c r="O143" s="109" t="s">
        <v>70</v>
      </c>
      <c r="P143" s="101">
        <f t="shared" si="20"/>
        <v>0.43499999999999994</v>
      </c>
    </row>
    <row r="144" spans="1:16">
      <c r="A144" s="1">
        <f t="shared" si="15"/>
        <v>144</v>
      </c>
      <c r="B144" s="102">
        <v>13</v>
      </c>
      <c r="C144" s="109" t="s">
        <v>73</v>
      </c>
      <c r="D144" s="97">
        <f t="shared" si="17"/>
        <v>0.68421052631578949</v>
      </c>
      <c r="E144" s="104">
        <v>2.8730000000000002</v>
      </c>
      <c r="F144" s="105">
        <v>7.2719999999999998E-3</v>
      </c>
      <c r="G144" s="100">
        <f t="shared" si="11"/>
        <v>2.8802720000000002</v>
      </c>
      <c r="H144" s="108">
        <v>2.99</v>
      </c>
      <c r="I144" s="109" t="s">
        <v>72</v>
      </c>
      <c r="J144" s="107">
        <f t="shared" si="21"/>
        <v>2.99</v>
      </c>
      <c r="K144" s="108">
        <v>3736</v>
      </c>
      <c r="L144" s="109" t="s">
        <v>70</v>
      </c>
      <c r="M144" s="101">
        <f t="shared" si="19"/>
        <v>0.37360000000000004</v>
      </c>
      <c r="N144" s="108">
        <v>4438</v>
      </c>
      <c r="O144" s="109" t="s">
        <v>70</v>
      </c>
      <c r="P144" s="101">
        <f t="shared" si="20"/>
        <v>0.44379999999999997</v>
      </c>
    </row>
    <row r="145" spans="1:16">
      <c r="A145" s="1">
        <f t="shared" si="15"/>
        <v>145</v>
      </c>
      <c r="B145" s="102">
        <v>14</v>
      </c>
      <c r="C145" s="109" t="s">
        <v>73</v>
      </c>
      <c r="D145" s="97">
        <f t="shared" si="17"/>
        <v>0.73684210526315785</v>
      </c>
      <c r="E145" s="104">
        <v>2.8769999999999998</v>
      </c>
      <c r="F145" s="105">
        <v>6.8580000000000004E-3</v>
      </c>
      <c r="G145" s="100">
        <f t="shared" si="11"/>
        <v>2.8838579999999996</v>
      </c>
      <c r="H145" s="108">
        <v>3.16</v>
      </c>
      <c r="I145" s="109" t="s">
        <v>72</v>
      </c>
      <c r="J145" s="107">
        <f t="shared" si="21"/>
        <v>3.16</v>
      </c>
      <c r="K145" s="108">
        <v>3776</v>
      </c>
      <c r="L145" s="109" t="s">
        <v>70</v>
      </c>
      <c r="M145" s="101">
        <f t="shared" si="19"/>
        <v>0.37759999999999999</v>
      </c>
      <c r="N145" s="108">
        <v>4523</v>
      </c>
      <c r="O145" s="109" t="s">
        <v>70</v>
      </c>
      <c r="P145" s="101">
        <f t="shared" si="20"/>
        <v>0.45229999999999998</v>
      </c>
    </row>
    <row r="146" spans="1:16">
      <c r="A146" s="1">
        <f t="shared" si="15"/>
        <v>146</v>
      </c>
      <c r="B146" s="102">
        <v>15</v>
      </c>
      <c r="C146" s="109" t="s">
        <v>73</v>
      </c>
      <c r="D146" s="97">
        <f t="shared" si="17"/>
        <v>0.78947368421052633</v>
      </c>
      <c r="E146" s="104">
        <v>2.8780000000000001</v>
      </c>
      <c r="F146" s="105">
        <v>6.4920000000000004E-3</v>
      </c>
      <c r="G146" s="100">
        <f t="shared" si="11"/>
        <v>2.8844920000000003</v>
      </c>
      <c r="H146" s="108">
        <v>3.34</v>
      </c>
      <c r="I146" s="109" t="s">
        <v>72</v>
      </c>
      <c r="J146" s="107">
        <f t="shared" si="21"/>
        <v>3.34</v>
      </c>
      <c r="K146" s="108">
        <v>3814</v>
      </c>
      <c r="L146" s="109" t="s">
        <v>70</v>
      </c>
      <c r="M146" s="101">
        <f t="shared" si="19"/>
        <v>0.38140000000000002</v>
      </c>
      <c r="N146" s="108">
        <v>4605</v>
      </c>
      <c r="O146" s="109" t="s">
        <v>70</v>
      </c>
      <c r="P146" s="101">
        <f t="shared" si="20"/>
        <v>0.46050000000000002</v>
      </c>
    </row>
    <row r="147" spans="1:16">
      <c r="A147" s="1">
        <f t="shared" si="15"/>
        <v>147</v>
      </c>
      <c r="B147" s="102">
        <v>16</v>
      </c>
      <c r="C147" s="109" t="s">
        <v>73</v>
      </c>
      <c r="D147" s="97">
        <f t="shared" ref="D147:D178" si="22">B147/$C$5</f>
        <v>0.84210526315789469</v>
      </c>
      <c r="E147" s="104">
        <v>2.8769999999999998</v>
      </c>
      <c r="F147" s="105">
        <v>6.1659999999999996E-3</v>
      </c>
      <c r="G147" s="100">
        <f t="shared" si="11"/>
        <v>2.8831659999999997</v>
      </c>
      <c r="H147" s="108">
        <v>3.52</v>
      </c>
      <c r="I147" s="109" t="s">
        <v>72</v>
      </c>
      <c r="J147" s="107">
        <f t="shared" si="21"/>
        <v>3.52</v>
      </c>
      <c r="K147" s="108">
        <v>3852</v>
      </c>
      <c r="L147" s="109" t="s">
        <v>70</v>
      </c>
      <c r="M147" s="101">
        <f t="shared" si="19"/>
        <v>0.38519999999999999</v>
      </c>
      <c r="N147" s="108">
        <v>4685</v>
      </c>
      <c r="O147" s="109" t="s">
        <v>70</v>
      </c>
      <c r="P147" s="101">
        <f t="shared" si="20"/>
        <v>0.46849999999999997</v>
      </c>
    </row>
    <row r="148" spans="1:16">
      <c r="A148" s="1">
        <f t="shared" si="15"/>
        <v>148</v>
      </c>
      <c r="B148" s="102">
        <v>17</v>
      </c>
      <c r="C148" s="109" t="s">
        <v>73</v>
      </c>
      <c r="D148" s="97">
        <f t="shared" si="22"/>
        <v>0.89473684210526316</v>
      </c>
      <c r="E148" s="104">
        <v>2.8730000000000002</v>
      </c>
      <c r="F148" s="105">
        <v>5.8739999999999999E-3</v>
      </c>
      <c r="G148" s="100">
        <f t="shared" ref="G148:G211" si="23">E148+F148</f>
        <v>2.8788740000000002</v>
      </c>
      <c r="H148" s="108">
        <v>3.69</v>
      </c>
      <c r="I148" s="109" t="s">
        <v>72</v>
      </c>
      <c r="J148" s="107">
        <f t="shared" si="21"/>
        <v>3.69</v>
      </c>
      <c r="K148" s="108">
        <v>3888</v>
      </c>
      <c r="L148" s="109" t="s">
        <v>70</v>
      </c>
      <c r="M148" s="101">
        <f t="shared" ref="M148:M167" si="24">K148/1000/10</f>
        <v>0.38879999999999998</v>
      </c>
      <c r="N148" s="108">
        <v>4763</v>
      </c>
      <c r="O148" s="109" t="s">
        <v>70</v>
      </c>
      <c r="P148" s="101">
        <f t="shared" ref="P148:P166" si="25">N148/1000/10</f>
        <v>0.4763</v>
      </c>
    </row>
    <row r="149" spans="1:16">
      <c r="A149" s="1">
        <f t="shared" si="15"/>
        <v>149</v>
      </c>
      <c r="B149" s="102">
        <v>18</v>
      </c>
      <c r="C149" s="109" t="s">
        <v>73</v>
      </c>
      <c r="D149" s="97">
        <f t="shared" si="22"/>
        <v>0.94736842105263153</v>
      </c>
      <c r="E149" s="104">
        <v>2.8679999999999999</v>
      </c>
      <c r="F149" s="105">
        <v>5.6100000000000004E-3</v>
      </c>
      <c r="G149" s="100">
        <f t="shared" si="23"/>
        <v>2.8736099999999998</v>
      </c>
      <c r="H149" s="108">
        <v>3.87</v>
      </c>
      <c r="I149" s="109" t="s">
        <v>72</v>
      </c>
      <c r="J149" s="107">
        <f t="shared" si="21"/>
        <v>3.87</v>
      </c>
      <c r="K149" s="108">
        <v>3923</v>
      </c>
      <c r="L149" s="109" t="s">
        <v>70</v>
      </c>
      <c r="M149" s="101">
        <f t="shared" si="24"/>
        <v>0.39229999999999998</v>
      </c>
      <c r="N149" s="108">
        <v>4839</v>
      </c>
      <c r="O149" s="109" t="s">
        <v>70</v>
      </c>
      <c r="P149" s="101">
        <f t="shared" si="25"/>
        <v>0.48390000000000005</v>
      </c>
    </row>
    <row r="150" spans="1:16">
      <c r="A150" s="1">
        <f t="shared" ref="A150:A213" si="26">A149+1</f>
        <v>150</v>
      </c>
      <c r="B150" s="102">
        <v>20</v>
      </c>
      <c r="C150" s="109" t="s">
        <v>73</v>
      </c>
      <c r="D150" s="101">
        <f t="shared" si="22"/>
        <v>1.0526315789473684</v>
      </c>
      <c r="E150" s="104">
        <v>2.855</v>
      </c>
      <c r="F150" s="105">
        <v>5.1529999999999996E-3</v>
      </c>
      <c r="G150" s="100">
        <f t="shared" si="23"/>
        <v>2.8601529999999999</v>
      </c>
      <c r="H150" s="108">
        <v>4.2300000000000004</v>
      </c>
      <c r="I150" s="109" t="s">
        <v>72</v>
      </c>
      <c r="J150" s="107">
        <f t="shared" si="21"/>
        <v>4.2300000000000004</v>
      </c>
      <c r="K150" s="108">
        <v>4006</v>
      </c>
      <c r="L150" s="109" t="s">
        <v>70</v>
      </c>
      <c r="M150" s="101">
        <f t="shared" si="24"/>
        <v>0.40060000000000001</v>
      </c>
      <c r="N150" s="108">
        <v>4987</v>
      </c>
      <c r="O150" s="109" t="s">
        <v>70</v>
      </c>
      <c r="P150" s="101">
        <f t="shared" si="25"/>
        <v>0.49870000000000003</v>
      </c>
    </row>
    <row r="151" spans="1:16">
      <c r="A151" s="1">
        <f t="shared" si="26"/>
        <v>151</v>
      </c>
      <c r="B151" s="102">
        <v>22.5</v>
      </c>
      <c r="C151" s="109" t="s">
        <v>73</v>
      </c>
      <c r="D151" s="101">
        <f t="shared" si="22"/>
        <v>1.1842105263157894</v>
      </c>
      <c r="E151" s="104">
        <v>2.8330000000000002</v>
      </c>
      <c r="F151" s="105">
        <v>4.6839999999999998E-3</v>
      </c>
      <c r="G151" s="100">
        <f t="shared" si="23"/>
        <v>2.8376840000000003</v>
      </c>
      <c r="H151" s="108">
        <v>4.68</v>
      </c>
      <c r="I151" s="109" t="s">
        <v>72</v>
      </c>
      <c r="J151" s="107">
        <f t="shared" si="21"/>
        <v>4.68</v>
      </c>
      <c r="K151" s="108">
        <v>4116</v>
      </c>
      <c r="L151" s="109" t="s">
        <v>70</v>
      </c>
      <c r="M151" s="101">
        <f t="shared" si="24"/>
        <v>0.41159999999999997</v>
      </c>
      <c r="N151" s="108">
        <v>5166</v>
      </c>
      <c r="O151" s="109" t="s">
        <v>70</v>
      </c>
      <c r="P151" s="101">
        <f t="shared" si="25"/>
        <v>0.51660000000000006</v>
      </c>
    </row>
    <row r="152" spans="1:16">
      <c r="A152" s="1">
        <f t="shared" si="26"/>
        <v>152</v>
      </c>
      <c r="B152" s="102">
        <v>25</v>
      </c>
      <c r="C152" s="109" t="s">
        <v>73</v>
      </c>
      <c r="D152" s="101">
        <f t="shared" si="22"/>
        <v>1.3157894736842106</v>
      </c>
      <c r="E152" s="104">
        <v>2.8079999999999998</v>
      </c>
      <c r="F152" s="105">
        <v>4.2989999999999999E-3</v>
      </c>
      <c r="G152" s="100">
        <f t="shared" si="23"/>
        <v>2.8122989999999999</v>
      </c>
      <c r="H152" s="108">
        <v>5.13</v>
      </c>
      <c r="I152" s="109" t="s">
        <v>72</v>
      </c>
      <c r="J152" s="107">
        <f t="shared" si="21"/>
        <v>5.13</v>
      </c>
      <c r="K152" s="108">
        <v>4223</v>
      </c>
      <c r="L152" s="109" t="s">
        <v>70</v>
      </c>
      <c r="M152" s="101">
        <f t="shared" si="24"/>
        <v>0.42230000000000001</v>
      </c>
      <c r="N152" s="108">
        <v>5339</v>
      </c>
      <c r="O152" s="109" t="s">
        <v>70</v>
      </c>
      <c r="P152" s="101">
        <f t="shared" si="25"/>
        <v>0.53390000000000004</v>
      </c>
    </row>
    <row r="153" spans="1:16">
      <c r="A153" s="1">
        <f t="shared" si="26"/>
        <v>153</v>
      </c>
      <c r="B153" s="102">
        <v>27.5</v>
      </c>
      <c r="C153" s="109" t="s">
        <v>73</v>
      </c>
      <c r="D153" s="101">
        <f t="shared" si="22"/>
        <v>1.4473684210526316</v>
      </c>
      <c r="E153" s="104">
        <v>2.78</v>
      </c>
      <c r="F153" s="105">
        <v>3.9769999999999996E-3</v>
      </c>
      <c r="G153" s="100">
        <f t="shared" si="23"/>
        <v>2.7839769999999997</v>
      </c>
      <c r="H153" s="108">
        <v>5.59</v>
      </c>
      <c r="I153" s="109" t="s">
        <v>72</v>
      </c>
      <c r="J153" s="107">
        <f t="shared" si="21"/>
        <v>5.59</v>
      </c>
      <c r="K153" s="108">
        <v>4327</v>
      </c>
      <c r="L153" s="109" t="s">
        <v>70</v>
      </c>
      <c r="M153" s="101">
        <f t="shared" si="24"/>
        <v>0.43269999999999997</v>
      </c>
      <c r="N153" s="108">
        <v>5508</v>
      </c>
      <c r="O153" s="109" t="s">
        <v>70</v>
      </c>
      <c r="P153" s="101">
        <f t="shared" si="25"/>
        <v>0.55079999999999996</v>
      </c>
    </row>
    <row r="154" spans="1:16">
      <c r="A154" s="1">
        <f t="shared" si="26"/>
        <v>154</v>
      </c>
      <c r="B154" s="102">
        <v>30</v>
      </c>
      <c r="C154" s="109" t="s">
        <v>73</v>
      </c>
      <c r="D154" s="101">
        <f t="shared" si="22"/>
        <v>1.5789473684210527</v>
      </c>
      <c r="E154" s="104">
        <v>2.7509999999999999</v>
      </c>
      <c r="F154" s="105">
        <v>3.7030000000000001E-3</v>
      </c>
      <c r="G154" s="100">
        <f t="shared" si="23"/>
        <v>2.7547029999999997</v>
      </c>
      <c r="H154" s="108">
        <v>6.05</v>
      </c>
      <c r="I154" s="109" t="s">
        <v>72</v>
      </c>
      <c r="J154" s="107">
        <f t="shared" si="21"/>
        <v>6.05</v>
      </c>
      <c r="K154" s="108">
        <v>4429</v>
      </c>
      <c r="L154" s="109" t="s">
        <v>70</v>
      </c>
      <c r="M154" s="101">
        <f t="shared" si="24"/>
        <v>0.44290000000000002</v>
      </c>
      <c r="N154" s="108">
        <v>5674</v>
      </c>
      <c r="O154" s="109" t="s">
        <v>70</v>
      </c>
      <c r="P154" s="101">
        <f t="shared" si="25"/>
        <v>0.56740000000000002</v>
      </c>
    </row>
    <row r="155" spans="1:16">
      <c r="A155" s="1">
        <f t="shared" si="26"/>
        <v>155</v>
      </c>
      <c r="B155" s="102">
        <v>32.5</v>
      </c>
      <c r="C155" s="109" t="s">
        <v>73</v>
      </c>
      <c r="D155" s="101">
        <f t="shared" si="22"/>
        <v>1.7105263157894737</v>
      </c>
      <c r="E155" s="104">
        <v>2.7210000000000001</v>
      </c>
      <c r="F155" s="105">
        <v>3.467E-3</v>
      </c>
      <c r="G155" s="100">
        <f t="shared" si="23"/>
        <v>2.7244670000000002</v>
      </c>
      <c r="H155" s="108">
        <v>6.52</v>
      </c>
      <c r="I155" s="109" t="s">
        <v>72</v>
      </c>
      <c r="J155" s="107">
        <f t="shared" si="21"/>
        <v>6.52</v>
      </c>
      <c r="K155" s="108">
        <v>4529</v>
      </c>
      <c r="L155" s="109" t="s">
        <v>70</v>
      </c>
      <c r="M155" s="101">
        <f t="shared" si="24"/>
        <v>0.45289999999999997</v>
      </c>
      <c r="N155" s="108">
        <v>5837</v>
      </c>
      <c r="O155" s="109" t="s">
        <v>70</v>
      </c>
      <c r="P155" s="101">
        <f t="shared" si="25"/>
        <v>0.5837</v>
      </c>
    </row>
    <row r="156" spans="1:16">
      <c r="A156" s="1">
        <f t="shared" si="26"/>
        <v>156</v>
      </c>
      <c r="B156" s="102">
        <v>35</v>
      </c>
      <c r="C156" s="109" t="s">
        <v>73</v>
      </c>
      <c r="D156" s="101">
        <f t="shared" si="22"/>
        <v>1.8421052631578947</v>
      </c>
      <c r="E156" s="104">
        <v>2.6909999999999998</v>
      </c>
      <c r="F156" s="105">
        <v>3.261E-3</v>
      </c>
      <c r="G156" s="100">
        <f t="shared" si="23"/>
        <v>2.694261</v>
      </c>
      <c r="H156" s="108">
        <v>7</v>
      </c>
      <c r="I156" s="109" t="s">
        <v>72</v>
      </c>
      <c r="J156" s="107">
        <f t="shared" si="21"/>
        <v>7</v>
      </c>
      <c r="K156" s="108">
        <v>4629</v>
      </c>
      <c r="L156" s="109" t="s">
        <v>70</v>
      </c>
      <c r="M156" s="101">
        <f t="shared" si="24"/>
        <v>0.46289999999999998</v>
      </c>
      <c r="N156" s="108">
        <v>5999</v>
      </c>
      <c r="O156" s="109" t="s">
        <v>70</v>
      </c>
      <c r="P156" s="101">
        <f t="shared" si="25"/>
        <v>0.59989999999999999</v>
      </c>
    </row>
    <row r="157" spans="1:16">
      <c r="A157" s="1">
        <f t="shared" si="26"/>
        <v>157</v>
      </c>
      <c r="B157" s="102">
        <v>37.5</v>
      </c>
      <c r="C157" s="109" t="s">
        <v>73</v>
      </c>
      <c r="D157" s="101">
        <f t="shared" si="22"/>
        <v>1.9736842105263157</v>
      </c>
      <c r="E157" s="104">
        <v>2.66</v>
      </c>
      <c r="F157" s="105">
        <v>3.0799999999999998E-3</v>
      </c>
      <c r="G157" s="100">
        <f t="shared" si="23"/>
        <v>2.6630800000000003</v>
      </c>
      <c r="H157" s="108">
        <v>7.48</v>
      </c>
      <c r="I157" s="109" t="s">
        <v>72</v>
      </c>
      <c r="J157" s="107">
        <f t="shared" si="21"/>
        <v>7.48</v>
      </c>
      <c r="K157" s="108">
        <v>4728</v>
      </c>
      <c r="L157" s="109" t="s">
        <v>70</v>
      </c>
      <c r="M157" s="101">
        <f t="shared" si="24"/>
        <v>0.4728</v>
      </c>
      <c r="N157" s="108">
        <v>6160</v>
      </c>
      <c r="O157" s="109" t="s">
        <v>70</v>
      </c>
      <c r="P157" s="101">
        <f t="shared" si="25"/>
        <v>0.61599999999999999</v>
      </c>
    </row>
    <row r="158" spans="1:16">
      <c r="A158" s="1">
        <f t="shared" si="26"/>
        <v>158</v>
      </c>
      <c r="B158" s="102">
        <v>40</v>
      </c>
      <c r="C158" s="109" t="s">
        <v>73</v>
      </c>
      <c r="D158" s="101">
        <f t="shared" si="22"/>
        <v>2.1052631578947367</v>
      </c>
      <c r="E158" s="104">
        <v>2.6379999999999999</v>
      </c>
      <c r="F158" s="105">
        <v>2.9199999999999999E-3</v>
      </c>
      <c r="G158" s="100">
        <f t="shared" si="23"/>
        <v>2.6409199999999999</v>
      </c>
      <c r="H158" s="108">
        <v>7.96</v>
      </c>
      <c r="I158" s="109" t="s">
        <v>72</v>
      </c>
      <c r="J158" s="107">
        <f t="shared" si="21"/>
        <v>7.96</v>
      </c>
      <c r="K158" s="108">
        <v>4826</v>
      </c>
      <c r="L158" s="109" t="s">
        <v>70</v>
      </c>
      <c r="M158" s="101">
        <f t="shared" si="24"/>
        <v>0.48259999999999997</v>
      </c>
      <c r="N158" s="108">
        <v>6320</v>
      </c>
      <c r="O158" s="109" t="s">
        <v>70</v>
      </c>
      <c r="P158" s="101">
        <f t="shared" si="25"/>
        <v>0.63200000000000001</v>
      </c>
    </row>
    <row r="159" spans="1:16">
      <c r="A159" s="1">
        <f t="shared" si="26"/>
        <v>159</v>
      </c>
      <c r="B159" s="102">
        <v>45</v>
      </c>
      <c r="C159" s="109" t="s">
        <v>73</v>
      </c>
      <c r="D159" s="101">
        <f t="shared" si="22"/>
        <v>2.3684210526315788</v>
      </c>
      <c r="E159" s="104">
        <v>2.5790000000000002</v>
      </c>
      <c r="F159" s="105">
        <v>2.647E-3</v>
      </c>
      <c r="G159" s="100">
        <f t="shared" si="23"/>
        <v>2.5816470000000002</v>
      </c>
      <c r="H159" s="108">
        <v>8.9499999999999993</v>
      </c>
      <c r="I159" s="109" t="s">
        <v>72</v>
      </c>
      <c r="J159" s="107">
        <f t="shared" ref="J159:J195" si="27">H159</f>
        <v>8.9499999999999993</v>
      </c>
      <c r="K159" s="108">
        <v>5115</v>
      </c>
      <c r="L159" s="109" t="s">
        <v>70</v>
      </c>
      <c r="M159" s="101">
        <f t="shared" si="24"/>
        <v>0.51150000000000007</v>
      </c>
      <c r="N159" s="108">
        <v>6636</v>
      </c>
      <c r="O159" s="109" t="s">
        <v>70</v>
      </c>
      <c r="P159" s="101">
        <f t="shared" si="25"/>
        <v>0.66359999999999997</v>
      </c>
    </row>
    <row r="160" spans="1:16">
      <c r="A160" s="1">
        <f t="shared" si="26"/>
        <v>160</v>
      </c>
      <c r="B160" s="102">
        <v>50</v>
      </c>
      <c r="C160" s="109" t="s">
        <v>73</v>
      </c>
      <c r="D160" s="101">
        <f t="shared" si="22"/>
        <v>2.6315789473684212</v>
      </c>
      <c r="E160" s="104">
        <v>2.516</v>
      </c>
      <c r="F160" s="105">
        <v>2.4239999999999999E-3</v>
      </c>
      <c r="G160" s="100">
        <f t="shared" si="23"/>
        <v>2.518424</v>
      </c>
      <c r="H160" s="108">
        <v>9.9600000000000009</v>
      </c>
      <c r="I160" s="109" t="s">
        <v>72</v>
      </c>
      <c r="J160" s="107">
        <f t="shared" si="27"/>
        <v>9.9600000000000009</v>
      </c>
      <c r="K160" s="108">
        <v>5400</v>
      </c>
      <c r="L160" s="109" t="s">
        <v>70</v>
      </c>
      <c r="M160" s="101">
        <f t="shared" si="24"/>
        <v>0.54</v>
      </c>
      <c r="N160" s="108">
        <v>6952</v>
      </c>
      <c r="O160" s="109" t="s">
        <v>70</v>
      </c>
      <c r="P160" s="101">
        <f t="shared" si="25"/>
        <v>0.69520000000000004</v>
      </c>
    </row>
    <row r="161" spans="1:16">
      <c r="A161" s="1">
        <f t="shared" si="26"/>
        <v>161</v>
      </c>
      <c r="B161" s="102">
        <v>55</v>
      </c>
      <c r="C161" s="109" t="s">
        <v>73</v>
      </c>
      <c r="D161" s="101">
        <f t="shared" si="22"/>
        <v>2.8947368421052633</v>
      </c>
      <c r="E161" s="104">
        <v>2.4550000000000001</v>
      </c>
      <c r="F161" s="105">
        <v>2.238E-3</v>
      </c>
      <c r="G161" s="100">
        <f t="shared" si="23"/>
        <v>2.4572380000000003</v>
      </c>
      <c r="H161" s="108">
        <v>11</v>
      </c>
      <c r="I161" s="109" t="s">
        <v>72</v>
      </c>
      <c r="J161" s="107">
        <f t="shared" si="27"/>
        <v>11</v>
      </c>
      <c r="K161" s="108">
        <v>5682</v>
      </c>
      <c r="L161" s="109" t="s">
        <v>70</v>
      </c>
      <c r="M161" s="101">
        <f t="shared" si="24"/>
        <v>0.56820000000000004</v>
      </c>
      <c r="N161" s="108">
        <v>7268</v>
      </c>
      <c r="O161" s="109" t="s">
        <v>70</v>
      </c>
      <c r="P161" s="101">
        <f t="shared" si="25"/>
        <v>0.7268</v>
      </c>
    </row>
    <row r="162" spans="1:16">
      <c r="A162" s="1">
        <f t="shared" si="26"/>
        <v>162</v>
      </c>
      <c r="B162" s="102">
        <v>60</v>
      </c>
      <c r="C162" s="109" t="s">
        <v>73</v>
      </c>
      <c r="D162" s="101">
        <f t="shared" si="22"/>
        <v>3.1578947368421053</v>
      </c>
      <c r="E162" s="104">
        <v>2.395</v>
      </c>
      <c r="F162" s="105">
        <v>2.0799999999999998E-3</v>
      </c>
      <c r="G162" s="100">
        <f t="shared" si="23"/>
        <v>2.3970799999999999</v>
      </c>
      <c r="H162" s="108">
        <v>12.06</v>
      </c>
      <c r="I162" s="109" t="s">
        <v>72</v>
      </c>
      <c r="J162" s="107">
        <f t="shared" si="27"/>
        <v>12.06</v>
      </c>
      <c r="K162" s="108">
        <v>5963</v>
      </c>
      <c r="L162" s="109" t="s">
        <v>70</v>
      </c>
      <c r="M162" s="101">
        <f t="shared" si="24"/>
        <v>0.59630000000000005</v>
      </c>
      <c r="N162" s="108">
        <v>7587</v>
      </c>
      <c r="O162" s="109" t="s">
        <v>70</v>
      </c>
      <c r="P162" s="101">
        <f t="shared" si="25"/>
        <v>0.75869999999999993</v>
      </c>
    </row>
    <row r="163" spans="1:16">
      <c r="A163" s="1">
        <f t="shared" si="26"/>
        <v>163</v>
      </c>
      <c r="B163" s="102">
        <v>65</v>
      </c>
      <c r="C163" s="109" t="s">
        <v>73</v>
      </c>
      <c r="D163" s="101">
        <f t="shared" si="22"/>
        <v>3.4210526315789473</v>
      </c>
      <c r="E163" s="104">
        <v>2.3370000000000002</v>
      </c>
      <c r="F163" s="105">
        <v>1.944E-3</v>
      </c>
      <c r="G163" s="100">
        <f t="shared" si="23"/>
        <v>2.3389440000000001</v>
      </c>
      <c r="H163" s="108">
        <v>13.15</v>
      </c>
      <c r="I163" s="109" t="s">
        <v>72</v>
      </c>
      <c r="J163" s="107">
        <f t="shared" si="27"/>
        <v>13.15</v>
      </c>
      <c r="K163" s="108">
        <v>6244</v>
      </c>
      <c r="L163" s="109" t="s">
        <v>70</v>
      </c>
      <c r="M163" s="101">
        <f t="shared" si="24"/>
        <v>0.62439999999999996</v>
      </c>
      <c r="N163" s="108">
        <v>7908</v>
      </c>
      <c r="O163" s="109" t="s">
        <v>70</v>
      </c>
      <c r="P163" s="101">
        <f t="shared" si="25"/>
        <v>0.79080000000000006</v>
      </c>
    </row>
    <row r="164" spans="1:16">
      <c r="A164" s="1">
        <f t="shared" si="26"/>
        <v>164</v>
      </c>
      <c r="B164" s="102">
        <v>70</v>
      </c>
      <c r="C164" s="109" t="s">
        <v>73</v>
      </c>
      <c r="D164" s="101">
        <f t="shared" si="22"/>
        <v>3.6842105263157894</v>
      </c>
      <c r="E164" s="104">
        <v>2.282</v>
      </c>
      <c r="F164" s="105">
        <v>1.8259999999999999E-3</v>
      </c>
      <c r="G164" s="100">
        <f t="shared" si="23"/>
        <v>2.2838259999999999</v>
      </c>
      <c r="H164" s="108">
        <v>14.27</v>
      </c>
      <c r="I164" s="109" t="s">
        <v>72</v>
      </c>
      <c r="J164" s="107">
        <f t="shared" si="27"/>
        <v>14.27</v>
      </c>
      <c r="K164" s="108">
        <v>6526</v>
      </c>
      <c r="L164" s="109" t="s">
        <v>70</v>
      </c>
      <c r="M164" s="101">
        <f t="shared" si="24"/>
        <v>0.65259999999999996</v>
      </c>
      <c r="N164" s="108">
        <v>8232</v>
      </c>
      <c r="O164" s="109" t="s">
        <v>70</v>
      </c>
      <c r="P164" s="101">
        <f t="shared" si="25"/>
        <v>0.82319999999999993</v>
      </c>
    </row>
    <row r="165" spans="1:16">
      <c r="A165" s="1">
        <f t="shared" si="26"/>
        <v>165</v>
      </c>
      <c r="B165" s="102">
        <v>80</v>
      </c>
      <c r="C165" s="109" t="s">
        <v>73</v>
      </c>
      <c r="D165" s="101">
        <f t="shared" si="22"/>
        <v>4.2105263157894735</v>
      </c>
      <c r="E165" s="104">
        <v>2.1760000000000002</v>
      </c>
      <c r="F165" s="105">
        <v>1.6310000000000001E-3</v>
      </c>
      <c r="G165" s="100">
        <f t="shared" si="23"/>
        <v>2.1776310000000003</v>
      </c>
      <c r="H165" s="108">
        <v>16.579999999999998</v>
      </c>
      <c r="I165" s="109" t="s">
        <v>72</v>
      </c>
      <c r="J165" s="107">
        <f t="shared" si="27"/>
        <v>16.579999999999998</v>
      </c>
      <c r="K165" s="108">
        <v>7457</v>
      </c>
      <c r="L165" s="109" t="s">
        <v>70</v>
      </c>
      <c r="M165" s="101">
        <f t="shared" si="24"/>
        <v>0.74570000000000003</v>
      </c>
      <c r="N165" s="108">
        <v>8892</v>
      </c>
      <c r="O165" s="109" t="s">
        <v>70</v>
      </c>
      <c r="P165" s="101">
        <f t="shared" si="25"/>
        <v>0.88919999999999999</v>
      </c>
    </row>
    <row r="166" spans="1:16">
      <c r="A166" s="1">
        <f t="shared" si="26"/>
        <v>166</v>
      </c>
      <c r="B166" s="102">
        <v>90</v>
      </c>
      <c r="C166" s="109" t="s">
        <v>73</v>
      </c>
      <c r="D166" s="101">
        <f t="shared" si="22"/>
        <v>4.7368421052631575</v>
      </c>
      <c r="E166" s="104">
        <v>2.0779999999999998</v>
      </c>
      <c r="F166" s="105">
        <v>1.4760000000000001E-3</v>
      </c>
      <c r="G166" s="100">
        <f t="shared" si="23"/>
        <v>2.0794759999999997</v>
      </c>
      <c r="H166" s="108">
        <v>19.010000000000002</v>
      </c>
      <c r="I166" s="109" t="s">
        <v>72</v>
      </c>
      <c r="J166" s="107">
        <f t="shared" si="27"/>
        <v>19.010000000000002</v>
      </c>
      <c r="K166" s="108">
        <v>8361</v>
      </c>
      <c r="L166" s="109" t="s">
        <v>70</v>
      </c>
      <c r="M166" s="101">
        <f t="shared" si="24"/>
        <v>0.83610000000000007</v>
      </c>
      <c r="N166" s="108">
        <v>9571</v>
      </c>
      <c r="O166" s="109" t="s">
        <v>70</v>
      </c>
      <c r="P166" s="101">
        <f t="shared" si="25"/>
        <v>0.95709999999999995</v>
      </c>
    </row>
    <row r="167" spans="1:16">
      <c r="A167" s="1">
        <f t="shared" si="26"/>
        <v>167</v>
      </c>
      <c r="B167" s="102">
        <v>100</v>
      </c>
      <c r="C167" s="109" t="s">
        <v>73</v>
      </c>
      <c r="D167" s="101">
        <f t="shared" si="22"/>
        <v>5.2631578947368425</v>
      </c>
      <c r="E167" s="104">
        <v>1.9890000000000001</v>
      </c>
      <c r="F167" s="105">
        <v>1.3489999999999999E-3</v>
      </c>
      <c r="G167" s="100">
        <f t="shared" si="23"/>
        <v>1.9903490000000001</v>
      </c>
      <c r="H167" s="108">
        <v>21.55</v>
      </c>
      <c r="I167" s="109" t="s">
        <v>72</v>
      </c>
      <c r="J167" s="107">
        <f t="shared" si="27"/>
        <v>21.55</v>
      </c>
      <c r="K167" s="108">
        <v>9249</v>
      </c>
      <c r="L167" s="109" t="s">
        <v>70</v>
      </c>
      <c r="M167" s="101">
        <f t="shared" si="24"/>
        <v>0.92490000000000006</v>
      </c>
      <c r="N167" s="108">
        <v>1.03</v>
      </c>
      <c r="O167" s="111" t="s">
        <v>72</v>
      </c>
      <c r="P167" s="107">
        <f t="shared" ref="P167:P198" si="28">N167</f>
        <v>1.03</v>
      </c>
    </row>
    <row r="168" spans="1:16">
      <c r="A168" s="1">
        <f t="shared" si="26"/>
        <v>168</v>
      </c>
      <c r="B168" s="102">
        <v>110</v>
      </c>
      <c r="C168" s="109" t="s">
        <v>73</v>
      </c>
      <c r="D168" s="101">
        <f t="shared" si="22"/>
        <v>5.7894736842105265</v>
      </c>
      <c r="E168" s="104">
        <v>1.9059999999999999</v>
      </c>
      <c r="F168" s="105">
        <v>1.243E-3</v>
      </c>
      <c r="G168" s="100">
        <f t="shared" si="23"/>
        <v>1.907243</v>
      </c>
      <c r="H168" s="108">
        <v>24.2</v>
      </c>
      <c r="I168" s="109" t="s">
        <v>72</v>
      </c>
      <c r="J168" s="107">
        <f t="shared" si="27"/>
        <v>24.2</v>
      </c>
      <c r="K168" s="108">
        <v>1.01</v>
      </c>
      <c r="L168" s="111" t="s">
        <v>72</v>
      </c>
      <c r="M168" s="107">
        <f t="shared" ref="M168:M199" si="29">K168</f>
        <v>1.01</v>
      </c>
      <c r="N168" s="108">
        <v>1.1000000000000001</v>
      </c>
      <c r="O168" s="109" t="s">
        <v>72</v>
      </c>
      <c r="P168" s="107">
        <f t="shared" si="28"/>
        <v>1.1000000000000001</v>
      </c>
    </row>
    <row r="169" spans="1:16">
      <c r="A169" s="1">
        <f t="shared" si="26"/>
        <v>169</v>
      </c>
      <c r="B169" s="102">
        <v>120</v>
      </c>
      <c r="C169" s="109" t="s">
        <v>73</v>
      </c>
      <c r="D169" s="101">
        <f t="shared" si="22"/>
        <v>6.3157894736842106</v>
      </c>
      <c r="E169" s="104">
        <v>1.829</v>
      </c>
      <c r="F169" s="105">
        <v>1.1540000000000001E-3</v>
      </c>
      <c r="G169" s="100">
        <f t="shared" si="23"/>
        <v>1.8301540000000001</v>
      </c>
      <c r="H169" s="108">
        <v>26.96</v>
      </c>
      <c r="I169" s="109" t="s">
        <v>72</v>
      </c>
      <c r="J169" s="107">
        <f t="shared" si="27"/>
        <v>26.96</v>
      </c>
      <c r="K169" s="108">
        <v>1.1000000000000001</v>
      </c>
      <c r="L169" s="109" t="s">
        <v>72</v>
      </c>
      <c r="M169" s="107">
        <f t="shared" si="29"/>
        <v>1.1000000000000001</v>
      </c>
      <c r="N169" s="108">
        <v>1.17</v>
      </c>
      <c r="O169" s="109" t="s">
        <v>72</v>
      </c>
      <c r="P169" s="107">
        <f t="shared" si="28"/>
        <v>1.17</v>
      </c>
    </row>
    <row r="170" spans="1:16">
      <c r="A170" s="1">
        <f t="shared" si="26"/>
        <v>170</v>
      </c>
      <c r="B170" s="102">
        <v>130</v>
      </c>
      <c r="C170" s="109" t="s">
        <v>73</v>
      </c>
      <c r="D170" s="101">
        <f t="shared" si="22"/>
        <v>6.8421052631578947</v>
      </c>
      <c r="E170" s="104">
        <v>1.7589999999999999</v>
      </c>
      <c r="F170" s="105">
        <v>1.077E-3</v>
      </c>
      <c r="G170" s="100">
        <f t="shared" si="23"/>
        <v>1.7600769999999999</v>
      </c>
      <c r="H170" s="108">
        <v>29.84</v>
      </c>
      <c r="I170" s="109" t="s">
        <v>72</v>
      </c>
      <c r="J170" s="107">
        <f t="shared" si="27"/>
        <v>29.84</v>
      </c>
      <c r="K170" s="108">
        <v>1.19</v>
      </c>
      <c r="L170" s="109" t="s">
        <v>72</v>
      </c>
      <c r="M170" s="107">
        <f t="shared" si="29"/>
        <v>1.19</v>
      </c>
      <c r="N170" s="108">
        <v>1.25</v>
      </c>
      <c r="O170" s="109" t="s">
        <v>72</v>
      </c>
      <c r="P170" s="107">
        <f t="shared" si="28"/>
        <v>1.25</v>
      </c>
    </row>
    <row r="171" spans="1:16">
      <c r="A171" s="1">
        <f t="shared" si="26"/>
        <v>171</v>
      </c>
      <c r="B171" s="102">
        <v>140</v>
      </c>
      <c r="C171" s="109" t="s">
        <v>73</v>
      </c>
      <c r="D171" s="101">
        <f t="shared" si="22"/>
        <v>7.3684210526315788</v>
      </c>
      <c r="E171" s="104">
        <v>1.6930000000000001</v>
      </c>
      <c r="F171" s="105">
        <v>1.011E-3</v>
      </c>
      <c r="G171" s="100">
        <f t="shared" si="23"/>
        <v>1.6940110000000002</v>
      </c>
      <c r="H171" s="108">
        <v>32.83</v>
      </c>
      <c r="I171" s="109" t="s">
        <v>72</v>
      </c>
      <c r="J171" s="107">
        <f t="shared" si="27"/>
        <v>32.83</v>
      </c>
      <c r="K171" s="108">
        <v>1.28</v>
      </c>
      <c r="L171" s="109" t="s">
        <v>72</v>
      </c>
      <c r="M171" s="107">
        <f t="shared" si="29"/>
        <v>1.28</v>
      </c>
      <c r="N171" s="108">
        <v>1.33</v>
      </c>
      <c r="O171" s="109" t="s">
        <v>72</v>
      </c>
      <c r="P171" s="107">
        <f t="shared" si="28"/>
        <v>1.33</v>
      </c>
    </row>
    <row r="172" spans="1:16">
      <c r="A172" s="1">
        <f t="shared" si="26"/>
        <v>172</v>
      </c>
      <c r="B172" s="102">
        <v>150</v>
      </c>
      <c r="C172" s="109" t="s">
        <v>73</v>
      </c>
      <c r="D172" s="101">
        <f t="shared" si="22"/>
        <v>7.8947368421052628</v>
      </c>
      <c r="E172" s="104">
        <v>1.6319999999999999</v>
      </c>
      <c r="F172" s="105">
        <v>9.525E-4</v>
      </c>
      <c r="G172" s="100">
        <f t="shared" si="23"/>
        <v>1.6329524999999998</v>
      </c>
      <c r="H172" s="108">
        <v>35.94</v>
      </c>
      <c r="I172" s="109" t="s">
        <v>72</v>
      </c>
      <c r="J172" s="107">
        <f t="shared" si="27"/>
        <v>35.94</v>
      </c>
      <c r="K172" s="108">
        <v>1.37</v>
      </c>
      <c r="L172" s="109" t="s">
        <v>72</v>
      </c>
      <c r="M172" s="107">
        <f t="shared" si="29"/>
        <v>1.37</v>
      </c>
      <c r="N172" s="108">
        <v>1.41</v>
      </c>
      <c r="O172" s="109" t="s">
        <v>72</v>
      </c>
      <c r="P172" s="107">
        <f t="shared" si="28"/>
        <v>1.41</v>
      </c>
    </row>
    <row r="173" spans="1:16">
      <c r="A173" s="1">
        <f t="shared" si="26"/>
        <v>173</v>
      </c>
      <c r="B173" s="102">
        <v>160</v>
      </c>
      <c r="C173" s="109" t="s">
        <v>73</v>
      </c>
      <c r="D173" s="101">
        <f t="shared" si="22"/>
        <v>8.4210526315789469</v>
      </c>
      <c r="E173" s="104">
        <v>1.575</v>
      </c>
      <c r="F173" s="105">
        <v>9.0090000000000005E-4</v>
      </c>
      <c r="G173" s="100">
        <f t="shared" si="23"/>
        <v>1.5759008999999999</v>
      </c>
      <c r="H173" s="108">
        <v>39.17</v>
      </c>
      <c r="I173" s="109" t="s">
        <v>72</v>
      </c>
      <c r="J173" s="107">
        <f t="shared" si="27"/>
        <v>39.17</v>
      </c>
      <c r="K173" s="108">
        <v>1.46</v>
      </c>
      <c r="L173" s="109" t="s">
        <v>72</v>
      </c>
      <c r="M173" s="107">
        <f t="shared" si="29"/>
        <v>1.46</v>
      </c>
      <c r="N173" s="108">
        <v>1.49</v>
      </c>
      <c r="O173" s="109" t="s">
        <v>72</v>
      </c>
      <c r="P173" s="107">
        <f t="shared" si="28"/>
        <v>1.49</v>
      </c>
    </row>
    <row r="174" spans="1:16">
      <c r="A174" s="1">
        <f t="shared" si="26"/>
        <v>174</v>
      </c>
      <c r="B174" s="102">
        <v>170</v>
      </c>
      <c r="C174" s="109" t="s">
        <v>73</v>
      </c>
      <c r="D174" s="101">
        <f t="shared" si="22"/>
        <v>8.9473684210526319</v>
      </c>
      <c r="E174" s="104">
        <v>1.5209999999999999</v>
      </c>
      <c r="F174" s="105">
        <v>8.5490000000000002E-4</v>
      </c>
      <c r="G174" s="100">
        <f t="shared" si="23"/>
        <v>1.5218548999999999</v>
      </c>
      <c r="H174" s="108">
        <v>42.5</v>
      </c>
      <c r="I174" s="109" t="s">
        <v>72</v>
      </c>
      <c r="J174" s="107">
        <f t="shared" si="27"/>
        <v>42.5</v>
      </c>
      <c r="K174" s="108">
        <v>1.55</v>
      </c>
      <c r="L174" s="109" t="s">
        <v>72</v>
      </c>
      <c r="M174" s="107">
        <f t="shared" si="29"/>
        <v>1.55</v>
      </c>
      <c r="N174" s="108">
        <v>1.58</v>
      </c>
      <c r="O174" s="109" t="s">
        <v>72</v>
      </c>
      <c r="P174" s="107">
        <f t="shared" si="28"/>
        <v>1.58</v>
      </c>
    </row>
    <row r="175" spans="1:16">
      <c r="A175" s="1">
        <f t="shared" si="26"/>
        <v>175</v>
      </c>
      <c r="B175" s="102">
        <v>180</v>
      </c>
      <c r="C175" s="109" t="s">
        <v>73</v>
      </c>
      <c r="D175" s="101">
        <f t="shared" si="22"/>
        <v>9.473684210526315</v>
      </c>
      <c r="E175" s="104">
        <v>1.4710000000000001</v>
      </c>
      <c r="F175" s="105">
        <v>8.1369999999999999E-4</v>
      </c>
      <c r="G175" s="100">
        <f t="shared" si="23"/>
        <v>1.4718137</v>
      </c>
      <c r="H175" s="108">
        <v>45.96</v>
      </c>
      <c r="I175" s="109" t="s">
        <v>72</v>
      </c>
      <c r="J175" s="107">
        <f t="shared" si="27"/>
        <v>45.96</v>
      </c>
      <c r="K175" s="108">
        <v>1.64</v>
      </c>
      <c r="L175" s="109" t="s">
        <v>72</v>
      </c>
      <c r="M175" s="107">
        <f t="shared" si="29"/>
        <v>1.64</v>
      </c>
      <c r="N175" s="108">
        <v>1.67</v>
      </c>
      <c r="O175" s="109" t="s">
        <v>72</v>
      </c>
      <c r="P175" s="107">
        <f t="shared" si="28"/>
        <v>1.67</v>
      </c>
    </row>
    <row r="176" spans="1:16">
      <c r="A176" s="1">
        <f t="shared" si="26"/>
        <v>176</v>
      </c>
      <c r="B176" s="102">
        <v>200</v>
      </c>
      <c r="C176" s="109" t="s">
        <v>73</v>
      </c>
      <c r="D176" s="101">
        <f t="shared" si="22"/>
        <v>10.526315789473685</v>
      </c>
      <c r="E176" s="104">
        <v>1.381</v>
      </c>
      <c r="F176" s="105">
        <v>7.427E-4</v>
      </c>
      <c r="G176" s="100">
        <f t="shared" si="23"/>
        <v>1.3817427</v>
      </c>
      <c r="H176" s="108">
        <v>53.21</v>
      </c>
      <c r="I176" s="109" t="s">
        <v>72</v>
      </c>
      <c r="J176" s="107">
        <f t="shared" si="27"/>
        <v>53.21</v>
      </c>
      <c r="K176" s="108">
        <v>1.97</v>
      </c>
      <c r="L176" s="109" t="s">
        <v>72</v>
      </c>
      <c r="M176" s="107">
        <f t="shared" si="29"/>
        <v>1.97</v>
      </c>
      <c r="N176" s="108">
        <v>1.86</v>
      </c>
      <c r="O176" s="109" t="s">
        <v>72</v>
      </c>
      <c r="P176" s="107">
        <f t="shared" si="28"/>
        <v>1.86</v>
      </c>
    </row>
    <row r="177" spans="1:16">
      <c r="A177" s="1">
        <f t="shared" si="26"/>
        <v>177</v>
      </c>
      <c r="B177" s="102">
        <v>225</v>
      </c>
      <c r="C177" s="109" t="s">
        <v>73</v>
      </c>
      <c r="D177" s="101">
        <f t="shared" si="22"/>
        <v>11.842105263157896</v>
      </c>
      <c r="E177" s="104">
        <v>1.2829999999999999</v>
      </c>
      <c r="F177" s="105">
        <v>6.7040000000000003E-4</v>
      </c>
      <c r="G177" s="100">
        <f t="shared" si="23"/>
        <v>1.2836703999999999</v>
      </c>
      <c r="H177" s="108">
        <v>62.92</v>
      </c>
      <c r="I177" s="109" t="s">
        <v>72</v>
      </c>
      <c r="J177" s="107">
        <f t="shared" si="27"/>
        <v>62.92</v>
      </c>
      <c r="K177" s="108">
        <v>2.4300000000000002</v>
      </c>
      <c r="L177" s="109" t="s">
        <v>72</v>
      </c>
      <c r="M177" s="107">
        <f t="shared" si="29"/>
        <v>2.4300000000000002</v>
      </c>
      <c r="N177" s="108">
        <v>2.1</v>
      </c>
      <c r="O177" s="109" t="s">
        <v>72</v>
      </c>
      <c r="P177" s="107">
        <f t="shared" si="28"/>
        <v>2.1</v>
      </c>
    </row>
    <row r="178" spans="1:16">
      <c r="A178" s="1">
        <f t="shared" si="26"/>
        <v>178</v>
      </c>
      <c r="B178" s="108">
        <v>250</v>
      </c>
      <c r="C178" s="109" t="s">
        <v>73</v>
      </c>
      <c r="D178" s="101">
        <f t="shared" si="22"/>
        <v>13.157894736842104</v>
      </c>
      <c r="E178" s="104">
        <v>1.198</v>
      </c>
      <c r="F178" s="105">
        <v>6.1169999999999996E-4</v>
      </c>
      <c r="G178" s="100">
        <f t="shared" si="23"/>
        <v>1.1986117000000001</v>
      </c>
      <c r="H178" s="108">
        <v>73.34</v>
      </c>
      <c r="I178" s="109" t="s">
        <v>72</v>
      </c>
      <c r="J178" s="107">
        <f t="shared" si="27"/>
        <v>73.34</v>
      </c>
      <c r="K178" s="108">
        <v>2.88</v>
      </c>
      <c r="L178" s="109" t="s">
        <v>72</v>
      </c>
      <c r="M178" s="107">
        <f t="shared" si="29"/>
        <v>2.88</v>
      </c>
      <c r="N178" s="108">
        <v>2.36</v>
      </c>
      <c r="O178" s="109" t="s">
        <v>72</v>
      </c>
      <c r="P178" s="107">
        <f t="shared" si="28"/>
        <v>2.36</v>
      </c>
    </row>
    <row r="179" spans="1:16">
      <c r="A179" s="1">
        <f t="shared" si="26"/>
        <v>179</v>
      </c>
      <c r="B179" s="102">
        <v>275</v>
      </c>
      <c r="C179" s="103" t="s">
        <v>73</v>
      </c>
      <c r="D179" s="101">
        <f t="shared" ref="D179:D192" si="30">B179/$C$5</f>
        <v>14.473684210526315</v>
      </c>
      <c r="E179" s="104">
        <v>1.1240000000000001</v>
      </c>
      <c r="F179" s="105">
        <v>5.6289999999999997E-4</v>
      </c>
      <c r="G179" s="100">
        <f t="shared" si="23"/>
        <v>1.1245629000000001</v>
      </c>
      <c r="H179" s="108">
        <v>84.48</v>
      </c>
      <c r="I179" s="109" t="s">
        <v>72</v>
      </c>
      <c r="J179" s="107">
        <f t="shared" si="27"/>
        <v>84.48</v>
      </c>
      <c r="K179" s="108">
        <v>3.32</v>
      </c>
      <c r="L179" s="109" t="s">
        <v>72</v>
      </c>
      <c r="M179" s="107">
        <f t="shared" si="29"/>
        <v>3.32</v>
      </c>
      <c r="N179" s="108">
        <v>2.64</v>
      </c>
      <c r="O179" s="109" t="s">
        <v>72</v>
      </c>
      <c r="P179" s="107">
        <f t="shared" si="28"/>
        <v>2.64</v>
      </c>
    </row>
    <row r="180" spans="1:16">
      <c r="A180" s="1">
        <f t="shared" si="26"/>
        <v>180</v>
      </c>
      <c r="B180" s="102">
        <v>300</v>
      </c>
      <c r="C180" s="103" t="s">
        <v>73</v>
      </c>
      <c r="D180" s="101">
        <f t="shared" si="30"/>
        <v>15.789473684210526</v>
      </c>
      <c r="E180" s="104">
        <v>1.0609999999999999</v>
      </c>
      <c r="F180" s="105">
        <v>5.2170000000000005E-4</v>
      </c>
      <c r="G180" s="100">
        <f t="shared" si="23"/>
        <v>1.0615216999999999</v>
      </c>
      <c r="H180" s="108">
        <v>96.31</v>
      </c>
      <c r="I180" s="109" t="s">
        <v>72</v>
      </c>
      <c r="J180" s="107">
        <f t="shared" si="27"/>
        <v>96.31</v>
      </c>
      <c r="K180" s="108">
        <v>3.76</v>
      </c>
      <c r="L180" s="109" t="s">
        <v>72</v>
      </c>
      <c r="M180" s="107">
        <f t="shared" si="29"/>
        <v>3.76</v>
      </c>
      <c r="N180" s="108">
        <v>2.94</v>
      </c>
      <c r="O180" s="109" t="s">
        <v>72</v>
      </c>
      <c r="P180" s="107">
        <f t="shared" si="28"/>
        <v>2.94</v>
      </c>
    </row>
    <row r="181" spans="1:16">
      <c r="A181" s="1">
        <f t="shared" si="26"/>
        <v>181</v>
      </c>
      <c r="B181" s="102">
        <v>325</v>
      </c>
      <c r="C181" s="103" t="s">
        <v>73</v>
      </c>
      <c r="D181" s="101">
        <f t="shared" si="30"/>
        <v>17.105263157894736</v>
      </c>
      <c r="E181" s="104">
        <v>1.0049999999999999</v>
      </c>
      <c r="F181" s="105">
        <v>4.8640000000000001E-4</v>
      </c>
      <c r="G181" s="100">
        <f t="shared" si="23"/>
        <v>1.0054863999999999</v>
      </c>
      <c r="H181" s="108">
        <v>108.83</v>
      </c>
      <c r="I181" s="109" t="s">
        <v>72</v>
      </c>
      <c r="J181" s="107">
        <f t="shared" si="27"/>
        <v>108.83</v>
      </c>
      <c r="K181" s="108">
        <v>4.2</v>
      </c>
      <c r="L181" s="109" t="s">
        <v>72</v>
      </c>
      <c r="M181" s="107">
        <f t="shared" si="29"/>
        <v>4.2</v>
      </c>
      <c r="N181" s="108">
        <v>3.24</v>
      </c>
      <c r="O181" s="109" t="s">
        <v>72</v>
      </c>
      <c r="P181" s="107">
        <f t="shared" si="28"/>
        <v>3.24</v>
      </c>
    </row>
    <row r="182" spans="1:16">
      <c r="A182" s="1">
        <f t="shared" si="26"/>
        <v>182</v>
      </c>
      <c r="B182" s="102">
        <v>350</v>
      </c>
      <c r="C182" s="103" t="s">
        <v>73</v>
      </c>
      <c r="D182" s="101">
        <f t="shared" si="30"/>
        <v>18.421052631578949</v>
      </c>
      <c r="E182" s="104">
        <v>0.95540000000000003</v>
      </c>
      <c r="F182" s="105">
        <v>4.5580000000000002E-4</v>
      </c>
      <c r="G182" s="100">
        <f t="shared" si="23"/>
        <v>0.95585580000000003</v>
      </c>
      <c r="H182" s="108">
        <v>122.03</v>
      </c>
      <c r="I182" s="109" t="s">
        <v>72</v>
      </c>
      <c r="J182" s="107">
        <f t="shared" si="27"/>
        <v>122.03</v>
      </c>
      <c r="K182" s="108">
        <v>4.6399999999999997</v>
      </c>
      <c r="L182" s="109" t="s">
        <v>72</v>
      </c>
      <c r="M182" s="107">
        <f t="shared" si="29"/>
        <v>4.6399999999999997</v>
      </c>
      <c r="N182" s="108">
        <v>3.57</v>
      </c>
      <c r="O182" s="109" t="s">
        <v>72</v>
      </c>
      <c r="P182" s="107">
        <f t="shared" si="28"/>
        <v>3.57</v>
      </c>
    </row>
    <row r="183" spans="1:16">
      <c r="A183" s="1">
        <f t="shared" si="26"/>
        <v>183</v>
      </c>
      <c r="B183" s="102">
        <v>375</v>
      </c>
      <c r="C183" s="103" t="s">
        <v>73</v>
      </c>
      <c r="D183" s="101">
        <f t="shared" si="30"/>
        <v>19.736842105263158</v>
      </c>
      <c r="E183" s="104">
        <v>0.91180000000000005</v>
      </c>
      <c r="F183" s="105">
        <v>4.2900000000000002E-4</v>
      </c>
      <c r="G183" s="100">
        <f t="shared" si="23"/>
        <v>0.91222900000000007</v>
      </c>
      <c r="H183" s="108">
        <v>135.87</v>
      </c>
      <c r="I183" s="109" t="s">
        <v>72</v>
      </c>
      <c r="J183" s="107">
        <f t="shared" si="27"/>
        <v>135.87</v>
      </c>
      <c r="K183" s="108">
        <v>5.08</v>
      </c>
      <c r="L183" s="109" t="s">
        <v>72</v>
      </c>
      <c r="M183" s="107">
        <f t="shared" si="29"/>
        <v>5.08</v>
      </c>
      <c r="N183" s="108">
        <v>3.91</v>
      </c>
      <c r="O183" s="109" t="s">
        <v>72</v>
      </c>
      <c r="P183" s="107">
        <f t="shared" si="28"/>
        <v>3.91</v>
      </c>
    </row>
    <row r="184" spans="1:16">
      <c r="A184" s="1">
        <f t="shared" si="26"/>
        <v>184</v>
      </c>
      <c r="B184" s="102">
        <v>400</v>
      </c>
      <c r="C184" s="103" t="s">
        <v>73</v>
      </c>
      <c r="D184" s="101">
        <f t="shared" si="30"/>
        <v>21.05263157894737</v>
      </c>
      <c r="E184" s="104">
        <v>0.873</v>
      </c>
      <c r="F184" s="105">
        <v>4.0539999999999999E-4</v>
      </c>
      <c r="G184" s="100">
        <f t="shared" si="23"/>
        <v>0.8734054</v>
      </c>
      <c r="H184" s="108">
        <v>150.36000000000001</v>
      </c>
      <c r="I184" s="109" t="s">
        <v>72</v>
      </c>
      <c r="J184" s="107">
        <f t="shared" si="27"/>
        <v>150.36000000000001</v>
      </c>
      <c r="K184" s="108">
        <v>5.52</v>
      </c>
      <c r="L184" s="109" t="s">
        <v>72</v>
      </c>
      <c r="M184" s="107">
        <f t="shared" si="29"/>
        <v>5.52</v>
      </c>
      <c r="N184" s="108">
        <v>4.26</v>
      </c>
      <c r="O184" s="109" t="s">
        <v>72</v>
      </c>
      <c r="P184" s="107">
        <f t="shared" si="28"/>
        <v>4.26</v>
      </c>
    </row>
    <row r="185" spans="1:16">
      <c r="A185" s="1">
        <f t="shared" si="26"/>
        <v>185</v>
      </c>
      <c r="B185" s="102">
        <v>450</v>
      </c>
      <c r="C185" s="103" t="s">
        <v>73</v>
      </c>
      <c r="D185" s="101">
        <f t="shared" si="30"/>
        <v>23.684210526315791</v>
      </c>
      <c r="E185" s="104">
        <v>0.80700000000000005</v>
      </c>
      <c r="F185" s="105">
        <v>3.6549999999999999E-4</v>
      </c>
      <c r="G185" s="100">
        <f t="shared" si="23"/>
        <v>0.80736550000000007</v>
      </c>
      <c r="H185" s="108">
        <v>181.16</v>
      </c>
      <c r="I185" s="109" t="s">
        <v>72</v>
      </c>
      <c r="J185" s="107">
        <f t="shared" si="27"/>
        <v>181.16</v>
      </c>
      <c r="K185" s="108">
        <v>7.12</v>
      </c>
      <c r="L185" s="109" t="s">
        <v>72</v>
      </c>
      <c r="M185" s="107">
        <f t="shared" si="29"/>
        <v>7.12</v>
      </c>
      <c r="N185" s="108">
        <v>5</v>
      </c>
      <c r="O185" s="109" t="s">
        <v>72</v>
      </c>
      <c r="P185" s="107">
        <f t="shared" si="28"/>
        <v>5</v>
      </c>
    </row>
    <row r="186" spans="1:16">
      <c r="A186" s="1">
        <f t="shared" si="26"/>
        <v>186</v>
      </c>
      <c r="B186" s="102">
        <v>500</v>
      </c>
      <c r="C186" s="103" t="s">
        <v>73</v>
      </c>
      <c r="D186" s="101">
        <f t="shared" si="30"/>
        <v>26.315789473684209</v>
      </c>
      <c r="E186" s="104">
        <v>0.75290000000000001</v>
      </c>
      <c r="F186" s="105">
        <v>3.3310000000000002E-4</v>
      </c>
      <c r="G186" s="100">
        <f t="shared" si="23"/>
        <v>0.75323309999999999</v>
      </c>
      <c r="H186" s="108">
        <v>214.33</v>
      </c>
      <c r="I186" s="109" t="s">
        <v>72</v>
      </c>
      <c r="J186" s="107">
        <f t="shared" si="27"/>
        <v>214.33</v>
      </c>
      <c r="K186" s="108">
        <v>8.61</v>
      </c>
      <c r="L186" s="109" t="s">
        <v>72</v>
      </c>
      <c r="M186" s="107">
        <f t="shared" si="29"/>
        <v>8.61</v>
      </c>
      <c r="N186" s="108">
        <v>5.8</v>
      </c>
      <c r="O186" s="109" t="s">
        <v>72</v>
      </c>
      <c r="P186" s="107">
        <f t="shared" si="28"/>
        <v>5.8</v>
      </c>
    </row>
    <row r="187" spans="1:16">
      <c r="A187" s="1">
        <f t="shared" si="26"/>
        <v>187</v>
      </c>
      <c r="B187" s="102">
        <v>550</v>
      </c>
      <c r="C187" s="103" t="s">
        <v>73</v>
      </c>
      <c r="D187" s="101">
        <f t="shared" si="30"/>
        <v>28.94736842105263</v>
      </c>
      <c r="E187" s="104">
        <v>0.70709999999999995</v>
      </c>
      <c r="F187" s="105">
        <v>3.0620000000000002E-4</v>
      </c>
      <c r="G187" s="100">
        <f t="shared" si="23"/>
        <v>0.70740619999999999</v>
      </c>
      <c r="H187" s="108">
        <v>249.77</v>
      </c>
      <c r="I187" s="109" t="s">
        <v>72</v>
      </c>
      <c r="J187" s="107">
        <f t="shared" si="27"/>
        <v>249.77</v>
      </c>
      <c r="K187" s="108">
        <v>10.050000000000001</v>
      </c>
      <c r="L187" s="109" t="s">
        <v>72</v>
      </c>
      <c r="M187" s="107">
        <f t="shared" si="29"/>
        <v>10.050000000000001</v>
      </c>
      <c r="N187" s="108">
        <v>6.64</v>
      </c>
      <c r="O187" s="109" t="s">
        <v>72</v>
      </c>
      <c r="P187" s="107">
        <f t="shared" si="28"/>
        <v>6.64</v>
      </c>
    </row>
    <row r="188" spans="1:16">
      <c r="A188" s="1">
        <f t="shared" si="26"/>
        <v>188</v>
      </c>
      <c r="B188" s="102">
        <v>600</v>
      </c>
      <c r="C188" s="103" t="s">
        <v>73</v>
      </c>
      <c r="D188" s="101">
        <f t="shared" si="30"/>
        <v>31.578947368421051</v>
      </c>
      <c r="E188" s="104">
        <v>0.66579999999999995</v>
      </c>
      <c r="F188" s="105">
        <v>2.8350000000000001E-4</v>
      </c>
      <c r="G188" s="100">
        <f t="shared" si="23"/>
        <v>0.66608349999999994</v>
      </c>
      <c r="H188" s="108">
        <v>287.45999999999998</v>
      </c>
      <c r="I188" s="109" t="s">
        <v>72</v>
      </c>
      <c r="J188" s="107">
        <f t="shared" si="27"/>
        <v>287.45999999999998</v>
      </c>
      <c r="K188" s="108">
        <v>11.47</v>
      </c>
      <c r="L188" s="109" t="s">
        <v>72</v>
      </c>
      <c r="M188" s="107">
        <f t="shared" si="29"/>
        <v>11.47</v>
      </c>
      <c r="N188" s="108">
        <v>7.53</v>
      </c>
      <c r="O188" s="109" t="s">
        <v>72</v>
      </c>
      <c r="P188" s="107">
        <f t="shared" si="28"/>
        <v>7.53</v>
      </c>
    </row>
    <row r="189" spans="1:16">
      <c r="A189" s="1">
        <f t="shared" si="26"/>
        <v>189</v>
      </c>
      <c r="B189" s="102">
        <v>650</v>
      </c>
      <c r="C189" s="103" t="s">
        <v>73</v>
      </c>
      <c r="D189" s="101">
        <f t="shared" si="30"/>
        <v>34.210526315789473</v>
      </c>
      <c r="E189" s="104">
        <v>0.62880000000000003</v>
      </c>
      <c r="F189" s="105">
        <v>2.6410000000000002E-4</v>
      </c>
      <c r="G189" s="100">
        <f t="shared" si="23"/>
        <v>0.62906410000000001</v>
      </c>
      <c r="H189" s="108">
        <v>327.42</v>
      </c>
      <c r="I189" s="109" t="s">
        <v>72</v>
      </c>
      <c r="J189" s="107">
        <f t="shared" si="27"/>
        <v>327.42</v>
      </c>
      <c r="K189" s="108">
        <v>12.88</v>
      </c>
      <c r="L189" s="109" t="s">
        <v>72</v>
      </c>
      <c r="M189" s="107">
        <f t="shared" si="29"/>
        <v>12.88</v>
      </c>
      <c r="N189" s="108">
        <v>8.4600000000000009</v>
      </c>
      <c r="O189" s="109" t="s">
        <v>72</v>
      </c>
      <c r="P189" s="107">
        <f t="shared" si="28"/>
        <v>8.4600000000000009</v>
      </c>
    </row>
    <row r="190" spans="1:16">
      <c r="A190" s="1">
        <f t="shared" si="26"/>
        <v>190</v>
      </c>
      <c r="B190" s="102">
        <v>700</v>
      </c>
      <c r="C190" s="103" t="s">
        <v>73</v>
      </c>
      <c r="D190" s="101">
        <f t="shared" si="30"/>
        <v>36.842105263157897</v>
      </c>
      <c r="E190" s="104">
        <v>0.59630000000000005</v>
      </c>
      <c r="F190" s="105">
        <v>2.4729999999999999E-4</v>
      </c>
      <c r="G190" s="100">
        <f t="shared" si="23"/>
        <v>0.5965473</v>
      </c>
      <c r="H190" s="108">
        <v>369.65</v>
      </c>
      <c r="I190" s="109" t="s">
        <v>72</v>
      </c>
      <c r="J190" s="107">
        <f t="shared" si="27"/>
        <v>369.65</v>
      </c>
      <c r="K190" s="108">
        <v>14.3</v>
      </c>
      <c r="L190" s="109" t="s">
        <v>72</v>
      </c>
      <c r="M190" s="107">
        <f t="shared" si="29"/>
        <v>14.3</v>
      </c>
      <c r="N190" s="108">
        <v>9.44</v>
      </c>
      <c r="O190" s="109" t="s">
        <v>72</v>
      </c>
      <c r="P190" s="107">
        <f t="shared" si="28"/>
        <v>9.44</v>
      </c>
    </row>
    <row r="191" spans="1:16">
      <c r="A191" s="1">
        <f t="shared" si="26"/>
        <v>191</v>
      </c>
      <c r="B191" s="102">
        <v>800</v>
      </c>
      <c r="C191" s="103" t="s">
        <v>73</v>
      </c>
      <c r="D191" s="101">
        <f t="shared" si="30"/>
        <v>42.10526315789474</v>
      </c>
      <c r="E191" s="104">
        <v>0.54169999999999996</v>
      </c>
      <c r="F191" s="105">
        <v>2.197E-4</v>
      </c>
      <c r="G191" s="100">
        <f t="shared" si="23"/>
        <v>0.5419197</v>
      </c>
      <c r="H191" s="108">
        <v>460.67</v>
      </c>
      <c r="I191" s="109" t="s">
        <v>72</v>
      </c>
      <c r="J191" s="107">
        <f t="shared" si="27"/>
        <v>460.67</v>
      </c>
      <c r="K191" s="108">
        <v>19.420000000000002</v>
      </c>
      <c r="L191" s="109" t="s">
        <v>72</v>
      </c>
      <c r="M191" s="107">
        <f t="shared" si="29"/>
        <v>19.420000000000002</v>
      </c>
      <c r="N191" s="108">
        <v>11.54</v>
      </c>
      <c r="O191" s="109" t="s">
        <v>72</v>
      </c>
      <c r="P191" s="107">
        <f t="shared" si="28"/>
        <v>11.54</v>
      </c>
    </row>
    <row r="192" spans="1:16">
      <c r="A192" s="1">
        <f t="shared" si="26"/>
        <v>192</v>
      </c>
      <c r="B192" s="102">
        <v>900</v>
      </c>
      <c r="C192" s="103" t="s">
        <v>73</v>
      </c>
      <c r="D192" s="101">
        <f t="shared" si="30"/>
        <v>47.368421052631582</v>
      </c>
      <c r="E192" s="104">
        <v>0.49759999999999999</v>
      </c>
      <c r="F192" s="105">
        <v>1.9780000000000001E-4</v>
      </c>
      <c r="G192" s="100">
        <f t="shared" si="23"/>
        <v>0.49779780000000001</v>
      </c>
      <c r="H192" s="108">
        <v>560.29999999999995</v>
      </c>
      <c r="I192" s="109" t="s">
        <v>72</v>
      </c>
      <c r="J192" s="107">
        <f t="shared" si="27"/>
        <v>560.29999999999995</v>
      </c>
      <c r="K192" s="108">
        <v>24.18</v>
      </c>
      <c r="L192" s="109" t="s">
        <v>72</v>
      </c>
      <c r="M192" s="107">
        <f t="shared" si="29"/>
        <v>24.18</v>
      </c>
      <c r="N192" s="108">
        <v>13.81</v>
      </c>
      <c r="O192" s="109" t="s">
        <v>72</v>
      </c>
      <c r="P192" s="107">
        <f t="shared" si="28"/>
        <v>13.81</v>
      </c>
    </row>
    <row r="193" spans="1:16">
      <c r="A193" s="1">
        <f t="shared" si="26"/>
        <v>193</v>
      </c>
      <c r="B193" s="102">
        <v>1</v>
      </c>
      <c r="C193" s="106" t="s">
        <v>75</v>
      </c>
      <c r="D193" s="101">
        <f t="shared" ref="D193:D228" si="31">B193*1000/$C$5</f>
        <v>52.631578947368418</v>
      </c>
      <c r="E193" s="104">
        <v>0.46129999999999999</v>
      </c>
      <c r="F193" s="105">
        <v>1.8009999999999999E-4</v>
      </c>
      <c r="G193" s="100">
        <f t="shared" si="23"/>
        <v>0.4614801</v>
      </c>
      <c r="H193" s="108">
        <v>668.26</v>
      </c>
      <c r="I193" s="109" t="s">
        <v>72</v>
      </c>
      <c r="J193" s="107">
        <f t="shared" si="27"/>
        <v>668.26</v>
      </c>
      <c r="K193" s="108">
        <v>28.8</v>
      </c>
      <c r="L193" s="109" t="s">
        <v>72</v>
      </c>
      <c r="M193" s="107">
        <f t="shared" si="29"/>
        <v>28.8</v>
      </c>
      <c r="N193" s="108">
        <v>16.25</v>
      </c>
      <c r="O193" s="109" t="s">
        <v>72</v>
      </c>
      <c r="P193" s="107">
        <f t="shared" si="28"/>
        <v>16.25</v>
      </c>
    </row>
    <row r="194" spans="1:16">
      <c r="A194" s="1">
        <f t="shared" si="26"/>
        <v>194</v>
      </c>
      <c r="B194" s="102">
        <v>1.1000000000000001</v>
      </c>
      <c r="C194" s="103" t="s">
        <v>75</v>
      </c>
      <c r="D194" s="101">
        <f t="shared" si="31"/>
        <v>57.89473684210526</v>
      </c>
      <c r="E194" s="104">
        <v>0.43070000000000003</v>
      </c>
      <c r="F194" s="105">
        <v>1.6540000000000001E-4</v>
      </c>
      <c r="G194" s="100">
        <f t="shared" si="23"/>
        <v>0.43086540000000001</v>
      </c>
      <c r="H194" s="108">
        <v>784.31</v>
      </c>
      <c r="I194" s="109" t="s">
        <v>72</v>
      </c>
      <c r="J194" s="107">
        <f t="shared" si="27"/>
        <v>784.31</v>
      </c>
      <c r="K194" s="108">
        <v>33.36</v>
      </c>
      <c r="L194" s="109" t="s">
        <v>72</v>
      </c>
      <c r="M194" s="107">
        <f t="shared" si="29"/>
        <v>33.36</v>
      </c>
      <c r="N194" s="108">
        <v>18.850000000000001</v>
      </c>
      <c r="O194" s="109" t="s">
        <v>72</v>
      </c>
      <c r="P194" s="107">
        <f t="shared" si="28"/>
        <v>18.850000000000001</v>
      </c>
    </row>
    <row r="195" spans="1:16">
      <c r="A195" s="1">
        <f t="shared" si="26"/>
        <v>195</v>
      </c>
      <c r="B195" s="102">
        <v>1.2</v>
      </c>
      <c r="C195" s="103" t="s">
        <v>75</v>
      </c>
      <c r="D195" s="101">
        <f t="shared" si="31"/>
        <v>63.157894736842103</v>
      </c>
      <c r="E195" s="104">
        <v>0.4047</v>
      </c>
      <c r="F195" s="105">
        <v>1.5310000000000001E-4</v>
      </c>
      <c r="G195" s="100">
        <f t="shared" si="23"/>
        <v>0.40485310000000002</v>
      </c>
      <c r="H195" s="108">
        <v>908.21</v>
      </c>
      <c r="I195" s="109" t="s">
        <v>72</v>
      </c>
      <c r="J195" s="107">
        <f t="shared" si="27"/>
        <v>908.21</v>
      </c>
      <c r="K195" s="108">
        <v>37.909999999999997</v>
      </c>
      <c r="L195" s="109" t="s">
        <v>72</v>
      </c>
      <c r="M195" s="107">
        <f t="shared" si="29"/>
        <v>37.909999999999997</v>
      </c>
      <c r="N195" s="108">
        <v>21.61</v>
      </c>
      <c r="O195" s="109" t="s">
        <v>72</v>
      </c>
      <c r="P195" s="107">
        <f t="shared" si="28"/>
        <v>21.61</v>
      </c>
    </row>
    <row r="196" spans="1:16">
      <c r="A196" s="1">
        <f t="shared" si="26"/>
        <v>196</v>
      </c>
      <c r="B196" s="102">
        <v>1.3</v>
      </c>
      <c r="C196" s="103" t="s">
        <v>75</v>
      </c>
      <c r="D196" s="101">
        <f t="shared" si="31"/>
        <v>68.421052631578945</v>
      </c>
      <c r="E196" s="104">
        <v>0.38219999999999998</v>
      </c>
      <c r="F196" s="105">
        <v>1.4249999999999999E-4</v>
      </c>
      <c r="G196" s="100">
        <f t="shared" si="23"/>
        <v>0.38234249999999997</v>
      </c>
      <c r="H196" s="108">
        <v>1.04</v>
      </c>
      <c r="I196" s="111" t="s">
        <v>74</v>
      </c>
      <c r="J196" s="112">
        <f t="shared" ref="J196:J228" si="32">H196*1000</f>
        <v>1040</v>
      </c>
      <c r="K196" s="108">
        <v>42.47</v>
      </c>
      <c r="L196" s="109" t="s">
        <v>72</v>
      </c>
      <c r="M196" s="107">
        <f t="shared" si="29"/>
        <v>42.47</v>
      </c>
      <c r="N196" s="108">
        <v>24.52</v>
      </c>
      <c r="O196" s="109" t="s">
        <v>72</v>
      </c>
      <c r="P196" s="107">
        <f t="shared" si="28"/>
        <v>24.52</v>
      </c>
    </row>
    <row r="197" spans="1:16">
      <c r="A197" s="1">
        <f t="shared" si="26"/>
        <v>197</v>
      </c>
      <c r="B197" s="102">
        <v>1.4</v>
      </c>
      <c r="C197" s="103" t="s">
        <v>75</v>
      </c>
      <c r="D197" s="101">
        <f t="shared" si="31"/>
        <v>73.684210526315795</v>
      </c>
      <c r="E197" s="104">
        <v>0.36249999999999999</v>
      </c>
      <c r="F197" s="105">
        <v>1.3329999999999999E-4</v>
      </c>
      <c r="G197" s="100">
        <f t="shared" si="23"/>
        <v>0.36263329999999999</v>
      </c>
      <c r="H197" s="108">
        <v>1.18</v>
      </c>
      <c r="I197" s="109" t="s">
        <v>74</v>
      </c>
      <c r="J197" s="112">
        <f t="shared" si="32"/>
        <v>1180</v>
      </c>
      <c r="K197" s="108">
        <v>47.06</v>
      </c>
      <c r="L197" s="109" t="s">
        <v>72</v>
      </c>
      <c r="M197" s="107">
        <f t="shared" si="29"/>
        <v>47.06</v>
      </c>
      <c r="N197" s="108">
        <v>27.57</v>
      </c>
      <c r="O197" s="109" t="s">
        <v>72</v>
      </c>
      <c r="P197" s="107">
        <f t="shared" si="28"/>
        <v>27.57</v>
      </c>
    </row>
    <row r="198" spans="1:16">
      <c r="A198" s="1">
        <f t="shared" si="26"/>
        <v>198</v>
      </c>
      <c r="B198" s="102">
        <v>1.5</v>
      </c>
      <c r="C198" s="103" t="s">
        <v>75</v>
      </c>
      <c r="D198" s="101">
        <f t="shared" si="31"/>
        <v>78.94736842105263</v>
      </c>
      <c r="E198" s="104">
        <v>0.34520000000000001</v>
      </c>
      <c r="F198" s="105">
        <v>1.2540000000000001E-4</v>
      </c>
      <c r="G198" s="100">
        <f t="shared" si="23"/>
        <v>0.3453254</v>
      </c>
      <c r="H198" s="108">
        <v>1.32</v>
      </c>
      <c r="I198" s="109" t="s">
        <v>74</v>
      </c>
      <c r="J198" s="112">
        <f t="shared" si="32"/>
        <v>1320</v>
      </c>
      <c r="K198" s="108">
        <v>51.67</v>
      </c>
      <c r="L198" s="109" t="s">
        <v>72</v>
      </c>
      <c r="M198" s="107">
        <f t="shared" si="29"/>
        <v>51.67</v>
      </c>
      <c r="N198" s="108">
        <v>30.75</v>
      </c>
      <c r="O198" s="109" t="s">
        <v>72</v>
      </c>
      <c r="P198" s="107">
        <f t="shared" si="28"/>
        <v>30.75</v>
      </c>
    </row>
    <row r="199" spans="1:16">
      <c r="A199" s="1">
        <f t="shared" si="26"/>
        <v>199</v>
      </c>
      <c r="B199" s="102">
        <v>1.6</v>
      </c>
      <c r="C199" s="103" t="s">
        <v>75</v>
      </c>
      <c r="D199" s="101">
        <f t="shared" si="31"/>
        <v>84.21052631578948</v>
      </c>
      <c r="E199" s="104">
        <v>0.32990000000000003</v>
      </c>
      <c r="F199" s="105">
        <v>1.183E-4</v>
      </c>
      <c r="G199" s="100">
        <f t="shared" si="23"/>
        <v>0.33001830000000004</v>
      </c>
      <c r="H199" s="108">
        <v>1.48</v>
      </c>
      <c r="I199" s="109" t="s">
        <v>74</v>
      </c>
      <c r="J199" s="112">
        <f t="shared" si="32"/>
        <v>1480</v>
      </c>
      <c r="K199" s="108">
        <v>56.33</v>
      </c>
      <c r="L199" s="109" t="s">
        <v>72</v>
      </c>
      <c r="M199" s="107">
        <f t="shared" si="29"/>
        <v>56.33</v>
      </c>
      <c r="N199" s="108">
        <v>34.08</v>
      </c>
      <c r="O199" s="109" t="s">
        <v>72</v>
      </c>
      <c r="P199" s="107">
        <f t="shared" ref="P199:P224" si="33">N199</f>
        <v>34.08</v>
      </c>
    </row>
    <row r="200" spans="1:16">
      <c r="A200" s="1">
        <f t="shared" si="26"/>
        <v>200</v>
      </c>
      <c r="B200" s="102">
        <v>1.7</v>
      </c>
      <c r="C200" s="103" t="s">
        <v>75</v>
      </c>
      <c r="D200" s="101">
        <f t="shared" si="31"/>
        <v>89.473684210526315</v>
      </c>
      <c r="E200" s="104">
        <v>0.31609999999999999</v>
      </c>
      <c r="F200" s="105">
        <v>1.12E-4</v>
      </c>
      <c r="G200" s="100">
        <f t="shared" si="23"/>
        <v>0.31621199999999999</v>
      </c>
      <c r="H200" s="108">
        <v>1.64</v>
      </c>
      <c r="I200" s="109" t="s">
        <v>74</v>
      </c>
      <c r="J200" s="112">
        <f t="shared" si="32"/>
        <v>1640</v>
      </c>
      <c r="K200" s="108">
        <v>61.02</v>
      </c>
      <c r="L200" s="109" t="s">
        <v>72</v>
      </c>
      <c r="M200" s="107">
        <f t="shared" ref="M200:M217" si="34">K200</f>
        <v>61.02</v>
      </c>
      <c r="N200" s="108">
        <v>37.54</v>
      </c>
      <c r="O200" s="109" t="s">
        <v>72</v>
      </c>
      <c r="P200" s="107">
        <f t="shared" si="33"/>
        <v>37.54</v>
      </c>
    </row>
    <row r="201" spans="1:16">
      <c r="A201" s="1">
        <f t="shared" si="26"/>
        <v>201</v>
      </c>
      <c r="B201" s="102">
        <v>1.8</v>
      </c>
      <c r="C201" s="103" t="s">
        <v>75</v>
      </c>
      <c r="D201" s="101">
        <f t="shared" si="31"/>
        <v>94.736842105263165</v>
      </c>
      <c r="E201" s="104">
        <v>0.30370000000000003</v>
      </c>
      <c r="F201" s="105">
        <v>1.064E-4</v>
      </c>
      <c r="G201" s="100">
        <f t="shared" si="23"/>
        <v>0.30380640000000003</v>
      </c>
      <c r="H201" s="108">
        <v>1.81</v>
      </c>
      <c r="I201" s="109" t="s">
        <v>74</v>
      </c>
      <c r="J201" s="112">
        <f t="shared" si="32"/>
        <v>1810</v>
      </c>
      <c r="K201" s="108">
        <v>65.75</v>
      </c>
      <c r="L201" s="109" t="s">
        <v>72</v>
      </c>
      <c r="M201" s="107">
        <f t="shared" si="34"/>
        <v>65.75</v>
      </c>
      <c r="N201" s="108">
        <v>41.12</v>
      </c>
      <c r="O201" s="109" t="s">
        <v>72</v>
      </c>
      <c r="P201" s="107">
        <f t="shared" si="33"/>
        <v>41.12</v>
      </c>
    </row>
    <row r="202" spans="1:16">
      <c r="A202" s="1">
        <f t="shared" si="26"/>
        <v>202</v>
      </c>
      <c r="B202" s="102">
        <v>2</v>
      </c>
      <c r="C202" s="103" t="s">
        <v>75</v>
      </c>
      <c r="D202" s="113">
        <f t="shared" si="31"/>
        <v>105.26315789473684</v>
      </c>
      <c r="E202" s="104">
        <v>0.28239999999999998</v>
      </c>
      <c r="F202" s="105">
        <v>9.6830000000000006E-5</v>
      </c>
      <c r="G202" s="100">
        <f t="shared" si="23"/>
        <v>0.28249682999999998</v>
      </c>
      <c r="H202" s="108">
        <v>2.16</v>
      </c>
      <c r="I202" s="109" t="s">
        <v>74</v>
      </c>
      <c r="J202" s="112">
        <f t="shared" si="32"/>
        <v>2160</v>
      </c>
      <c r="K202" s="108">
        <v>83.18</v>
      </c>
      <c r="L202" s="109" t="s">
        <v>72</v>
      </c>
      <c r="M202" s="107">
        <f t="shared" si="34"/>
        <v>83.18</v>
      </c>
      <c r="N202" s="108">
        <v>48.65</v>
      </c>
      <c r="O202" s="109" t="s">
        <v>72</v>
      </c>
      <c r="P202" s="107">
        <f t="shared" si="33"/>
        <v>48.65</v>
      </c>
    </row>
    <row r="203" spans="1:16">
      <c r="A203" s="1">
        <f t="shared" si="26"/>
        <v>203</v>
      </c>
      <c r="B203" s="102">
        <v>2.25</v>
      </c>
      <c r="C203" s="103" t="s">
        <v>75</v>
      </c>
      <c r="D203" s="113">
        <f t="shared" si="31"/>
        <v>118.42105263157895</v>
      </c>
      <c r="E203" s="104">
        <v>0.26050000000000001</v>
      </c>
      <c r="F203" s="105">
        <v>8.7089999999999995E-5</v>
      </c>
      <c r="G203" s="100">
        <f t="shared" si="23"/>
        <v>0.26058709000000002</v>
      </c>
      <c r="H203" s="108">
        <v>2.64</v>
      </c>
      <c r="I203" s="109" t="s">
        <v>74</v>
      </c>
      <c r="J203" s="112">
        <f t="shared" si="32"/>
        <v>2640</v>
      </c>
      <c r="K203" s="108">
        <v>107.8</v>
      </c>
      <c r="L203" s="109" t="s">
        <v>72</v>
      </c>
      <c r="M203" s="107">
        <f t="shared" si="34"/>
        <v>107.8</v>
      </c>
      <c r="N203" s="108">
        <v>58.71</v>
      </c>
      <c r="O203" s="109" t="s">
        <v>72</v>
      </c>
      <c r="P203" s="107">
        <f t="shared" si="33"/>
        <v>58.71</v>
      </c>
    </row>
    <row r="204" spans="1:16">
      <c r="A204" s="1">
        <f t="shared" si="26"/>
        <v>204</v>
      </c>
      <c r="B204" s="102">
        <v>2.5</v>
      </c>
      <c r="C204" s="103" t="s">
        <v>75</v>
      </c>
      <c r="D204" s="113">
        <f t="shared" si="31"/>
        <v>131.57894736842104</v>
      </c>
      <c r="E204" s="104">
        <v>0.2427</v>
      </c>
      <c r="F204" s="105">
        <v>7.9209999999999995E-5</v>
      </c>
      <c r="G204" s="100">
        <f t="shared" si="23"/>
        <v>0.24277921</v>
      </c>
      <c r="H204" s="108">
        <v>3.15</v>
      </c>
      <c r="I204" s="109" t="s">
        <v>74</v>
      </c>
      <c r="J204" s="112">
        <f t="shared" si="32"/>
        <v>3150</v>
      </c>
      <c r="K204" s="108">
        <v>130.79</v>
      </c>
      <c r="L204" s="109" t="s">
        <v>72</v>
      </c>
      <c r="M204" s="107">
        <f t="shared" si="34"/>
        <v>130.79</v>
      </c>
      <c r="N204" s="108">
        <v>69.45</v>
      </c>
      <c r="O204" s="109" t="s">
        <v>72</v>
      </c>
      <c r="P204" s="107">
        <f t="shared" si="33"/>
        <v>69.45</v>
      </c>
    </row>
    <row r="205" spans="1:16">
      <c r="A205" s="1">
        <f t="shared" si="26"/>
        <v>205</v>
      </c>
      <c r="B205" s="102">
        <v>2.75</v>
      </c>
      <c r="C205" s="103" t="s">
        <v>75</v>
      </c>
      <c r="D205" s="113">
        <f t="shared" si="31"/>
        <v>144.73684210526315</v>
      </c>
      <c r="E205" s="104">
        <v>0.22789999999999999</v>
      </c>
      <c r="F205" s="105">
        <v>7.2680000000000002E-5</v>
      </c>
      <c r="G205" s="100">
        <f t="shared" si="23"/>
        <v>0.22797267999999998</v>
      </c>
      <c r="H205" s="108">
        <v>3.7</v>
      </c>
      <c r="I205" s="109" t="s">
        <v>74</v>
      </c>
      <c r="J205" s="112">
        <f t="shared" si="32"/>
        <v>3700</v>
      </c>
      <c r="K205" s="108">
        <v>152.94999999999999</v>
      </c>
      <c r="L205" s="109" t="s">
        <v>72</v>
      </c>
      <c r="M205" s="107">
        <f t="shared" si="34"/>
        <v>152.94999999999999</v>
      </c>
      <c r="N205" s="108">
        <v>80.81</v>
      </c>
      <c r="O205" s="109" t="s">
        <v>72</v>
      </c>
      <c r="P205" s="107">
        <f t="shared" si="33"/>
        <v>80.81</v>
      </c>
    </row>
    <row r="206" spans="1:16">
      <c r="A206" s="1">
        <f t="shared" si="26"/>
        <v>206</v>
      </c>
      <c r="B206" s="102">
        <v>3</v>
      </c>
      <c r="C206" s="103" t="s">
        <v>75</v>
      </c>
      <c r="D206" s="113">
        <f t="shared" si="31"/>
        <v>157.89473684210526</v>
      </c>
      <c r="E206" s="104">
        <v>0.21540000000000001</v>
      </c>
      <c r="F206" s="105">
        <v>6.7189999999999999E-5</v>
      </c>
      <c r="G206" s="100">
        <f t="shared" si="23"/>
        <v>0.21546719</v>
      </c>
      <c r="H206" s="108">
        <v>4.28</v>
      </c>
      <c r="I206" s="109" t="s">
        <v>74</v>
      </c>
      <c r="J206" s="112">
        <f t="shared" si="32"/>
        <v>4280</v>
      </c>
      <c r="K206" s="108">
        <v>174.64</v>
      </c>
      <c r="L206" s="109" t="s">
        <v>72</v>
      </c>
      <c r="M206" s="107">
        <f t="shared" si="34"/>
        <v>174.64</v>
      </c>
      <c r="N206" s="108">
        <v>92.75</v>
      </c>
      <c r="O206" s="109" t="s">
        <v>72</v>
      </c>
      <c r="P206" s="107">
        <f t="shared" si="33"/>
        <v>92.75</v>
      </c>
    </row>
    <row r="207" spans="1:16">
      <c r="A207" s="1">
        <f t="shared" si="26"/>
        <v>207</v>
      </c>
      <c r="B207" s="102">
        <v>3.25</v>
      </c>
      <c r="C207" s="103" t="s">
        <v>75</v>
      </c>
      <c r="D207" s="113">
        <f t="shared" si="31"/>
        <v>171.05263157894737</v>
      </c>
      <c r="E207" s="104">
        <v>0.20469999999999999</v>
      </c>
      <c r="F207" s="105">
        <v>6.2500000000000001E-5</v>
      </c>
      <c r="G207" s="100">
        <f t="shared" si="23"/>
        <v>0.20476249999999999</v>
      </c>
      <c r="H207" s="108">
        <v>4.9000000000000004</v>
      </c>
      <c r="I207" s="109" t="s">
        <v>74</v>
      </c>
      <c r="J207" s="112">
        <f t="shared" si="32"/>
        <v>4900</v>
      </c>
      <c r="K207" s="108">
        <v>196.03</v>
      </c>
      <c r="L207" s="109" t="s">
        <v>72</v>
      </c>
      <c r="M207" s="107">
        <f t="shared" si="34"/>
        <v>196.03</v>
      </c>
      <c r="N207" s="108">
        <v>105.24</v>
      </c>
      <c r="O207" s="109" t="s">
        <v>72</v>
      </c>
      <c r="P207" s="107">
        <f t="shared" si="33"/>
        <v>105.24</v>
      </c>
    </row>
    <row r="208" spans="1:16">
      <c r="A208" s="1">
        <f t="shared" si="26"/>
        <v>208</v>
      </c>
      <c r="B208" s="102">
        <v>3.5</v>
      </c>
      <c r="C208" s="103" t="s">
        <v>75</v>
      </c>
      <c r="D208" s="113">
        <f t="shared" si="31"/>
        <v>184.21052631578948</v>
      </c>
      <c r="E208" s="104">
        <v>0.19539999999999999</v>
      </c>
      <c r="F208" s="105">
        <v>5.8449999999999998E-5</v>
      </c>
      <c r="G208" s="100">
        <f t="shared" si="23"/>
        <v>0.19545844999999998</v>
      </c>
      <c r="H208" s="108">
        <v>5.55</v>
      </c>
      <c r="I208" s="109" t="s">
        <v>74</v>
      </c>
      <c r="J208" s="112">
        <f t="shared" si="32"/>
        <v>5550</v>
      </c>
      <c r="K208" s="108">
        <v>217.23</v>
      </c>
      <c r="L208" s="109" t="s">
        <v>72</v>
      </c>
      <c r="M208" s="107">
        <f t="shared" si="34"/>
        <v>217.23</v>
      </c>
      <c r="N208" s="108">
        <v>118.22</v>
      </c>
      <c r="O208" s="109" t="s">
        <v>72</v>
      </c>
      <c r="P208" s="107">
        <f t="shared" si="33"/>
        <v>118.22</v>
      </c>
    </row>
    <row r="209" spans="1:16">
      <c r="A209" s="1">
        <f t="shared" si="26"/>
        <v>209</v>
      </c>
      <c r="B209" s="102">
        <v>3.75</v>
      </c>
      <c r="C209" s="103" t="s">
        <v>75</v>
      </c>
      <c r="D209" s="113">
        <f t="shared" si="31"/>
        <v>197.36842105263159</v>
      </c>
      <c r="E209" s="104">
        <v>0.18729999999999999</v>
      </c>
      <c r="F209" s="105">
        <v>5.4910000000000001E-5</v>
      </c>
      <c r="G209" s="100">
        <f t="shared" si="23"/>
        <v>0.18735490999999999</v>
      </c>
      <c r="H209" s="108">
        <v>6.22</v>
      </c>
      <c r="I209" s="109" t="s">
        <v>74</v>
      </c>
      <c r="J209" s="112">
        <f t="shared" si="32"/>
        <v>6220</v>
      </c>
      <c r="K209" s="108">
        <v>238.31</v>
      </c>
      <c r="L209" s="109" t="s">
        <v>72</v>
      </c>
      <c r="M209" s="107">
        <f t="shared" si="34"/>
        <v>238.31</v>
      </c>
      <c r="N209" s="108">
        <v>131.69</v>
      </c>
      <c r="O209" s="109" t="s">
        <v>72</v>
      </c>
      <c r="P209" s="107">
        <f t="shared" si="33"/>
        <v>131.69</v>
      </c>
    </row>
    <row r="210" spans="1:16">
      <c r="A210" s="1">
        <f t="shared" si="26"/>
        <v>210</v>
      </c>
      <c r="B210" s="102">
        <v>4</v>
      </c>
      <c r="C210" s="103" t="s">
        <v>75</v>
      </c>
      <c r="D210" s="113">
        <f t="shared" si="31"/>
        <v>210.52631578947367</v>
      </c>
      <c r="E210" s="104">
        <v>0.18010000000000001</v>
      </c>
      <c r="F210" s="105">
        <v>5.1799999999999999E-5</v>
      </c>
      <c r="G210" s="100">
        <f t="shared" si="23"/>
        <v>0.1801518</v>
      </c>
      <c r="H210" s="108">
        <v>6.93</v>
      </c>
      <c r="I210" s="109" t="s">
        <v>74</v>
      </c>
      <c r="J210" s="112">
        <f t="shared" si="32"/>
        <v>6930</v>
      </c>
      <c r="K210" s="108">
        <v>259.29000000000002</v>
      </c>
      <c r="L210" s="109" t="s">
        <v>72</v>
      </c>
      <c r="M210" s="107">
        <f t="shared" si="34"/>
        <v>259.29000000000002</v>
      </c>
      <c r="N210" s="108">
        <v>145.59</v>
      </c>
      <c r="O210" s="109" t="s">
        <v>72</v>
      </c>
      <c r="P210" s="107">
        <f t="shared" si="33"/>
        <v>145.59</v>
      </c>
    </row>
    <row r="211" spans="1:16">
      <c r="A211" s="1">
        <f t="shared" si="26"/>
        <v>211</v>
      </c>
      <c r="B211" s="102">
        <v>4.5</v>
      </c>
      <c r="C211" s="103" t="s">
        <v>75</v>
      </c>
      <c r="D211" s="113">
        <f t="shared" si="31"/>
        <v>236.84210526315789</v>
      </c>
      <c r="E211" s="104">
        <v>0.1681</v>
      </c>
      <c r="F211" s="105">
        <v>4.655E-5</v>
      </c>
      <c r="G211" s="100">
        <f t="shared" si="23"/>
        <v>0.16814655000000001</v>
      </c>
      <c r="H211" s="108">
        <v>8.41</v>
      </c>
      <c r="I211" s="109" t="s">
        <v>74</v>
      </c>
      <c r="J211" s="112">
        <f t="shared" si="32"/>
        <v>8410</v>
      </c>
      <c r="K211" s="108">
        <v>335.66</v>
      </c>
      <c r="L211" s="109" t="s">
        <v>72</v>
      </c>
      <c r="M211" s="107">
        <f t="shared" si="34"/>
        <v>335.66</v>
      </c>
      <c r="N211" s="108">
        <v>174.61</v>
      </c>
      <c r="O211" s="109" t="s">
        <v>72</v>
      </c>
      <c r="P211" s="107">
        <f t="shared" si="33"/>
        <v>174.61</v>
      </c>
    </row>
    <row r="212" spans="1:16">
      <c r="A212" s="1">
        <f t="shared" si="26"/>
        <v>212</v>
      </c>
      <c r="B212" s="102">
        <v>5</v>
      </c>
      <c r="C212" s="103" t="s">
        <v>75</v>
      </c>
      <c r="D212" s="113">
        <f t="shared" si="31"/>
        <v>263.15789473684208</v>
      </c>
      <c r="E212" s="104">
        <v>0.15840000000000001</v>
      </c>
      <c r="F212" s="105">
        <v>4.231E-5</v>
      </c>
      <c r="G212" s="100">
        <f t="shared" ref="G212:G275" si="35">E212+F212</f>
        <v>0.15844231</v>
      </c>
      <c r="H212" s="108">
        <v>10</v>
      </c>
      <c r="I212" s="109" t="s">
        <v>74</v>
      </c>
      <c r="J212" s="112">
        <f t="shared" si="32"/>
        <v>10000</v>
      </c>
      <c r="K212" s="108">
        <v>405.52</v>
      </c>
      <c r="L212" s="109" t="s">
        <v>72</v>
      </c>
      <c r="M212" s="107">
        <f t="shared" si="34"/>
        <v>405.52</v>
      </c>
      <c r="N212" s="108">
        <v>205.09</v>
      </c>
      <c r="O212" s="109" t="s">
        <v>72</v>
      </c>
      <c r="P212" s="107">
        <f t="shared" si="33"/>
        <v>205.09</v>
      </c>
    </row>
    <row r="213" spans="1:16">
      <c r="A213" s="1">
        <f t="shared" si="26"/>
        <v>213</v>
      </c>
      <c r="B213" s="102">
        <v>5.5</v>
      </c>
      <c r="C213" s="103" t="s">
        <v>75</v>
      </c>
      <c r="D213" s="113">
        <f t="shared" si="31"/>
        <v>289.4736842105263</v>
      </c>
      <c r="E213" s="104">
        <v>0.15040000000000001</v>
      </c>
      <c r="F213" s="105">
        <v>3.8800000000000001E-5</v>
      </c>
      <c r="G213" s="100">
        <f t="shared" si="35"/>
        <v>0.15043880000000001</v>
      </c>
      <c r="H213" s="108">
        <v>11.68</v>
      </c>
      <c r="I213" s="109" t="s">
        <v>74</v>
      </c>
      <c r="J213" s="112">
        <f t="shared" si="32"/>
        <v>11680</v>
      </c>
      <c r="K213" s="108">
        <v>471.64</v>
      </c>
      <c r="L213" s="109" t="s">
        <v>72</v>
      </c>
      <c r="M213" s="107">
        <f t="shared" si="34"/>
        <v>471.64</v>
      </c>
      <c r="N213" s="108">
        <v>236.82</v>
      </c>
      <c r="O213" s="109" t="s">
        <v>72</v>
      </c>
      <c r="P213" s="107">
        <f t="shared" si="33"/>
        <v>236.82</v>
      </c>
    </row>
    <row r="214" spans="1:16">
      <c r="A214" s="1">
        <f t="shared" ref="A214:A277" si="36">A213+1</f>
        <v>214</v>
      </c>
      <c r="B214" s="102">
        <v>6</v>
      </c>
      <c r="C214" s="103" t="s">
        <v>75</v>
      </c>
      <c r="D214" s="113">
        <f t="shared" si="31"/>
        <v>315.78947368421052</v>
      </c>
      <c r="E214" s="104">
        <v>0.14369999999999999</v>
      </c>
      <c r="F214" s="105">
        <v>3.5849999999999997E-5</v>
      </c>
      <c r="G214" s="100">
        <f t="shared" si="35"/>
        <v>0.14373585</v>
      </c>
      <c r="H214" s="108">
        <v>13.44</v>
      </c>
      <c r="I214" s="109" t="s">
        <v>74</v>
      </c>
      <c r="J214" s="112">
        <f t="shared" si="32"/>
        <v>13440</v>
      </c>
      <c r="K214" s="108">
        <v>535.26</v>
      </c>
      <c r="L214" s="109" t="s">
        <v>72</v>
      </c>
      <c r="M214" s="107">
        <f t="shared" si="34"/>
        <v>535.26</v>
      </c>
      <c r="N214" s="108">
        <v>269.64999999999998</v>
      </c>
      <c r="O214" s="109" t="s">
        <v>72</v>
      </c>
      <c r="P214" s="107">
        <f t="shared" si="33"/>
        <v>269.64999999999998</v>
      </c>
    </row>
    <row r="215" spans="1:16">
      <c r="A215" s="1">
        <f t="shared" si="36"/>
        <v>215</v>
      </c>
      <c r="B215" s="102">
        <v>6.5</v>
      </c>
      <c r="C215" s="103" t="s">
        <v>75</v>
      </c>
      <c r="D215" s="113">
        <f t="shared" si="31"/>
        <v>342.10526315789474</v>
      </c>
      <c r="E215" s="104">
        <v>0.13800000000000001</v>
      </c>
      <c r="F215" s="105">
        <v>3.3330000000000001E-5</v>
      </c>
      <c r="G215" s="100">
        <f t="shared" si="35"/>
        <v>0.13803333000000001</v>
      </c>
      <c r="H215" s="108">
        <v>15.27</v>
      </c>
      <c r="I215" s="109" t="s">
        <v>74</v>
      </c>
      <c r="J215" s="112">
        <f t="shared" si="32"/>
        <v>15270</v>
      </c>
      <c r="K215" s="108">
        <v>597.01</v>
      </c>
      <c r="L215" s="109" t="s">
        <v>72</v>
      </c>
      <c r="M215" s="107">
        <f t="shared" si="34"/>
        <v>597.01</v>
      </c>
      <c r="N215" s="108">
        <v>303.45</v>
      </c>
      <c r="O215" s="109" t="s">
        <v>72</v>
      </c>
      <c r="P215" s="107">
        <f t="shared" si="33"/>
        <v>303.45</v>
      </c>
    </row>
    <row r="216" spans="1:16">
      <c r="A216" s="1">
        <f t="shared" si="36"/>
        <v>216</v>
      </c>
      <c r="B216" s="102">
        <v>7</v>
      </c>
      <c r="C216" s="103" t="s">
        <v>75</v>
      </c>
      <c r="D216" s="113">
        <f t="shared" si="31"/>
        <v>368.42105263157896</v>
      </c>
      <c r="E216" s="104">
        <v>0.13320000000000001</v>
      </c>
      <c r="F216" s="105">
        <v>3.116E-5</v>
      </c>
      <c r="G216" s="100">
        <f t="shared" si="35"/>
        <v>0.13323116000000002</v>
      </c>
      <c r="H216" s="108">
        <v>17.18</v>
      </c>
      <c r="I216" s="109" t="s">
        <v>74</v>
      </c>
      <c r="J216" s="112">
        <f t="shared" si="32"/>
        <v>17180</v>
      </c>
      <c r="K216" s="108">
        <v>657.28</v>
      </c>
      <c r="L216" s="109" t="s">
        <v>72</v>
      </c>
      <c r="M216" s="107">
        <f t="shared" si="34"/>
        <v>657.28</v>
      </c>
      <c r="N216" s="108">
        <v>338.08</v>
      </c>
      <c r="O216" s="109" t="s">
        <v>72</v>
      </c>
      <c r="P216" s="107">
        <f t="shared" si="33"/>
        <v>338.08</v>
      </c>
    </row>
    <row r="217" spans="1:16">
      <c r="A217" s="1">
        <f t="shared" si="36"/>
        <v>217</v>
      </c>
      <c r="B217" s="102">
        <v>8</v>
      </c>
      <c r="C217" s="103" t="s">
        <v>75</v>
      </c>
      <c r="D217" s="113">
        <f t="shared" si="31"/>
        <v>421.05263157894734</v>
      </c>
      <c r="E217" s="104">
        <v>0.12529999999999999</v>
      </c>
      <c r="F217" s="105">
        <v>2.7589999999999998E-5</v>
      </c>
      <c r="G217" s="100">
        <f t="shared" si="35"/>
        <v>0.12532758999999999</v>
      </c>
      <c r="H217" s="108">
        <v>21.19</v>
      </c>
      <c r="I217" s="109" t="s">
        <v>74</v>
      </c>
      <c r="J217" s="112">
        <f t="shared" si="32"/>
        <v>21190</v>
      </c>
      <c r="K217" s="108">
        <v>871.48</v>
      </c>
      <c r="L217" s="109" t="s">
        <v>72</v>
      </c>
      <c r="M217" s="107">
        <f t="shared" si="34"/>
        <v>871.48</v>
      </c>
      <c r="N217" s="108">
        <v>409.44</v>
      </c>
      <c r="O217" s="109" t="s">
        <v>72</v>
      </c>
      <c r="P217" s="107">
        <f t="shared" si="33"/>
        <v>409.44</v>
      </c>
    </row>
    <row r="218" spans="1:16">
      <c r="A218" s="1">
        <f t="shared" si="36"/>
        <v>218</v>
      </c>
      <c r="B218" s="102">
        <v>9</v>
      </c>
      <c r="C218" s="103" t="s">
        <v>75</v>
      </c>
      <c r="D218" s="113">
        <f t="shared" si="31"/>
        <v>473.68421052631578</v>
      </c>
      <c r="E218" s="104">
        <v>0.1192</v>
      </c>
      <c r="F218" s="105">
        <v>2.478E-5</v>
      </c>
      <c r="G218" s="100">
        <f t="shared" si="35"/>
        <v>0.11922478</v>
      </c>
      <c r="H218" s="108">
        <v>25.42</v>
      </c>
      <c r="I218" s="109" t="s">
        <v>74</v>
      </c>
      <c r="J218" s="112">
        <f t="shared" si="32"/>
        <v>25420</v>
      </c>
      <c r="K218" s="108">
        <v>1.06</v>
      </c>
      <c r="L218" s="111" t="s">
        <v>74</v>
      </c>
      <c r="M218" s="112">
        <f t="shared" ref="M218:M228" si="37">K218*1000</f>
        <v>1060</v>
      </c>
      <c r="N218" s="108">
        <v>482.98</v>
      </c>
      <c r="O218" s="109" t="s">
        <v>72</v>
      </c>
      <c r="P218" s="107">
        <f t="shared" si="33"/>
        <v>482.98</v>
      </c>
    </row>
    <row r="219" spans="1:16">
      <c r="A219" s="1">
        <f t="shared" si="36"/>
        <v>219</v>
      </c>
      <c r="B219" s="102">
        <v>10</v>
      </c>
      <c r="C219" s="103" t="s">
        <v>75</v>
      </c>
      <c r="D219" s="113">
        <f t="shared" si="31"/>
        <v>526.31578947368416</v>
      </c>
      <c r="E219" s="104">
        <v>0.1144</v>
      </c>
      <c r="F219" s="105">
        <v>2.251E-5</v>
      </c>
      <c r="G219" s="100">
        <f t="shared" si="35"/>
        <v>0.11442251000000001</v>
      </c>
      <c r="H219" s="108">
        <v>29.85</v>
      </c>
      <c r="I219" s="109" t="s">
        <v>74</v>
      </c>
      <c r="J219" s="112">
        <f t="shared" si="32"/>
        <v>29850</v>
      </c>
      <c r="K219" s="108">
        <v>1.24</v>
      </c>
      <c r="L219" s="109" t="s">
        <v>74</v>
      </c>
      <c r="M219" s="112">
        <f t="shared" si="37"/>
        <v>1240</v>
      </c>
      <c r="N219" s="108">
        <v>558.1</v>
      </c>
      <c r="O219" s="109" t="s">
        <v>72</v>
      </c>
      <c r="P219" s="107">
        <f t="shared" si="33"/>
        <v>558.1</v>
      </c>
    </row>
    <row r="220" spans="1:16">
      <c r="A220" s="1">
        <f t="shared" si="36"/>
        <v>220</v>
      </c>
      <c r="B220" s="102">
        <v>11</v>
      </c>
      <c r="C220" s="103" t="s">
        <v>75</v>
      </c>
      <c r="D220" s="113">
        <f t="shared" si="31"/>
        <v>578.9473684210526</v>
      </c>
      <c r="E220" s="104">
        <v>0.1105</v>
      </c>
      <c r="F220" s="105">
        <v>2.0630000000000001E-5</v>
      </c>
      <c r="G220" s="100">
        <f t="shared" si="35"/>
        <v>0.11052062999999999</v>
      </c>
      <c r="H220" s="108">
        <v>34.46</v>
      </c>
      <c r="I220" s="109" t="s">
        <v>74</v>
      </c>
      <c r="J220" s="112">
        <f t="shared" si="32"/>
        <v>34460</v>
      </c>
      <c r="K220" s="108">
        <v>1.4</v>
      </c>
      <c r="L220" s="109" t="s">
        <v>74</v>
      </c>
      <c r="M220" s="112">
        <f t="shared" si="37"/>
        <v>1400</v>
      </c>
      <c r="N220" s="108">
        <v>634.33000000000004</v>
      </c>
      <c r="O220" s="109" t="s">
        <v>72</v>
      </c>
      <c r="P220" s="107">
        <f t="shared" si="33"/>
        <v>634.33000000000004</v>
      </c>
    </row>
    <row r="221" spans="1:16">
      <c r="A221" s="1">
        <f t="shared" si="36"/>
        <v>221</v>
      </c>
      <c r="B221" s="102">
        <v>12</v>
      </c>
      <c r="C221" s="103" t="s">
        <v>75</v>
      </c>
      <c r="D221" s="113">
        <f t="shared" si="31"/>
        <v>631.57894736842104</v>
      </c>
      <c r="E221" s="104">
        <v>0.1074</v>
      </c>
      <c r="F221" s="105">
        <v>1.9049999999999999E-5</v>
      </c>
      <c r="G221" s="100">
        <f t="shared" si="35"/>
        <v>0.10741905</v>
      </c>
      <c r="H221" s="108">
        <v>39.21</v>
      </c>
      <c r="I221" s="109" t="s">
        <v>74</v>
      </c>
      <c r="J221" s="112">
        <f t="shared" si="32"/>
        <v>39210</v>
      </c>
      <c r="K221" s="108">
        <v>1.56</v>
      </c>
      <c r="L221" s="109" t="s">
        <v>74</v>
      </c>
      <c r="M221" s="112">
        <f t="shared" si="37"/>
        <v>1560</v>
      </c>
      <c r="N221" s="108">
        <v>711.28</v>
      </c>
      <c r="O221" s="109" t="s">
        <v>72</v>
      </c>
      <c r="P221" s="107">
        <f t="shared" si="33"/>
        <v>711.28</v>
      </c>
    </row>
    <row r="222" spans="1:16">
      <c r="A222" s="1">
        <f t="shared" si="36"/>
        <v>222</v>
      </c>
      <c r="B222" s="102">
        <v>13</v>
      </c>
      <c r="C222" s="103" t="s">
        <v>75</v>
      </c>
      <c r="D222" s="113">
        <f t="shared" si="31"/>
        <v>684.21052631578948</v>
      </c>
      <c r="E222" s="104">
        <v>0.1048</v>
      </c>
      <c r="F222" s="105">
        <v>1.77E-5</v>
      </c>
      <c r="G222" s="100">
        <f t="shared" si="35"/>
        <v>0.1048177</v>
      </c>
      <c r="H222" s="108">
        <v>44.09</v>
      </c>
      <c r="I222" s="109" t="s">
        <v>74</v>
      </c>
      <c r="J222" s="112">
        <f t="shared" si="32"/>
        <v>44090</v>
      </c>
      <c r="K222" s="108">
        <v>1.71</v>
      </c>
      <c r="L222" s="109" t="s">
        <v>74</v>
      </c>
      <c r="M222" s="112">
        <f t="shared" si="37"/>
        <v>1710</v>
      </c>
      <c r="N222" s="108">
        <v>788.64</v>
      </c>
      <c r="O222" s="109" t="s">
        <v>72</v>
      </c>
      <c r="P222" s="107">
        <f t="shared" si="33"/>
        <v>788.64</v>
      </c>
    </row>
    <row r="223" spans="1:16">
      <c r="A223" s="1">
        <f t="shared" si="36"/>
        <v>223</v>
      </c>
      <c r="B223" s="102">
        <v>14</v>
      </c>
      <c r="C223" s="103" t="s">
        <v>75</v>
      </c>
      <c r="D223" s="113">
        <f t="shared" si="31"/>
        <v>736.84210526315792</v>
      </c>
      <c r="E223" s="104">
        <v>0.1026</v>
      </c>
      <c r="F223" s="105">
        <v>1.6540000000000001E-5</v>
      </c>
      <c r="G223" s="100">
        <f t="shared" si="35"/>
        <v>0.10261653999999999</v>
      </c>
      <c r="H223" s="108">
        <v>49.08</v>
      </c>
      <c r="I223" s="109" t="s">
        <v>74</v>
      </c>
      <c r="J223" s="112">
        <f t="shared" si="32"/>
        <v>49080</v>
      </c>
      <c r="K223" s="108">
        <v>1.85</v>
      </c>
      <c r="L223" s="109" t="s">
        <v>74</v>
      </c>
      <c r="M223" s="112">
        <f t="shared" si="37"/>
        <v>1850</v>
      </c>
      <c r="N223" s="108">
        <v>866.17</v>
      </c>
      <c r="O223" s="109" t="s">
        <v>72</v>
      </c>
      <c r="P223" s="107">
        <f t="shared" si="33"/>
        <v>866.17</v>
      </c>
    </row>
    <row r="224" spans="1:16">
      <c r="A224" s="1">
        <f t="shared" si="36"/>
        <v>224</v>
      </c>
      <c r="B224" s="102">
        <v>15</v>
      </c>
      <c r="C224" s="103" t="s">
        <v>75</v>
      </c>
      <c r="D224" s="113">
        <f t="shared" si="31"/>
        <v>789.47368421052636</v>
      </c>
      <c r="E224" s="104">
        <v>0.1007</v>
      </c>
      <c r="F224" s="105">
        <v>1.5529999999999999E-5</v>
      </c>
      <c r="G224" s="100">
        <f t="shared" si="35"/>
        <v>0.10071553</v>
      </c>
      <c r="H224" s="108">
        <v>54.17</v>
      </c>
      <c r="I224" s="109" t="s">
        <v>74</v>
      </c>
      <c r="J224" s="112">
        <f t="shared" si="32"/>
        <v>54170</v>
      </c>
      <c r="K224" s="108">
        <v>1.99</v>
      </c>
      <c r="L224" s="109" t="s">
        <v>74</v>
      </c>
      <c r="M224" s="112">
        <f t="shared" si="37"/>
        <v>1990</v>
      </c>
      <c r="N224" s="108">
        <v>943.67</v>
      </c>
      <c r="O224" s="109" t="s">
        <v>72</v>
      </c>
      <c r="P224" s="107">
        <f t="shared" si="33"/>
        <v>943.67</v>
      </c>
    </row>
    <row r="225" spans="1:16">
      <c r="A225" s="1">
        <f t="shared" si="36"/>
        <v>225</v>
      </c>
      <c r="B225" s="102">
        <v>16</v>
      </c>
      <c r="C225" s="103" t="s">
        <v>75</v>
      </c>
      <c r="D225" s="113">
        <f t="shared" si="31"/>
        <v>842.10526315789468</v>
      </c>
      <c r="E225" s="104">
        <v>9.9169999999999994E-2</v>
      </c>
      <c r="F225" s="105">
        <v>1.464E-5</v>
      </c>
      <c r="G225" s="100">
        <f t="shared" si="35"/>
        <v>9.9184639999999991E-2</v>
      </c>
      <c r="H225" s="108">
        <v>59.35</v>
      </c>
      <c r="I225" s="109" t="s">
        <v>74</v>
      </c>
      <c r="J225" s="112">
        <f t="shared" si="32"/>
        <v>59350</v>
      </c>
      <c r="K225" s="108">
        <v>2.12</v>
      </c>
      <c r="L225" s="109" t="s">
        <v>74</v>
      </c>
      <c r="M225" s="112">
        <f t="shared" si="37"/>
        <v>2120</v>
      </c>
      <c r="N225" s="108">
        <v>1.02</v>
      </c>
      <c r="O225" s="111" t="s">
        <v>74</v>
      </c>
      <c r="P225" s="112">
        <f>N225*1000</f>
        <v>1020</v>
      </c>
    </row>
    <row r="226" spans="1:16">
      <c r="A226" s="1">
        <f t="shared" si="36"/>
        <v>226</v>
      </c>
      <c r="B226" s="102">
        <v>17</v>
      </c>
      <c r="C226" s="103" t="s">
        <v>75</v>
      </c>
      <c r="D226" s="113">
        <f t="shared" si="31"/>
        <v>894.73684210526312</v>
      </c>
      <c r="E226" s="104">
        <v>9.7839999999999996E-2</v>
      </c>
      <c r="F226" s="105">
        <v>1.385E-5</v>
      </c>
      <c r="G226" s="100">
        <f t="shared" si="35"/>
        <v>9.7853849999999992E-2</v>
      </c>
      <c r="H226" s="108">
        <v>64.599999999999994</v>
      </c>
      <c r="I226" s="109" t="s">
        <v>74</v>
      </c>
      <c r="J226" s="112">
        <f t="shared" si="32"/>
        <v>64599.999999999993</v>
      </c>
      <c r="K226" s="108">
        <v>2.25</v>
      </c>
      <c r="L226" s="109" t="s">
        <v>74</v>
      </c>
      <c r="M226" s="112">
        <f t="shared" si="37"/>
        <v>2250</v>
      </c>
      <c r="N226" s="108">
        <v>1.1000000000000001</v>
      </c>
      <c r="O226" s="109" t="s">
        <v>74</v>
      </c>
      <c r="P226" s="112">
        <f>N226*1000</f>
        <v>1100</v>
      </c>
    </row>
    <row r="227" spans="1:16">
      <c r="A227" s="1">
        <f t="shared" si="36"/>
        <v>227</v>
      </c>
      <c r="B227" s="102">
        <v>18</v>
      </c>
      <c r="C227" s="103" t="s">
        <v>75</v>
      </c>
      <c r="D227" s="113">
        <f t="shared" si="31"/>
        <v>947.36842105263156</v>
      </c>
      <c r="E227" s="104">
        <v>9.6689999999999998E-2</v>
      </c>
      <c r="F227" s="105">
        <v>1.314E-5</v>
      </c>
      <c r="G227" s="100">
        <f t="shared" si="35"/>
        <v>9.6703139999999993E-2</v>
      </c>
      <c r="H227" s="108">
        <v>69.92</v>
      </c>
      <c r="I227" s="109" t="s">
        <v>74</v>
      </c>
      <c r="J227" s="112">
        <f t="shared" si="32"/>
        <v>69920</v>
      </c>
      <c r="K227" s="108">
        <v>2.38</v>
      </c>
      <c r="L227" s="109" t="s">
        <v>74</v>
      </c>
      <c r="M227" s="112">
        <f t="shared" si="37"/>
        <v>2380</v>
      </c>
      <c r="N227" s="108">
        <v>1.17</v>
      </c>
      <c r="O227" s="109" t="s">
        <v>74</v>
      </c>
      <c r="P227" s="112">
        <f>N227*1000</f>
        <v>1170</v>
      </c>
    </row>
    <row r="228" spans="1:16">
      <c r="A228" s="4">
        <f t="shared" si="36"/>
        <v>228</v>
      </c>
      <c r="B228" s="102">
        <v>19</v>
      </c>
      <c r="C228" s="103" t="s">
        <v>75</v>
      </c>
      <c r="D228" s="107">
        <f t="shared" si="31"/>
        <v>1000</v>
      </c>
      <c r="E228" s="104">
        <v>9.5769999999999994E-2</v>
      </c>
      <c r="F228" s="105">
        <v>1.2500000000000001E-5</v>
      </c>
      <c r="G228" s="100">
        <f t="shared" si="35"/>
        <v>9.5782499999999993E-2</v>
      </c>
      <c r="H228" s="108">
        <v>75.3</v>
      </c>
      <c r="I228" s="109" t="s">
        <v>74</v>
      </c>
      <c r="J228" s="112">
        <f t="shared" si="32"/>
        <v>75300</v>
      </c>
      <c r="K228" s="108">
        <v>2.5</v>
      </c>
      <c r="L228" s="109" t="s">
        <v>74</v>
      </c>
      <c r="M228" s="112">
        <f t="shared" si="37"/>
        <v>2500</v>
      </c>
      <c r="N228" s="108">
        <v>1.25</v>
      </c>
      <c r="O228" s="109" t="s">
        <v>74</v>
      </c>
      <c r="P228" s="112">
        <f>N228*1000</f>
        <v>1250</v>
      </c>
    </row>
    <row r="229" spans="1:16">
      <c r="A229" s="1">
        <f t="shared" si="36"/>
        <v>229</v>
      </c>
      <c r="B229" s="102"/>
      <c r="C229" s="103"/>
      <c r="D229" s="107" t="e">
        <v>#N/A</v>
      </c>
      <c r="E229" s="104"/>
      <c r="F229" s="105"/>
      <c r="G229" s="100" t="e">
        <v>#N/A</v>
      </c>
      <c r="H229" s="108"/>
      <c r="I229" s="109"/>
      <c r="J229" s="112" t="e">
        <v>#N/A</v>
      </c>
      <c r="K229" s="108"/>
      <c r="L229" s="109"/>
      <c r="M229" s="112" t="e">
        <v>#N/A</v>
      </c>
      <c r="N229" s="108"/>
      <c r="O229" s="109"/>
      <c r="P229" s="114" t="e">
        <v>#N/A</v>
      </c>
    </row>
    <row r="230" spans="1:16">
      <c r="A230" s="1">
        <f t="shared" si="36"/>
        <v>230</v>
      </c>
      <c r="B230" s="102"/>
      <c r="C230" s="103"/>
      <c r="D230" s="107" t="e">
        <v>#N/A</v>
      </c>
      <c r="E230" s="104"/>
      <c r="F230" s="105"/>
      <c r="G230" s="100" t="e">
        <v>#N/A</v>
      </c>
      <c r="H230" s="108"/>
      <c r="I230" s="109"/>
      <c r="J230" s="112" t="e">
        <v>#N/A</v>
      </c>
      <c r="K230" s="108"/>
      <c r="L230" s="109"/>
      <c r="M230" s="112" t="e">
        <v>#N/A</v>
      </c>
      <c r="N230" s="108"/>
      <c r="O230" s="109"/>
      <c r="P230" s="114" t="e">
        <v>#N/A</v>
      </c>
    </row>
    <row r="231" spans="1:16">
      <c r="A231" s="1">
        <f t="shared" si="36"/>
        <v>231</v>
      </c>
      <c r="B231" s="102"/>
      <c r="C231" s="103"/>
      <c r="D231" s="107" t="e">
        <v>#N/A</v>
      </c>
      <c r="E231" s="104"/>
      <c r="F231" s="105"/>
      <c r="G231" s="100" t="e">
        <v>#N/A</v>
      </c>
      <c r="H231" s="108"/>
      <c r="I231" s="109"/>
      <c r="J231" s="112" t="e">
        <v>#N/A</v>
      </c>
      <c r="K231" s="108"/>
      <c r="L231" s="109"/>
      <c r="M231" s="112" t="e">
        <v>#N/A</v>
      </c>
      <c r="N231" s="108"/>
      <c r="O231" s="109"/>
      <c r="P231" s="114" t="e">
        <v>#N/A</v>
      </c>
    </row>
    <row r="232" spans="1:16">
      <c r="A232" s="1">
        <f t="shared" si="36"/>
        <v>232</v>
      </c>
      <c r="B232" s="102"/>
      <c r="C232" s="103"/>
      <c r="D232" s="107" t="e">
        <v>#N/A</v>
      </c>
      <c r="E232" s="104"/>
      <c r="F232" s="105"/>
      <c r="G232" s="100" t="e">
        <v>#N/A</v>
      </c>
      <c r="H232" s="108"/>
      <c r="I232" s="109"/>
      <c r="J232" s="112" t="e">
        <v>#N/A</v>
      </c>
      <c r="K232" s="108"/>
      <c r="L232" s="109"/>
      <c r="M232" s="112" t="e">
        <v>#N/A</v>
      </c>
      <c r="N232" s="108"/>
      <c r="O232" s="109"/>
      <c r="P232" s="114" t="e">
        <v>#N/A</v>
      </c>
    </row>
    <row r="233" spans="1:16">
      <c r="A233" s="1">
        <f t="shared" si="36"/>
        <v>233</v>
      </c>
      <c r="B233" s="102"/>
      <c r="C233" s="103"/>
      <c r="D233" s="107" t="e">
        <v>#N/A</v>
      </c>
      <c r="E233" s="104"/>
      <c r="F233" s="105"/>
      <c r="G233" s="100" t="e">
        <v>#N/A</v>
      </c>
      <c r="H233" s="108"/>
      <c r="I233" s="109"/>
      <c r="J233" s="112" t="e">
        <v>#N/A</v>
      </c>
      <c r="K233" s="108"/>
      <c r="L233" s="109"/>
      <c r="M233" s="112" t="e">
        <v>#N/A</v>
      </c>
      <c r="N233" s="108"/>
      <c r="O233" s="109"/>
      <c r="P233" s="114" t="e">
        <v>#N/A</v>
      </c>
    </row>
    <row r="234" spans="1:16">
      <c r="A234" s="1">
        <f t="shared" si="36"/>
        <v>234</v>
      </c>
      <c r="B234" s="102"/>
      <c r="C234" s="103"/>
      <c r="D234" s="107" t="e">
        <v>#N/A</v>
      </c>
      <c r="E234" s="104"/>
      <c r="F234" s="105"/>
      <c r="G234" s="100" t="e">
        <v>#N/A</v>
      </c>
      <c r="H234" s="108"/>
      <c r="I234" s="109"/>
      <c r="J234" s="112" t="e">
        <v>#N/A</v>
      </c>
      <c r="K234" s="108"/>
      <c r="L234" s="109"/>
      <c r="M234" s="112" t="e">
        <v>#N/A</v>
      </c>
      <c r="N234" s="108"/>
      <c r="O234" s="109"/>
      <c r="P234" s="114" t="e">
        <v>#N/A</v>
      </c>
    </row>
    <row r="235" spans="1:16">
      <c r="A235" s="1">
        <f t="shared" si="36"/>
        <v>235</v>
      </c>
      <c r="B235" s="102"/>
      <c r="C235" s="103"/>
      <c r="D235" s="107" t="e">
        <v>#N/A</v>
      </c>
      <c r="E235" s="104"/>
      <c r="F235" s="105"/>
      <c r="G235" s="100" t="e">
        <v>#N/A</v>
      </c>
      <c r="H235" s="108"/>
      <c r="I235" s="109"/>
      <c r="J235" s="112" t="e">
        <v>#N/A</v>
      </c>
      <c r="K235" s="108"/>
      <c r="L235" s="109"/>
      <c r="M235" s="112" t="e">
        <v>#N/A</v>
      </c>
      <c r="N235" s="108"/>
      <c r="O235" s="109"/>
      <c r="P235" s="114" t="e">
        <v>#N/A</v>
      </c>
    </row>
    <row r="236" spans="1:16">
      <c r="A236" s="1">
        <f t="shared" si="36"/>
        <v>236</v>
      </c>
      <c r="B236" s="102"/>
      <c r="C236" s="103"/>
      <c r="D236" s="107" t="e">
        <v>#N/A</v>
      </c>
      <c r="E236" s="104"/>
      <c r="F236" s="105"/>
      <c r="G236" s="100" t="e">
        <v>#N/A</v>
      </c>
      <c r="H236" s="108"/>
      <c r="I236" s="109"/>
      <c r="J236" s="112" t="e">
        <v>#N/A</v>
      </c>
      <c r="K236" s="108"/>
      <c r="L236" s="109"/>
      <c r="M236" s="112" t="e">
        <v>#N/A</v>
      </c>
      <c r="N236" s="108"/>
      <c r="O236" s="109"/>
      <c r="P236" s="114" t="e">
        <v>#N/A</v>
      </c>
    </row>
    <row r="237" spans="1:16">
      <c r="A237" s="1">
        <f t="shared" si="36"/>
        <v>237</v>
      </c>
      <c r="B237" s="102"/>
      <c r="C237" s="103"/>
      <c r="D237" s="107" t="e">
        <v>#N/A</v>
      </c>
      <c r="E237" s="104"/>
      <c r="F237" s="105"/>
      <c r="G237" s="100" t="e">
        <v>#N/A</v>
      </c>
      <c r="H237" s="108"/>
      <c r="I237" s="109"/>
      <c r="J237" s="112" t="e">
        <v>#N/A</v>
      </c>
      <c r="K237" s="108"/>
      <c r="L237" s="109"/>
      <c r="M237" s="112" t="e">
        <v>#N/A</v>
      </c>
      <c r="N237" s="108"/>
      <c r="O237" s="109"/>
      <c r="P237" s="114" t="e">
        <v>#N/A</v>
      </c>
    </row>
    <row r="238" spans="1:16">
      <c r="A238" s="1">
        <f t="shared" si="36"/>
        <v>238</v>
      </c>
      <c r="B238" s="102"/>
      <c r="C238" s="103"/>
      <c r="D238" s="107" t="e">
        <v>#N/A</v>
      </c>
      <c r="E238" s="104"/>
      <c r="F238" s="105"/>
      <c r="G238" s="100" t="e">
        <v>#N/A</v>
      </c>
      <c r="H238" s="108"/>
      <c r="I238" s="109"/>
      <c r="J238" s="112" t="e">
        <v>#N/A</v>
      </c>
      <c r="K238" s="108"/>
      <c r="L238" s="109"/>
      <c r="M238" s="112" t="e">
        <v>#N/A</v>
      </c>
      <c r="N238" s="108"/>
      <c r="O238" s="109"/>
      <c r="P238" s="114" t="e">
        <v>#N/A</v>
      </c>
    </row>
    <row r="239" spans="1:16">
      <c r="A239" s="1">
        <f t="shared" si="36"/>
        <v>239</v>
      </c>
      <c r="B239" s="102"/>
      <c r="C239" s="103"/>
      <c r="D239" s="107" t="e">
        <v>#N/A</v>
      </c>
      <c r="E239" s="104"/>
      <c r="F239" s="105"/>
      <c r="G239" s="100" t="e">
        <v>#N/A</v>
      </c>
      <c r="H239" s="108"/>
      <c r="I239" s="109"/>
      <c r="J239" s="112" t="e">
        <v>#N/A</v>
      </c>
      <c r="K239" s="108"/>
      <c r="L239" s="109"/>
      <c r="M239" s="112" t="e">
        <v>#N/A</v>
      </c>
      <c r="N239" s="108"/>
      <c r="O239" s="109"/>
      <c r="P239" s="114" t="e">
        <v>#N/A</v>
      </c>
    </row>
    <row r="240" spans="1:16">
      <c r="A240" s="1">
        <f t="shared" si="36"/>
        <v>240</v>
      </c>
      <c r="B240" s="102"/>
      <c r="C240" s="103"/>
      <c r="D240" s="107" t="e">
        <v>#N/A</v>
      </c>
      <c r="E240" s="104"/>
      <c r="F240" s="105"/>
      <c r="G240" s="100" t="e">
        <v>#N/A</v>
      </c>
      <c r="H240" s="108"/>
      <c r="I240" s="109"/>
      <c r="J240" s="112" t="e">
        <v>#N/A</v>
      </c>
      <c r="K240" s="108"/>
      <c r="L240" s="109"/>
      <c r="M240" s="112" t="e">
        <v>#N/A</v>
      </c>
      <c r="N240" s="108"/>
      <c r="O240" s="109"/>
      <c r="P240" s="114" t="e">
        <v>#N/A</v>
      </c>
    </row>
    <row r="241" spans="1:16">
      <c r="A241" s="1">
        <f t="shared" si="36"/>
        <v>241</v>
      </c>
      <c r="B241" s="102"/>
      <c r="C241" s="103"/>
      <c r="D241" s="107" t="e">
        <v>#N/A</v>
      </c>
      <c r="E241" s="104"/>
      <c r="F241" s="105"/>
      <c r="G241" s="100" t="e">
        <v>#N/A</v>
      </c>
      <c r="H241" s="108"/>
      <c r="I241" s="109"/>
      <c r="J241" s="112" t="e">
        <v>#N/A</v>
      </c>
      <c r="K241" s="108"/>
      <c r="L241" s="109"/>
      <c r="M241" s="112" t="e">
        <v>#N/A</v>
      </c>
      <c r="N241" s="108"/>
      <c r="O241" s="109"/>
      <c r="P241" s="114" t="e">
        <v>#N/A</v>
      </c>
    </row>
    <row r="242" spans="1:16">
      <c r="A242" s="1">
        <f t="shared" si="36"/>
        <v>242</v>
      </c>
      <c r="B242" s="102"/>
      <c r="C242" s="103"/>
      <c r="D242" s="107" t="e">
        <v>#N/A</v>
      </c>
      <c r="E242" s="104"/>
      <c r="F242" s="105"/>
      <c r="G242" s="100" t="e">
        <v>#N/A</v>
      </c>
      <c r="H242" s="108"/>
      <c r="I242" s="109"/>
      <c r="J242" s="112" t="e">
        <v>#N/A</v>
      </c>
      <c r="K242" s="108"/>
      <c r="L242" s="109"/>
      <c r="M242" s="112" t="e">
        <v>#N/A</v>
      </c>
      <c r="N242" s="108"/>
      <c r="O242" s="109"/>
      <c r="P242" s="114" t="e">
        <v>#N/A</v>
      </c>
    </row>
    <row r="243" spans="1:16">
      <c r="A243" s="1">
        <f t="shared" si="36"/>
        <v>243</v>
      </c>
      <c r="B243" s="102"/>
      <c r="C243" s="103"/>
      <c r="D243" s="107" t="e">
        <v>#N/A</v>
      </c>
      <c r="E243" s="104"/>
      <c r="F243" s="105"/>
      <c r="G243" s="100" t="e">
        <v>#N/A</v>
      </c>
      <c r="H243" s="108"/>
      <c r="I243" s="109"/>
      <c r="J243" s="112" t="e">
        <v>#N/A</v>
      </c>
      <c r="K243" s="108"/>
      <c r="L243" s="109"/>
      <c r="M243" s="112" t="e">
        <v>#N/A</v>
      </c>
      <c r="N243" s="108"/>
      <c r="O243" s="109"/>
      <c r="P243" s="114" t="e">
        <v>#N/A</v>
      </c>
    </row>
    <row r="244" spans="1:16">
      <c r="A244" s="1">
        <f t="shared" si="36"/>
        <v>244</v>
      </c>
      <c r="B244" s="102"/>
      <c r="C244" s="103"/>
      <c r="D244" s="107" t="e">
        <v>#N/A</v>
      </c>
      <c r="E244" s="104"/>
      <c r="F244" s="105"/>
      <c r="G244" s="100" t="e">
        <v>#N/A</v>
      </c>
      <c r="H244" s="108"/>
      <c r="I244" s="109"/>
      <c r="J244" s="112" t="e">
        <v>#N/A</v>
      </c>
      <c r="K244" s="108"/>
      <c r="L244" s="109"/>
      <c r="M244" s="112" t="e">
        <v>#N/A</v>
      </c>
      <c r="N244" s="108"/>
      <c r="O244" s="109"/>
      <c r="P244" s="114" t="e">
        <v>#N/A</v>
      </c>
    </row>
    <row r="245" spans="1:16">
      <c r="A245" s="1">
        <f t="shared" si="36"/>
        <v>245</v>
      </c>
      <c r="B245" s="102"/>
      <c r="C245" s="103"/>
      <c r="D245" s="107" t="e">
        <v>#N/A</v>
      </c>
      <c r="E245" s="104"/>
      <c r="F245" s="105"/>
      <c r="G245" s="100" t="e">
        <v>#N/A</v>
      </c>
      <c r="H245" s="108"/>
      <c r="I245" s="109"/>
      <c r="J245" s="112" t="e">
        <v>#N/A</v>
      </c>
      <c r="K245" s="108"/>
      <c r="L245" s="109"/>
      <c r="M245" s="112" t="e">
        <v>#N/A</v>
      </c>
      <c r="N245" s="108"/>
      <c r="O245" s="109"/>
      <c r="P245" s="114" t="e">
        <v>#N/A</v>
      </c>
    </row>
    <row r="246" spans="1:16">
      <c r="A246" s="1">
        <f t="shared" si="36"/>
        <v>246</v>
      </c>
      <c r="B246" s="102"/>
      <c r="C246" s="103"/>
      <c r="D246" s="107" t="e">
        <v>#N/A</v>
      </c>
      <c r="E246" s="104"/>
      <c r="F246" s="105"/>
      <c r="G246" s="100" t="e">
        <v>#N/A</v>
      </c>
      <c r="H246" s="108"/>
      <c r="I246" s="109"/>
      <c r="J246" s="112" t="e">
        <v>#N/A</v>
      </c>
      <c r="K246" s="108"/>
      <c r="L246" s="109"/>
      <c r="M246" s="112" t="e">
        <v>#N/A</v>
      </c>
      <c r="N246" s="108"/>
      <c r="O246" s="109"/>
      <c r="P246" s="114" t="e">
        <v>#N/A</v>
      </c>
    </row>
    <row r="247" spans="1:16">
      <c r="A247" s="1">
        <f t="shared" si="36"/>
        <v>247</v>
      </c>
      <c r="B247" s="102"/>
      <c r="C247" s="103"/>
      <c r="D247" s="107" t="e">
        <v>#N/A</v>
      </c>
      <c r="E247" s="104"/>
      <c r="F247" s="105"/>
      <c r="G247" s="100" t="e">
        <v>#N/A</v>
      </c>
      <c r="H247" s="108"/>
      <c r="I247" s="109"/>
      <c r="J247" s="112" t="e">
        <v>#N/A</v>
      </c>
      <c r="K247" s="108"/>
      <c r="L247" s="109"/>
      <c r="M247" s="112" t="e">
        <v>#N/A</v>
      </c>
      <c r="N247" s="108"/>
      <c r="O247" s="109"/>
      <c r="P247" s="114" t="e">
        <v>#N/A</v>
      </c>
    </row>
    <row r="248" spans="1:16">
      <c r="A248" s="1">
        <f t="shared" si="36"/>
        <v>248</v>
      </c>
      <c r="B248" s="102"/>
      <c r="C248" s="103"/>
      <c r="D248" s="107" t="e">
        <v>#N/A</v>
      </c>
      <c r="E248" s="104"/>
      <c r="F248" s="105"/>
      <c r="G248" s="100" t="e">
        <v>#N/A</v>
      </c>
      <c r="H248" s="108"/>
      <c r="I248" s="109"/>
      <c r="J248" s="112" t="e">
        <v>#N/A</v>
      </c>
      <c r="K248" s="108"/>
      <c r="L248" s="109"/>
      <c r="M248" s="112" t="e">
        <v>#N/A</v>
      </c>
      <c r="N248" s="108"/>
      <c r="O248" s="109"/>
      <c r="P248" s="114" t="e">
        <v>#N/A</v>
      </c>
    </row>
    <row r="249" spans="1:16">
      <c r="A249" s="1">
        <f t="shared" si="36"/>
        <v>249</v>
      </c>
      <c r="B249" s="102"/>
      <c r="C249" s="103"/>
      <c r="D249" s="107" t="e">
        <v>#N/A</v>
      </c>
      <c r="E249" s="104"/>
      <c r="F249" s="105"/>
      <c r="G249" s="100" t="e">
        <v>#N/A</v>
      </c>
      <c r="H249" s="108"/>
      <c r="I249" s="109"/>
      <c r="J249" s="112" t="e">
        <v>#N/A</v>
      </c>
      <c r="K249" s="108"/>
      <c r="L249" s="109"/>
      <c r="M249" s="112" t="e">
        <v>#N/A</v>
      </c>
      <c r="N249" s="108"/>
      <c r="O249" s="109"/>
      <c r="P249" s="114" t="e">
        <v>#N/A</v>
      </c>
    </row>
    <row r="250" spans="1:16">
      <c r="A250" s="1">
        <f t="shared" si="36"/>
        <v>250</v>
      </c>
      <c r="B250" s="102"/>
      <c r="C250" s="103"/>
      <c r="D250" s="107" t="e">
        <v>#N/A</v>
      </c>
      <c r="E250" s="104"/>
      <c r="F250" s="105"/>
      <c r="G250" s="100" t="e">
        <v>#N/A</v>
      </c>
      <c r="H250" s="108"/>
      <c r="I250" s="109"/>
      <c r="J250" s="112" t="e">
        <v>#N/A</v>
      </c>
      <c r="K250" s="108"/>
      <c r="L250" s="109"/>
      <c r="M250" s="112" t="e">
        <v>#N/A</v>
      </c>
      <c r="N250" s="108"/>
      <c r="O250" s="109"/>
      <c r="P250" s="114" t="e">
        <v>#N/A</v>
      </c>
    </row>
    <row r="251" spans="1:16">
      <c r="A251" s="1">
        <f t="shared" si="36"/>
        <v>251</v>
      </c>
      <c r="B251" s="102"/>
      <c r="C251" s="103"/>
      <c r="D251" s="107" t="e">
        <v>#N/A</v>
      </c>
      <c r="E251" s="104"/>
      <c r="F251" s="105"/>
      <c r="G251" s="100" t="e">
        <v>#N/A</v>
      </c>
      <c r="H251" s="108"/>
      <c r="I251" s="109"/>
      <c r="J251" s="112" t="e">
        <v>#N/A</v>
      </c>
      <c r="K251" s="108"/>
      <c r="L251" s="109"/>
      <c r="M251" s="112" t="e">
        <v>#N/A</v>
      </c>
      <c r="N251" s="108"/>
      <c r="O251" s="109"/>
      <c r="P251" s="114" t="e">
        <v>#N/A</v>
      </c>
    </row>
    <row r="252" spans="1:16">
      <c r="A252" s="1">
        <f t="shared" si="36"/>
        <v>252</v>
      </c>
      <c r="B252" s="102"/>
      <c r="C252" s="103"/>
      <c r="D252" s="107" t="e">
        <v>#N/A</v>
      </c>
      <c r="E252" s="104"/>
      <c r="F252" s="105"/>
      <c r="G252" s="100" t="e">
        <v>#N/A</v>
      </c>
      <c r="H252" s="108"/>
      <c r="I252" s="109"/>
      <c r="J252" s="112" t="e">
        <v>#N/A</v>
      </c>
      <c r="K252" s="108"/>
      <c r="L252" s="109"/>
      <c r="M252" s="112" t="e">
        <v>#N/A</v>
      </c>
      <c r="N252" s="108"/>
      <c r="O252" s="109"/>
      <c r="P252" s="114" t="e">
        <v>#N/A</v>
      </c>
    </row>
    <row r="253" spans="1:16">
      <c r="A253" s="1">
        <f t="shared" si="36"/>
        <v>253</v>
      </c>
      <c r="B253" s="102"/>
      <c r="C253" s="103"/>
      <c r="D253" s="107" t="e">
        <v>#N/A</v>
      </c>
      <c r="E253" s="104"/>
      <c r="F253" s="105"/>
      <c r="G253" s="100" t="e">
        <v>#N/A</v>
      </c>
      <c r="H253" s="108"/>
      <c r="I253" s="109"/>
      <c r="J253" s="112" t="e">
        <v>#N/A</v>
      </c>
      <c r="K253" s="108"/>
      <c r="L253" s="109"/>
      <c r="M253" s="112" t="e">
        <v>#N/A</v>
      </c>
      <c r="N253" s="108"/>
      <c r="O253" s="109"/>
      <c r="P253" s="114" t="e">
        <v>#N/A</v>
      </c>
    </row>
    <row r="254" spans="1:16">
      <c r="A254" s="1">
        <f t="shared" si="36"/>
        <v>254</v>
      </c>
      <c r="B254" s="102"/>
      <c r="C254" s="103"/>
      <c r="D254" s="107" t="e">
        <v>#N/A</v>
      </c>
      <c r="E254" s="104"/>
      <c r="F254" s="105"/>
      <c r="G254" s="100" t="e">
        <v>#N/A</v>
      </c>
      <c r="H254" s="108"/>
      <c r="I254" s="109"/>
      <c r="J254" s="112" t="e">
        <v>#N/A</v>
      </c>
      <c r="K254" s="108"/>
      <c r="L254" s="109"/>
      <c r="M254" s="112" t="e">
        <v>#N/A</v>
      </c>
      <c r="N254" s="108"/>
      <c r="O254" s="109"/>
      <c r="P254" s="114" t="e">
        <v>#N/A</v>
      </c>
    </row>
    <row r="255" spans="1:16">
      <c r="A255" s="1">
        <f t="shared" si="36"/>
        <v>255</v>
      </c>
      <c r="B255" s="102"/>
      <c r="C255" s="103"/>
      <c r="D255" s="107" t="e">
        <v>#N/A</v>
      </c>
      <c r="E255" s="104"/>
      <c r="F255" s="105"/>
      <c r="G255" s="100" t="e">
        <v>#N/A</v>
      </c>
      <c r="H255" s="108"/>
      <c r="I255" s="109"/>
      <c r="J255" s="112" t="e">
        <v>#N/A</v>
      </c>
      <c r="K255" s="108"/>
      <c r="L255" s="109"/>
      <c r="M255" s="112" t="e">
        <v>#N/A</v>
      </c>
      <c r="N255" s="108"/>
      <c r="O255" s="109"/>
      <c r="P255" s="114" t="e">
        <v>#N/A</v>
      </c>
    </row>
    <row r="256" spans="1:16">
      <c r="A256" s="1">
        <f t="shared" si="36"/>
        <v>256</v>
      </c>
      <c r="B256" s="102"/>
      <c r="C256" s="103"/>
      <c r="D256" s="107" t="e">
        <v>#N/A</v>
      </c>
      <c r="E256" s="104"/>
      <c r="F256" s="105"/>
      <c r="G256" s="100" t="e">
        <v>#N/A</v>
      </c>
      <c r="H256" s="108"/>
      <c r="I256" s="109"/>
      <c r="J256" s="112" t="e">
        <v>#N/A</v>
      </c>
      <c r="K256" s="108"/>
      <c r="L256" s="109"/>
      <c r="M256" s="112" t="e">
        <v>#N/A</v>
      </c>
      <c r="N256" s="108"/>
      <c r="O256" s="109"/>
      <c r="P256" s="114" t="e">
        <v>#N/A</v>
      </c>
    </row>
    <row r="257" spans="1:16">
      <c r="A257" s="1">
        <f t="shared" si="36"/>
        <v>257</v>
      </c>
      <c r="B257" s="102"/>
      <c r="C257" s="103"/>
      <c r="D257" s="107" t="e">
        <v>#N/A</v>
      </c>
      <c r="E257" s="104"/>
      <c r="F257" s="105"/>
      <c r="G257" s="100" t="e">
        <v>#N/A</v>
      </c>
      <c r="H257" s="108"/>
      <c r="I257" s="109"/>
      <c r="J257" s="112" t="e">
        <v>#N/A</v>
      </c>
      <c r="K257" s="108"/>
      <c r="L257" s="109"/>
      <c r="M257" s="112" t="e">
        <v>#N/A</v>
      </c>
      <c r="N257" s="108"/>
      <c r="O257" s="109"/>
      <c r="P257" s="114" t="e">
        <v>#N/A</v>
      </c>
    </row>
    <row r="258" spans="1:16">
      <c r="A258" s="1">
        <f t="shared" si="36"/>
        <v>258</v>
      </c>
      <c r="B258" s="102"/>
      <c r="C258" s="103"/>
      <c r="D258" s="107" t="e">
        <v>#N/A</v>
      </c>
      <c r="E258" s="104"/>
      <c r="F258" s="105"/>
      <c r="G258" s="100" t="e">
        <v>#N/A</v>
      </c>
      <c r="H258" s="108"/>
      <c r="I258" s="109"/>
      <c r="J258" s="112" t="e">
        <v>#N/A</v>
      </c>
      <c r="K258" s="108"/>
      <c r="L258" s="109"/>
      <c r="M258" s="112" t="e">
        <v>#N/A</v>
      </c>
      <c r="N258" s="108"/>
      <c r="O258" s="109"/>
      <c r="P258" s="114" t="e">
        <v>#N/A</v>
      </c>
    </row>
    <row r="259" spans="1:16">
      <c r="A259" s="1">
        <f t="shared" si="36"/>
        <v>259</v>
      </c>
      <c r="B259" s="102"/>
      <c r="C259" s="103"/>
      <c r="D259" s="107" t="e">
        <v>#N/A</v>
      </c>
      <c r="E259" s="104"/>
      <c r="F259" s="105"/>
      <c r="G259" s="100" t="e">
        <v>#N/A</v>
      </c>
      <c r="H259" s="108"/>
      <c r="I259" s="109"/>
      <c r="J259" s="112" t="e">
        <v>#N/A</v>
      </c>
      <c r="K259" s="108"/>
      <c r="L259" s="109"/>
      <c r="M259" s="112" t="e">
        <v>#N/A</v>
      </c>
      <c r="N259" s="108"/>
      <c r="O259" s="109"/>
      <c r="P259" s="114" t="e">
        <v>#N/A</v>
      </c>
    </row>
    <row r="260" spans="1:16">
      <c r="A260" s="1">
        <f t="shared" si="36"/>
        <v>260</v>
      </c>
      <c r="B260" s="102"/>
      <c r="C260" s="103"/>
      <c r="D260" s="107" t="e">
        <v>#N/A</v>
      </c>
      <c r="E260" s="104"/>
      <c r="F260" s="105"/>
      <c r="G260" s="100" t="e">
        <v>#N/A</v>
      </c>
      <c r="H260" s="108"/>
      <c r="I260" s="109"/>
      <c r="J260" s="112" t="e">
        <v>#N/A</v>
      </c>
      <c r="K260" s="108"/>
      <c r="L260" s="109"/>
      <c r="M260" s="112" t="e">
        <v>#N/A</v>
      </c>
      <c r="N260" s="108"/>
      <c r="O260" s="109"/>
      <c r="P260" s="114" t="e">
        <v>#N/A</v>
      </c>
    </row>
    <row r="261" spans="1:16">
      <c r="A261" s="1">
        <f t="shared" si="36"/>
        <v>261</v>
      </c>
      <c r="B261" s="102"/>
      <c r="C261" s="103"/>
      <c r="D261" s="107" t="e">
        <v>#N/A</v>
      </c>
      <c r="E261" s="104"/>
      <c r="F261" s="105"/>
      <c r="G261" s="100" t="e">
        <v>#N/A</v>
      </c>
      <c r="H261" s="108"/>
      <c r="I261" s="109"/>
      <c r="J261" s="112" t="e">
        <v>#N/A</v>
      </c>
      <c r="K261" s="108"/>
      <c r="L261" s="109"/>
      <c r="M261" s="112" t="e">
        <v>#N/A</v>
      </c>
      <c r="N261" s="108"/>
      <c r="O261" s="109"/>
      <c r="P261" s="114" t="e">
        <v>#N/A</v>
      </c>
    </row>
    <row r="262" spans="1:16">
      <c r="A262" s="1">
        <f t="shared" si="36"/>
        <v>262</v>
      </c>
      <c r="B262" s="102"/>
      <c r="C262" s="103"/>
      <c r="D262" s="107" t="e">
        <v>#N/A</v>
      </c>
      <c r="E262" s="104"/>
      <c r="F262" s="105"/>
      <c r="G262" s="100" t="e">
        <v>#N/A</v>
      </c>
      <c r="H262" s="108"/>
      <c r="I262" s="109"/>
      <c r="J262" s="112" t="e">
        <v>#N/A</v>
      </c>
      <c r="K262" s="108"/>
      <c r="L262" s="109"/>
      <c r="M262" s="112" t="e">
        <v>#N/A</v>
      </c>
      <c r="N262" s="108"/>
      <c r="O262" s="109"/>
      <c r="P262" s="114" t="e">
        <v>#N/A</v>
      </c>
    </row>
    <row r="263" spans="1:16">
      <c r="A263" s="1">
        <f t="shared" si="36"/>
        <v>263</v>
      </c>
      <c r="B263" s="102"/>
      <c r="C263" s="103"/>
      <c r="D263" s="107" t="e">
        <v>#N/A</v>
      </c>
      <c r="E263" s="104"/>
      <c r="F263" s="105"/>
      <c r="G263" s="100" t="e">
        <v>#N/A</v>
      </c>
      <c r="H263" s="108"/>
      <c r="I263" s="109"/>
      <c r="J263" s="112" t="e">
        <v>#N/A</v>
      </c>
      <c r="K263" s="108"/>
      <c r="L263" s="109"/>
      <c r="M263" s="112" t="e">
        <v>#N/A</v>
      </c>
      <c r="N263" s="108"/>
      <c r="O263" s="109"/>
      <c r="P263" s="114" t="e">
        <v>#N/A</v>
      </c>
    </row>
    <row r="264" spans="1:16">
      <c r="A264" s="1">
        <f t="shared" si="36"/>
        <v>264</v>
      </c>
      <c r="B264" s="102"/>
      <c r="C264" s="103"/>
      <c r="D264" s="107" t="e">
        <v>#N/A</v>
      </c>
      <c r="E264" s="104"/>
      <c r="F264" s="105"/>
      <c r="G264" s="100" t="e">
        <v>#N/A</v>
      </c>
      <c r="H264" s="108"/>
      <c r="I264" s="109"/>
      <c r="J264" s="112" t="e">
        <v>#N/A</v>
      </c>
      <c r="K264" s="108"/>
      <c r="L264" s="109"/>
      <c r="M264" s="112" t="e">
        <v>#N/A</v>
      </c>
      <c r="N264" s="108"/>
      <c r="O264" s="109"/>
      <c r="P264" s="114" t="e">
        <v>#N/A</v>
      </c>
    </row>
    <row r="265" spans="1:16">
      <c r="A265" s="1">
        <f t="shared" si="36"/>
        <v>265</v>
      </c>
      <c r="B265" s="102"/>
      <c r="C265" s="103"/>
      <c r="D265" s="107" t="e">
        <v>#N/A</v>
      </c>
      <c r="E265" s="104"/>
      <c r="F265" s="105"/>
      <c r="G265" s="100" t="e">
        <v>#N/A</v>
      </c>
      <c r="H265" s="108"/>
      <c r="I265" s="109"/>
      <c r="J265" s="112" t="e">
        <v>#N/A</v>
      </c>
      <c r="K265" s="108"/>
      <c r="L265" s="109"/>
      <c r="M265" s="112" t="e">
        <v>#N/A</v>
      </c>
      <c r="N265" s="108"/>
      <c r="O265" s="109"/>
      <c r="P265" s="114" t="e">
        <v>#N/A</v>
      </c>
    </row>
    <row r="266" spans="1:16">
      <c r="A266" s="1">
        <f t="shared" si="36"/>
        <v>266</v>
      </c>
      <c r="B266" s="102"/>
      <c r="C266" s="103"/>
      <c r="D266" s="107" t="e">
        <v>#N/A</v>
      </c>
      <c r="E266" s="104"/>
      <c r="F266" s="105"/>
      <c r="G266" s="100" t="e">
        <v>#N/A</v>
      </c>
      <c r="H266" s="108"/>
      <c r="I266" s="109"/>
      <c r="J266" s="112" t="e">
        <v>#N/A</v>
      </c>
      <c r="K266" s="108"/>
      <c r="L266" s="109"/>
      <c r="M266" s="112" t="e">
        <v>#N/A</v>
      </c>
      <c r="N266" s="108"/>
      <c r="O266" s="109"/>
      <c r="P266" s="114" t="e">
        <v>#N/A</v>
      </c>
    </row>
    <row r="267" spans="1:16">
      <c r="A267" s="1">
        <f t="shared" si="36"/>
        <v>267</v>
      </c>
      <c r="B267" s="102"/>
      <c r="C267" s="103"/>
      <c r="D267" s="107" t="e">
        <v>#N/A</v>
      </c>
      <c r="E267" s="104"/>
      <c r="F267" s="105"/>
      <c r="G267" s="100" t="e">
        <v>#N/A</v>
      </c>
      <c r="H267" s="108"/>
      <c r="I267" s="109"/>
      <c r="J267" s="112" t="e">
        <v>#N/A</v>
      </c>
      <c r="K267" s="108"/>
      <c r="L267" s="109"/>
      <c r="M267" s="112" t="e">
        <v>#N/A</v>
      </c>
      <c r="N267" s="108"/>
      <c r="O267" s="109"/>
      <c r="P267" s="114" t="e">
        <v>#N/A</v>
      </c>
    </row>
    <row r="268" spans="1:16">
      <c r="A268" s="1">
        <f t="shared" si="36"/>
        <v>268</v>
      </c>
      <c r="B268" s="102"/>
      <c r="C268" s="103"/>
      <c r="D268" s="107" t="e">
        <v>#N/A</v>
      </c>
      <c r="E268" s="104"/>
      <c r="F268" s="105"/>
      <c r="G268" s="100" t="e">
        <v>#N/A</v>
      </c>
      <c r="H268" s="108"/>
      <c r="I268" s="109"/>
      <c r="J268" s="112" t="e">
        <v>#N/A</v>
      </c>
      <c r="K268" s="108"/>
      <c r="L268" s="109"/>
      <c r="M268" s="112" t="e">
        <v>#N/A</v>
      </c>
      <c r="N268" s="108"/>
      <c r="O268" s="109"/>
      <c r="P268" s="114" t="e">
        <v>#N/A</v>
      </c>
    </row>
    <row r="269" spans="1:16">
      <c r="A269" s="1">
        <f t="shared" si="36"/>
        <v>269</v>
      </c>
      <c r="B269" s="102"/>
      <c r="C269" s="103"/>
      <c r="D269" s="107" t="e">
        <v>#N/A</v>
      </c>
      <c r="E269" s="104"/>
      <c r="F269" s="105"/>
      <c r="G269" s="100" t="e">
        <v>#N/A</v>
      </c>
      <c r="H269" s="108"/>
      <c r="I269" s="109"/>
      <c r="J269" s="112" t="e">
        <v>#N/A</v>
      </c>
      <c r="K269" s="108"/>
      <c r="L269" s="109"/>
      <c r="M269" s="112" t="e">
        <v>#N/A</v>
      </c>
      <c r="N269" s="108"/>
      <c r="O269" s="109"/>
      <c r="P269" s="114" t="e">
        <v>#N/A</v>
      </c>
    </row>
    <row r="270" spans="1:16">
      <c r="A270" s="1">
        <f t="shared" si="36"/>
        <v>270</v>
      </c>
      <c r="B270" s="102"/>
      <c r="C270" s="103"/>
      <c r="D270" s="107" t="e">
        <v>#N/A</v>
      </c>
      <c r="E270" s="104"/>
      <c r="F270" s="105"/>
      <c r="G270" s="100" t="e">
        <v>#N/A</v>
      </c>
      <c r="H270" s="108"/>
      <c r="I270" s="109"/>
      <c r="J270" s="112" t="e">
        <v>#N/A</v>
      </c>
      <c r="K270" s="108"/>
      <c r="L270" s="109"/>
      <c r="M270" s="112" t="e">
        <v>#N/A</v>
      </c>
      <c r="N270" s="108"/>
      <c r="O270" s="109"/>
      <c r="P270" s="114" t="e">
        <v>#N/A</v>
      </c>
    </row>
    <row r="271" spans="1:16">
      <c r="A271" s="1">
        <f t="shared" si="36"/>
        <v>271</v>
      </c>
      <c r="B271" s="102"/>
      <c r="C271" s="103"/>
      <c r="D271" s="107" t="e">
        <v>#N/A</v>
      </c>
      <c r="E271" s="104"/>
      <c r="F271" s="105"/>
      <c r="G271" s="100" t="e">
        <v>#N/A</v>
      </c>
      <c r="H271" s="108"/>
      <c r="I271" s="109"/>
      <c r="J271" s="112" t="e">
        <v>#N/A</v>
      </c>
      <c r="K271" s="108"/>
      <c r="L271" s="109"/>
      <c r="M271" s="112" t="e">
        <v>#N/A</v>
      </c>
      <c r="N271" s="108"/>
      <c r="O271" s="109"/>
      <c r="P271" s="114" t="e">
        <v>#N/A</v>
      </c>
    </row>
    <row r="272" spans="1:16">
      <c r="A272" s="1">
        <f t="shared" si="36"/>
        <v>272</v>
      </c>
      <c r="B272" s="102"/>
      <c r="C272" s="103"/>
      <c r="D272" s="107" t="e">
        <v>#N/A</v>
      </c>
      <c r="E272" s="104"/>
      <c r="F272" s="105"/>
      <c r="G272" s="100" t="e">
        <v>#N/A</v>
      </c>
      <c r="H272" s="108"/>
      <c r="I272" s="109"/>
      <c r="J272" s="112" t="e">
        <v>#N/A</v>
      </c>
      <c r="K272" s="108"/>
      <c r="L272" s="109"/>
      <c r="M272" s="112" t="e">
        <v>#N/A</v>
      </c>
      <c r="N272" s="108"/>
      <c r="O272" s="109"/>
      <c r="P272" s="114" t="e">
        <v>#N/A</v>
      </c>
    </row>
    <row r="273" spans="1:16">
      <c r="A273" s="1">
        <f t="shared" si="36"/>
        <v>273</v>
      </c>
      <c r="B273" s="102"/>
      <c r="C273" s="103"/>
      <c r="D273" s="107" t="e">
        <v>#N/A</v>
      </c>
      <c r="E273" s="104"/>
      <c r="F273" s="105"/>
      <c r="G273" s="100" t="e">
        <v>#N/A</v>
      </c>
      <c r="H273" s="108"/>
      <c r="I273" s="109"/>
      <c r="J273" s="112" t="e">
        <v>#N/A</v>
      </c>
      <c r="K273" s="108"/>
      <c r="L273" s="109"/>
      <c r="M273" s="112" t="e">
        <v>#N/A</v>
      </c>
      <c r="N273" s="108"/>
      <c r="O273" s="109"/>
      <c r="P273" s="114" t="e">
        <v>#N/A</v>
      </c>
    </row>
    <row r="274" spans="1:16">
      <c r="A274" s="1">
        <f t="shared" si="36"/>
        <v>274</v>
      </c>
      <c r="B274" s="102"/>
      <c r="C274" s="103"/>
      <c r="D274" s="107" t="e">
        <v>#N/A</v>
      </c>
      <c r="E274" s="104"/>
      <c r="F274" s="105"/>
      <c r="G274" s="100" t="e">
        <v>#N/A</v>
      </c>
      <c r="H274" s="108"/>
      <c r="I274" s="109"/>
      <c r="J274" s="112" t="e">
        <v>#N/A</v>
      </c>
      <c r="K274" s="108"/>
      <c r="L274" s="109"/>
      <c r="M274" s="112" t="e">
        <v>#N/A</v>
      </c>
      <c r="N274" s="108"/>
      <c r="O274" s="109"/>
      <c r="P274" s="114" t="e">
        <v>#N/A</v>
      </c>
    </row>
    <row r="275" spans="1:16">
      <c r="A275" s="1">
        <f t="shared" si="36"/>
        <v>275</v>
      </c>
      <c r="B275" s="102"/>
      <c r="C275" s="103"/>
      <c r="D275" s="107" t="e">
        <v>#N/A</v>
      </c>
      <c r="E275" s="104"/>
      <c r="F275" s="105"/>
      <c r="G275" s="100" t="e">
        <v>#N/A</v>
      </c>
      <c r="H275" s="108"/>
      <c r="I275" s="109"/>
      <c r="J275" s="112" t="e">
        <v>#N/A</v>
      </c>
      <c r="K275" s="108"/>
      <c r="L275" s="109"/>
      <c r="M275" s="112" t="e">
        <v>#N/A</v>
      </c>
      <c r="N275" s="108"/>
      <c r="O275" s="109"/>
      <c r="P275" s="114" t="e">
        <v>#N/A</v>
      </c>
    </row>
    <row r="276" spans="1:16">
      <c r="A276" s="1">
        <f t="shared" si="36"/>
        <v>276</v>
      </c>
      <c r="B276" s="102"/>
      <c r="C276" s="103"/>
      <c r="D276" s="107" t="e">
        <v>#N/A</v>
      </c>
      <c r="E276" s="104"/>
      <c r="F276" s="105"/>
      <c r="G276" s="100" t="e">
        <v>#N/A</v>
      </c>
      <c r="H276" s="108"/>
      <c r="I276" s="109"/>
      <c r="J276" s="112" t="e">
        <v>#N/A</v>
      </c>
      <c r="K276" s="108"/>
      <c r="L276" s="109"/>
      <c r="M276" s="112" t="e">
        <v>#N/A</v>
      </c>
      <c r="N276" s="108"/>
      <c r="O276" s="109"/>
      <c r="P276" s="114" t="e">
        <v>#N/A</v>
      </c>
    </row>
    <row r="277" spans="1:16">
      <c r="A277" s="1">
        <f t="shared" si="36"/>
        <v>277</v>
      </c>
      <c r="B277" s="102"/>
      <c r="C277" s="103"/>
      <c r="D277" s="107" t="e">
        <v>#N/A</v>
      </c>
      <c r="E277" s="104"/>
      <c r="F277" s="105"/>
      <c r="G277" s="100" t="e">
        <v>#N/A</v>
      </c>
      <c r="H277" s="108"/>
      <c r="I277" s="109"/>
      <c r="J277" s="112" t="e">
        <v>#N/A</v>
      </c>
      <c r="K277" s="108"/>
      <c r="L277" s="109"/>
      <c r="M277" s="112" t="e">
        <v>#N/A</v>
      </c>
      <c r="N277" s="108"/>
      <c r="O277" s="109"/>
      <c r="P277" s="114" t="e">
        <v>#N/A</v>
      </c>
    </row>
    <row r="278" spans="1:16">
      <c r="A278" s="1">
        <f t="shared" ref="A278:A300" si="38">A277+1</f>
        <v>278</v>
      </c>
      <c r="B278" s="102"/>
      <c r="C278" s="103"/>
      <c r="D278" s="107" t="e">
        <v>#N/A</v>
      </c>
      <c r="E278" s="104"/>
      <c r="F278" s="105"/>
      <c r="G278" s="100" t="e">
        <v>#N/A</v>
      </c>
      <c r="H278" s="108"/>
      <c r="I278" s="109"/>
      <c r="J278" s="112" t="e">
        <v>#N/A</v>
      </c>
      <c r="K278" s="108"/>
      <c r="L278" s="109"/>
      <c r="M278" s="112" t="e">
        <v>#N/A</v>
      </c>
      <c r="N278" s="108"/>
      <c r="O278" s="109"/>
      <c r="P278" s="114" t="e">
        <v>#N/A</v>
      </c>
    </row>
    <row r="279" spans="1:16">
      <c r="A279" s="1">
        <f t="shared" si="38"/>
        <v>279</v>
      </c>
      <c r="B279" s="102"/>
      <c r="C279" s="103"/>
      <c r="D279" s="107" t="e">
        <v>#N/A</v>
      </c>
      <c r="E279" s="104"/>
      <c r="F279" s="105"/>
      <c r="G279" s="100" t="e">
        <v>#N/A</v>
      </c>
      <c r="H279" s="108"/>
      <c r="I279" s="109"/>
      <c r="J279" s="112" t="e">
        <v>#N/A</v>
      </c>
      <c r="K279" s="108"/>
      <c r="L279" s="109"/>
      <c r="M279" s="112" t="e">
        <v>#N/A</v>
      </c>
      <c r="N279" s="108"/>
      <c r="O279" s="109"/>
      <c r="P279" s="114" t="e">
        <v>#N/A</v>
      </c>
    </row>
    <row r="280" spans="1:16">
      <c r="A280" s="1">
        <f t="shared" si="38"/>
        <v>280</v>
      </c>
      <c r="B280" s="102"/>
      <c r="C280" s="103"/>
      <c r="D280" s="107" t="e">
        <v>#N/A</v>
      </c>
      <c r="E280" s="104"/>
      <c r="F280" s="105"/>
      <c r="G280" s="100" t="e">
        <v>#N/A</v>
      </c>
      <c r="H280" s="108"/>
      <c r="I280" s="109"/>
      <c r="J280" s="112" t="e">
        <v>#N/A</v>
      </c>
      <c r="K280" s="108"/>
      <c r="L280" s="109"/>
      <c r="M280" s="112" t="e">
        <v>#N/A</v>
      </c>
      <c r="N280" s="108"/>
      <c r="O280" s="109"/>
      <c r="P280" s="114" t="e">
        <v>#N/A</v>
      </c>
    </row>
    <row r="281" spans="1:16">
      <c r="A281" s="1">
        <f t="shared" si="38"/>
        <v>281</v>
      </c>
      <c r="B281" s="102"/>
      <c r="C281" s="103"/>
      <c r="D281" s="107" t="e">
        <v>#N/A</v>
      </c>
      <c r="E281" s="104"/>
      <c r="F281" s="105"/>
      <c r="G281" s="100" t="e">
        <v>#N/A</v>
      </c>
      <c r="H281" s="108"/>
      <c r="I281" s="109"/>
      <c r="J281" s="112" t="e">
        <v>#N/A</v>
      </c>
      <c r="K281" s="108"/>
      <c r="L281" s="109"/>
      <c r="M281" s="112" t="e">
        <v>#N/A</v>
      </c>
      <c r="N281" s="108"/>
      <c r="O281" s="109"/>
      <c r="P281" s="114" t="e">
        <v>#N/A</v>
      </c>
    </row>
    <row r="282" spans="1:16">
      <c r="A282" s="1">
        <f t="shared" si="38"/>
        <v>282</v>
      </c>
      <c r="B282" s="102"/>
      <c r="C282" s="103"/>
      <c r="D282" s="107" t="e">
        <v>#N/A</v>
      </c>
      <c r="E282" s="104"/>
      <c r="F282" s="105"/>
      <c r="G282" s="100" t="e">
        <v>#N/A</v>
      </c>
      <c r="H282" s="108"/>
      <c r="I282" s="109"/>
      <c r="J282" s="112" t="e">
        <v>#N/A</v>
      </c>
      <c r="K282" s="108"/>
      <c r="L282" s="109"/>
      <c r="M282" s="112" t="e">
        <v>#N/A</v>
      </c>
      <c r="N282" s="108"/>
      <c r="O282" s="109"/>
      <c r="P282" s="114" t="e">
        <v>#N/A</v>
      </c>
    </row>
    <row r="283" spans="1:16">
      <c r="A283" s="1">
        <f t="shared" si="38"/>
        <v>283</v>
      </c>
      <c r="B283" s="102"/>
      <c r="C283" s="103"/>
      <c r="D283" s="107" t="e">
        <v>#N/A</v>
      </c>
      <c r="E283" s="104"/>
      <c r="F283" s="105"/>
      <c r="G283" s="100" t="e">
        <v>#N/A</v>
      </c>
      <c r="H283" s="108"/>
      <c r="I283" s="109"/>
      <c r="J283" s="112" t="e">
        <v>#N/A</v>
      </c>
      <c r="K283" s="108"/>
      <c r="L283" s="109"/>
      <c r="M283" s="112" t="e">
        <v>#N/A</v>
      </c>
      <c r="N283" s="108"/>
      <c r="O283" s="109"/>
      <c r="P283" s="114" t="e">
        <v>#N/A</v>
      </c>
    </row>
    <row r="284" spans="1:16">
      <c r="A284" s="1">
        <f t="shared" si="38"/>
        <v>284</v>
      </c>
      <c r="B284" s="102"/>
      <c r="C284" s="103"/>
      <c r="D284" s="107" t="e">
        <v>#N/A</v>
      </c>
      <c r="E284" s="104"/>
      <c r="F284" s="105"/>
      <c r="G284" s="100" t="e">
        <v>#N/A</v>
      </c>
      <c r="H284" s="108"/>
      <c r="I284" s="109"/>
      <c r="J284" s="112" t="e">
        <v>#N/A</v>
      </c>
      <c r="K284" s="108"/>
      <c r="L284" s="109"/>
      <c r="M284" s="112" t="e">
        <v>#N/A</v>
      </c>
      <c r="N284" s="108"/>
      <c r="O284" s="109"/>
      <c r="P284" s="114" t="e">
        <v>#N/A</v>
      </c>
    </row>
    <row r="285" spans="1:16">
      <c r="A285" s="1">
        <f t="shared" si="38"/>
        <v>285</v>
      </c>
      <c r="B285" s="102"/>
      <c r="C285" s="103"/>
      <c r="D285" s="107" t="e">
        <v>#N/A</v>
      </c>
      <c r="E285" s="104"/>
      <c r="F285" s="105"/>
      <c r="G285" s="100" t="e">
        <v>#N/A</v>
      </c>
      <c r="H285" s="108"/>
      <c r="I285" s="109"/>
      <c r="J285" s="112" t="e">
        <v>#N/A</v>
      </c>
      <c r="K285" s="108"/>
      <c r="L285" s="109"/>
      <c r="M285" s="112" t="e">
        <v>#N/A</v>
      </c>
      <c r="N285" s="108"/>
      <c r="O285" s="109"/>
      <c r="P285" s="114" t="e">
        <v>#N/A</v>
      </c>
    </row>
    <row r="286" spans="1:16">
      <c r="A286" s="1">
        <f t="shared" si="38"/>
        <v>286</v>
      </c>
      <c r="B286" s="102"/>
      <c r="C286" s="103"/>
      <c r="D286" s="107" t="e">
        <v>#N/A</v>
      </c>
      <c r="E286" s="104"/>
      <c r="F286" s="105"/>
      <c r="G286" s="100" t="e">
        <v>#N/A</v>
      </c>
      <c r="H286" s="108"/>
      <c r="I286" s="109"/>
      <c r="J286" s="112" t="e">
        <v>#N/A</v>
      </c>
      <c r="K286" s="108"/>
      <c r="L286" s="109"/>
      <c r="M286" s="112" t="e">
        <v>#N/A</v>
      </c>
      <c r="N286" s="108"/>
      <c r="O286" s="109"/>
      <c r="P286" s="114" t="e">
        <v>#N/A</v>
      </c>
    </row>
    <row r="287" spans="1:16">
      <c r="A287" s="1">
        <f t="shared" si="38"/>
        <v>287</v>
      </c>
      <c r="B287" s="102"/>
      <c r="C287" s="103"/>
      <c r="D287" s="107" t="e">
        <v>#N/A</v>
      </c>
      <c r="E287" s="104"/>
      <c r="F287" s="105"/>
      <c r="G287" s="100" t="e">
        <v>#N/A</v>
      </c>
      <c r="H287" s="108"/>
      <c r="I287" s="109"/>
      <c r="J287" s="112" t="e">
        <v>#N/A</v>
      </c>
      <c r="K287" s="108"/>
      <c r="L287" s="109"/>
      <c r="M287" s="112" t="e">
        <v>#N/A</v>
      </c>
      <c r="N287" s="108"/>
      <c r="O287" s="109"/>
      <c r="P287" s="114" t="e">
        <v>#N/A</v>
      </c>
    </row>
    <row r="288" spans="1:16">
      <c r="A288" s="1">
        <f t="shared" si="38"/>
        <v>288</v>
      </c>
      <c r="B288" s="102"/>
      <c r="C288" s="103"/>
      <c r="D288" s="107" t="e">
        <v>#N/A</v>
      </c>
      <c r="E288" s="104"/>
      <c r="F288" s="105"/>
      <c r="G288" s="100" t="e">
        <v>#N/A</v>
      </c>
      <c r="H288" s="108"/>
      <c r="I288" s="109"/>
      <c r="J288" s="112" t="e">
        <v>#N/A</v>
      </c>
      <c r="K288" s="108"/>
      <c r="L288" s="109"/>
      <c r="M288" s="112" t="e">
        <v>#N/A</v>
      </c>
      <c r="N288" s="108"/>
      <c r="O288" s="109"/>
      <c r="P288" s="114" t="e">
        <v>#N/A</v>
      </c>
    </row>
    <row r="289" spans="1:16">
      <c r="A289" s="1">
        <f t="shared" si="38"/>
        <v>289</v>
      </c>
      <c r="B289" s="102"/>
      <c r="C289" s="103"/>
      <c r="D289" s="107" t="e">
        <v>#N/A</v>
      </c>
      <c r="E289" s="104"/>
      <c r="F289" s="105"/>
      <c r="G289" s="100" t="e">
        <v>#N/A</v>
      </c>
      <c r="H289" s="108"/>
      <c r="I289" s="109"/>
      <c r="J289" s="112" t="e">
        <v>#N/A</v>
      </c>
      <c r="K289" s="108"/>
      <c r="L289" s="109"/>
      <c r="M289" s="112" t="e">
        <v>#N/A</v>
      </c>
      <c r="N289" s="108"/>
      <c r="O289" s="109"/>
      <c r="P289" s="114" t="e">
        <v>#N/A</v>
      </c>
    </row>
    <row r="290" spans="1:16">
      <c r="A290" s="1">
        <f t="shared" si="38"/>
        <v>290</v>
      </c>
      <c r="B290" s="102"/>
      <c r="C290" s="103"/>
      <c r="D290" s="107" t="e">
        <v>#N/A</v>
      </c>
      <c r="E290" s="104"/>
      <c r="F290" s="105"/>
      <c r="G290" s="100" t="e">
        <v>#N/A</v>
      </c>
      <c r="H290" s="108"/>
      <c r="I290" s="109"/>
      <c r="J290" s="112" t="e">
        <v>#N/A</v>
      </c>
      <c r="K290" s="108"/>
      <c r="L290" s="109"/>
      <c r="M290" s="112" t="e">
        <v>#N/A</v>
      </c>
      <c r="N290" s="108"/>
      <c r="O290" s="109"/>
      <c r="P290" s="114" t="e">
        <v>#N/A</v>
      </c>
    </row>
    <row r="291" spans="1:16">
      <c r="A291" s="1">
        <f t="shared" si="38"/>
        <v>291</v>
      </c>
      <c r="B291" s="102"/>
      <c r="C291" s="103"/>
      <c r="D291" s="107" t="e">
        <v>#N/A</v>
      </c>
      <c r="E291" s="104"/>
      <c r="F291" s="105"/>
      <c r="G291" s="100" t="e">
        <v>#N/A</v>
      </c>
      <c r="H291" s="108"/>
      <c r="I291" s="109"/>
      <c r="J291" s="112" t="e">
        <v>#N/A</v>
      </c>
      <c r="K291" s="108"/>
      <c r="L291" s="109"/>
      <c r="M291" s="112" t="e">
        <v>#N/A</v>
      </c>
      <c r="N291" s="108"/>
      <c r="O291" s="109"/>
      <c r="P291" s="114" t="e">
        <v>#N/A</v>
      </c>
    </row>
    <row r="292" spans="1:16">
      <c r="A292" s="1">
        <f t="shared" si="38"/>
        <v>292</v>
      </c>
      <c r="B292" s="102"/>
      <c r="C292" s="103"/>
      <c r="D292" s="107" t="e">
        <v>#N/A</v>
      </c>
      <c r="E292" s="104"/>
      <c r="F292" s="105"/>
      <c r="G292" s="100" t="e">
        <v>#N/A</v>
      </c>
      <c r="H292" s="108"/>
      <c r="I292" s="109"/>
      <c r="J292" s="112" t="e">
        <v>#N/A</v>
      </c>
      <c r="K292" s="108"/>
      <c r="L292" s="109"/>
      <c r="M292" s="112" t="e">
        <v>#N/A</v>
      </c>
      <c r="N292" s="108"/>
      <c r="O292" s="109"/>
      <c r="P292" s="114" t="e">
        <v>#N/A</v>
      </c>
    </row>
    <row r="293" spans="1:16">
      <c r="A293" s="1">
        <f t="shared" si="38"/>
        <v>293</v>
      </c>
      <c r="B293" s="102"/>
      <c r="C293" s="103"/>
      <c r="D293" s="107" t="e">
        <v>#N/A</v>
      </c>
      <c r="E293" s="104"/>
      <c r="F293" s="105"/>
      <c r="G293" s="100" t="e">
        <v>#N/A</v>
      </c>
      <c r="H293" s="108"/>
      <c r="I293" s="109"/>
      <c r="J293" s="112" t="e">
        <v>#N/A</v>
      </c>
      <c r="K293" s="108"/>
      <c r="L293" s="109"/>
      <c r="M293" s="112" t="e">
        <v>#N/A</v>
      </c>
      <c r="N293" s="108"/>
      <c r="O293" s="109"/>
      <c r="P293" s="114" t="e">
        <v>#N/A</v>
      </c>
    </row>
    <row r="294" spans="1:16">
      <c r="A294" s="1">
        <f t="shared" si="38"/>
        <v>294</v>
      </c>
      <c r="B294" s="102"/>
      <c r="C294" s="103"/>
      <c r="D294" s="107" t="e">
        <v>#N/A</v>
      </c>
      <c r="E294" s="104"/>
      <c r="F294" s="105"/>
      <c r="G294" s="100" t="e">
        <v>#N/A</v>
      </c>
      <c r="H294" s="108"/>
      <c r="I294" s="109"/>
      <c r="J294" s="112" t="e">
        <v>#N/A</v>
      </c>
      <c r="K294" s="108"/>
      <c r="L294" s="109"/>
      <c r="M294" s="112" t="e">
        <v>#N/A</v>
      </c>
      <c r="N294" s="108"/>
      <c r="O294" s="109"/>
      <c r="P294" s="114" t="e">
        <v>#N/A</v>
      </c>
    </row>
    <row r="295" spans="1:16">
      <c r="A295" s="1">
        <f t="shared" si="38"/>
        <v>295</v>
      </c>
      <c r="B295" s="102"/>
      <c r="C295" s="103"/>
      <c r="D295" s="107" t="e">
        <v>#N/A</v>
      </c>
      <c r="E295" s="104"/>
      <c r="F295" s="105"/>
      <c r="G295" s="100" t="e">
        <v>#N/A</v>
      </c>
      <c r="H295" s="108"/>
      <c r="I295" s="109"/>
      <c r="J295" s="112" t="e">
        <v>#N/A</v>
      </c>
      <c r="K295" s="108"/>
      <c r="L295" s="109"/>
      <c r="M295" s="112" t="e">
        <v>#N/A</v>
      </c>
      <c r="N295" s="108"/>
      <c r="O295" s="109"/>
      <c r="P295" s="114" t="e">
        <v>#N/A</v>
      </c>
    </row>
    <row r="296" spans="1:16">
      <c r="A296" s="1">
        <f t="shared" si="38"/>
        <v>296</v>
      </c>
      <c r="B296" s="102"/>
      <c r="C296" s="103"/>
      <c r="D296" s="107" t="e">
        <v>#N/A</v>
      </c>
      <c r="E296" s="104"/>
      <c r="F296" s="105"/>
      <c r="G296" s="100" t="e">
        <v>#N/A</v>
      </c>
      <c r="H296" s="108"/>
      <c r="I296" s="109"/>
      <c r="J296" s="112" t="e">
        <v>#N/A</v>
      </c>
      <c r="K296" s="108"/>
      <c r="L296" s="109"/>
      <c r="M296" s="112" t="e">
        <v>#N/A</v>
      </c>
      <c r="N296" s="108"/>
      <c r="O296" s="109"/>
      <c r="P296" s="114" t="e">
        <v>#N/A</v>
      </c>
    </row>
    <row r="297" spans="1:16">
      <c r="A297" s="1">
        <f t="shared" si="38"/>
        <v>297</v>
      </c>
      <c r="B297" s="102"/>
      <c r="C297" s="103"/>
      <c r="D297" s="107" t="e">
        <v>#N/A</v>
      </c>
      <c r="E297" s="104"/>
      <c r="F297" s="105"/>
      <c r="G297" s="100" t="e">
        <v>#N/A</v>
      </c>
      <c r="H297" s="108"/>
      <c r="I297" s="109"/>
      <c r="J297" s="112" t="e">
        <v>#N/A</v>
      </c>
      <c r="K297" s="108"/>
      <c r="L297" s="109"/>
      <c r="M297" s="112" t="e">
        <v>#N/A</v>
      </c>
      <c r="N297" s="108"/>
      <c r="O297" s="109"/>
      <c r="P297" s="114" t="e">
        <v>#N/A</v>
      </c>
    </row>
    <row r="298" spans="1:16">
      <c r="A298" s="1">
        <f t="shared" si="38"/>
        <v>298</v>
      </c>
      <c r="B298" s="102"/>
      <c r="C298" s="103"/>
      <c r="D298" s="107" t="e">
        <v>#N/A</v>
      </c>
      <c r="E298" s="104"/>
      <c r="F298" s="105"/>
      <c r="G298" s="100" t="e">
        <v>#N/A</v>
      </c>
      <c r="H298" s="108"/>
      <c r="I298" s="109"/>
      <c r="J298" s="112" t="e">
        <v>#N/A</v>
      </c>
      <c r="K298" s="108"/>
      <c r="L298" s="109"/>
      <c r="M298" s="112" t="e">
        <v>#N/A</v>
      </c>
      <c r="N298" s="108"/>
      <c r="O298" s="109"/>
      <c r="P298" s="114" t="e">
        <v>#N/A</v>
      </c>
    </row>
    <row r="299" spans="1:16">
      <c r="A299" s="1">
        <f t="shared" si="38"/>
        <v>299</v>
      </c>
      <c r="B299" s="102"/>
      <c r="C299" s="103"/>
      <c r="D299" s="107" t="e">
        <v>#N/A</v>
      </c>
      <c r="E299" s="104"/>
      <c r="F299" s="105"/>
      <c r="G299" s="100" t="e">
        <v>#N/A</v>
      </c>
      <c r="H299" s="108"/>
      <c r="I299" s="109"/>
      <c r="J299" s="112" t="e">
        <v>#N/A</v>
      </c>
      <c r="K299" s="108"/>
      <c r="L299" s="109"/>
      <c r="M299" s="112" t="e">
        <v>#N/A</v>
      </c>
      <c r="N299" s="108"/>
      <c r="O299" s="109"/>
      <c r="P299" s="114" t="e">
        <v>#N/A</v>
      </c>
    </row>
    <row r="300" spans="1:16">
      <c r="A300" s="1">
        <f t="shared" si="38"/>
        <v>300</v>
      </c>
      <c r="B300" s="102"/>
      <c r="C300" s="103"/>
      <c r="D300" s="107" t="e">
        <v>#N/A</v>
      </c>
      <c r="E300" s="104"/>
      <c r="F300" s="105"/>
      <c r="G300" s="100" t="e">
        <v>#N/A</v>
      </c>
      <c r="H300" s="108"/>
      <c r="I300" s="109"/>
      <c r="J300" s="112" t="e">
        <v>#N/A</v>
      </c>
      <c r="K300" s="108"/>
      <c r="L300" s="109"/>
      <c r="M300" s="112" t="e">
        <v>#N/A</v>
      </c>
      <c r="N300" s="108"/>
      <c r="O300" s="109"/>
      <c r="P300" s="114" t="e">
        <v>#N/A</v>
      </c>
    </row>
  </sheetData>
  <mergeCells count="1">
    <mergeCell ref="E18:G18"/>
  </mergeCells>
  <phoneticPr fontId="2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form3"/>
  <dimension ref="A1:Y300"/>
  <sheetViews>
    <sheetView zoomScale="70" zoomScaleNormal="70" workbookViewId="0">
      <selection activeCell="C9" sqref="C9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7" width="8.875" style="1" customWidth="1"/>
    <col min="8" max="8" width="6.625" style="1" customWidth="1"/>
    <col min="9" max="9" width="5.125" style="1" customWidth="1"/>
    <col min="10" max="11" width="8.875" style="1" customWidth="1"/>
    <col min="12" max="12" width="3.75" style="1" customWidth="1"/>
    <col min="13" max="13" width="8.875" style="1" customWidth="1"/>
    <col min="14" max="14" width="6.625" style="1" customWidth="1"/>
    <col min="15" max="15" width="3.875" style="1" customWidth="1"/>
    <col min="16" max="16" width="8.875" style="1" customWidth="1"/>
    <col min="17" max="17" width="3.125" style="1" customWidth="1"/>
    <col min="18" max="18" width="10.625" style="10" customWidth="1"/>
    <col min="19" max="19" width="10.625" style="91" customWidth="1"/>
    <col min="20" max="29" width="10.625" style="1" customWidth="1"/>
    <col min="30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5"/>
      <c r="S1" s="6"/>
      <c r="T1" s="7"/>
      <c r="U1" s="7"/>
      <c r="V1" s="7"/>
      <c r="W1" s="7"/>
      <c r="X1" s="7"/>
      <c r="Y1" s="7"/>
    </row>
    <row r="2" spans="1:25" ht="18.75">
      <c r="A2" s="1">
        <v>2</v>
      </c>
      <c r="B2" s="8" t="s">
        <v>0</v>
      </c>
      <c r="F2" s="9"/>
      <c r="G2" s="9"/>
      <c r="L2" s="10" t="s">
        <v>1</v>
      </c>
      <c r="M2" s="11" t="s">
        <v>126</v>
      </c>
      <c r="N2" s="12" t="s">
        <v>3</v>
      </c>
      <c r="R2" s="10" t="s">
        <v>127</v>
      </c>
      <c r="S2" s="13" t="s">
        <v>128</v>
      </c>
      <c r="T2" s="12" t="s">
        <v>6</v>
      </c>
      <c r="U2" s="5"/>
      <c r="V2" s="14"/>
      <c r="W2" s="7"/>
      <c r="X2" s="7"/>
      <c r="Y2" s="7"/>
    </row>
    <row r="3" spans="1:25">
      <c r="A3" s="4">
        <v>3</v>
      </c>
      <c r="B3" s="15" t="s">
        <v>129</v>
      </c>
      <c r="C3" s="16" t="s">
        <v>8</v>
      </c>
      <c r="E3" s="15" t="s">
        <v>9</v>
      </c>
      <c r="F3" s="17"/>
      <c r="G3" s="18" t="s">
        <v>10</v>
      </c>
      <c r="H3" s="18"/>
      <c r="I3" s="18"/>
      <c r="K3" s="19"/>
      <c r="L3" s="10" t="s">
        <v>130</v>
      </c>
      <c r="M3" s="20" t="s">
        <v>131</v>
      </c>
      <c r="N3" s="12" t="s">
        <v>132</v>
      </c>
      <c r="O3" s="12"/>
      <c r="R3" s="7"/>
      <c r="S3" s="7"/>
      <c r="T3" s="7"/>
      <c r="U3" s="5"/>
      <c r="V3" s="21"/>
      <c r="W3" s="22"/>
      <c r="X3" s="7"/>
      <c r="Y3" s="7"/>
    </row>
    <row r="4" spans="1:25">
      <c r="A4" s="4">
        <v>4</v>
      </c>
      <c r="B4" s="15" t="s">
        <v>133</v>
      </c>
      <c r="C4" s="23">
        <v>9</v>
      </c>
      <c r="D4" s="24"/>
      <c r="F4" s="18" t="s">
        <v>15</v>
      </c>
      <c r="G4" s="18" t="s">
        <v>15</v>
      </c>
      <c r="H4" s="18" t="s">
        <v>16</v>
      </c>
      <c r="I4" s="18" t="s">
        <v>17</v>
      </c>
      <c r="J4" s="12"/>
      <c r="K4" s="25" t="s">
        <v>134</v>
      </c>
      <c r="L4" s="12"/>
      <c r="M4" s="12"/>
      <c r="N4" s="12"/>
      <c r="O4" s="12"/>
      <c r="R4" s="5"/>
      <c r="S4" s="26"/>
      <c r="T4" s="7"/>
      <c r="U4" s="7"/>
      <c r="V4" s="27"/>
      <c r="W4" s="7"/>
      <c r="X4" s="7"/>
      <c r="Y4" s="7"/>
    </row>
    <row r="5" spans="1:25">
      <c r="A5" s="1">
        <v>5</v>
      </c>
      <c r="B5" s="15" t="s">
        <v>19</v>
      </c>
      <c r="C5" s="23">
        <v>19</v>
      </c>
      <c r="D5" s="24" t="s">
        <v>135</v>
      </c>
      <c r="F5" s="18" t="s">
        <v>21</v>
      </c>
      <c r="G5" s="18" t="s">
        <v>22</v>
      </c>
      <c r="H5" s="18" t="s">
        <v>136</v>
      </c>
      <c r="I5" s="18" t="s">
        <v>137</v>
      </c>
      <c r="J5" s="28" t="s">
        <v>138</v>
      </c>
      <c r="K5" s="10" t="s">
        <v>139</v>
      </c>
      <c r="L5" s="18"/>
      <c r="M5" s="18"/>
      <c r="N5" s="12"/>
      <c r="O5" s="19" t="s">
        <v>140</v>
      </c>
      <c r="P5" s="29" t="str">
        <f ca="1">RIGHT(CELL("filename",A1),LEN(CELL("filename",A1))-FIND("]",CELL("filename",A1)))</f>
        <v>srim19F_C</v>
      </c>
      <c r="R5" s="5"/>
      <c r="S5" s="26"/>
      <c r="T5" s="30"/>
      <c r="U5" s="6"/>
      <c r="V5" s="31"/>
      <c r="W5" s="7"/>
      <c r="X5" s="7"/>
      <c r="Y5" s="7"/>
    </row>
    <row r="6" spans="1:25">
      <c r="A6" s="4">
        <v>6</v>
      </c>
      <c r="B6" s="15" t="s">
        <v>141</v>
      </c>
      <c r="C6" s="32" t="s">
        <v>143</v>
      </c>
      <c r="D6" s="24" t="s">
        <v>142</v>
      </c>
      <c r="F6" s="33" t="s">
        <v>143</v>
      </c>
      <c r="G6" s="34">
        <v>6</v>
      </c>
      <c r="H6" s="34">
        <v>100</v>
      </c>
      <c r="I6" s="35">
        <v>100</v>
      </c>
      <c r="J6" s="4">
        <v>1</v>
      </c>
      <c r="K6" s="36">
        <v>22.529</v>
      </c>
      <c r="L6" s="25" t="s">
        <v>144</v>
      </c>
      <c r="M6" s="12"/>
      <c r="N6" s="12"/>
      <c r="O6" s="19" t="s">
        <v>145</v>
      </c>
      <c r="P6" s="37" t="s">
        <v>390</v>
      </c>
      <c r="Q6" s="7"/>
      <c r="R6" s="5"/>
      <c r="S6" s="26"/>
      <c r="T6" s="38"/>
      <c r="U6" s="6"/>
      <c r="V6" s="31"/>
      <c r="W6" s="7"/>
      <c r="X6" s="7"/>
      <c r="Y6" s="7"/>
    </row>
    <row r="7" spans="1:25">
      <c r="A7" s="1">
        <v>7</v>
      </c>
      <c r="B7" s="39"/>
      <c r="C7" s="32" t="s">
        <v>394</v>
      </c>
      <c r="F7" s="40"/>
      <c r="G7" s="41"/>
      <c r="H7" s="41"/>
      <c r="I7" s="42"/>
      <c r="J7" s="4">
        <v>2</v>
      </c>
      <c r="K7" s="43">
        <v>225.29</v>
      </c>
      <c r="L7" s="25" t="s">
        <v>146</v>
      </c>
      <c r="M7" s="12"/>
      <c r="N7" s="12"/>
      <c r="R7" s="5"/>
      <c r="S7" s="26"/>
      <c r="T7" s="7"/>
      <c r="U7" s="6"/>
      <c r="V7" s="31"/>
      <c r="W7" s="7"/>
      <c r="X7" s="44"/>
      <c r="Y7" s="7"/>
    </row>
    <row r="8" spans="1:25">
      <c r="A8" s="1">
        <v>8</v>
      </c>
      <c r="B8" s="15" t="s">
        <v>147</v>
      </c>
      <c r="C8" s="45">
        <v>2.2530000000000001</v>
      </c>
      <c r="D8" s="46" t="s">
        <v>34</v>
      </c>
      <c r="F8" s="40"/>
      <c r="G8" s="41"/>
      <c r="H8" s="41"/>
      <c r="I8" s="42"/>
      <c r="J8" s="4">
        <v>3</v>
      </c>
      <c r="K8" s="43">
        <v>225.29</v>
      </c>
      <c r="L8" s="25" t="s">
        <v>148</v>
      </c>
      <c r="M8" s="12"/>
      <c r="N8" s="12"/>
      <c r="O8" s="12"/>
      <c r="R8" s="5"/>
      <c r="S8" s="26"/>
      <c r="T8" s="7"/>
      <c r="U8" s="6"/>
      <c r="V8" s="47"/>
      <c r="W8" s="7"/>
      <c r="X8" s="48"/>
      <c r="Y8" s="49"/>
    </row>
    <row r="9" spans="1:25">
      <c r="A9" s="1">
        <v>9</v>
      </c>
      <c r="B9" s="39"/>
      <c r="C9" s="45">
        <v>1.1296E+23</v>
      </c>
      <c r="D9" s="24" t="s">
        <v>36</v>
      </c>
      <c r="F9" s="40"/>
      <c r="G9" s="41"/>
      <c r="H9" s="41"/>
      <c r="I9" s="42"/>
      <c r="J9" s="4">
        <v>4</v>
      </c>
      <c r="K9" s="43">
        <v>1</v>
      </c>
      <c r="L9" s="25" t="s">
        <v>149</v>
      </c>
      <c r="M9" s="12"/>
      <c r="N9" s="12"/>
      <c r="O9" s="12"/>
      <c r="R9" s="5"/>
      <c r="S9" s="50"/>
      <c r="T9" s="51"/>
      <c r="U9" s="6"/>
      <c r="V9" s="47"/>
      <c r="W9" s="7"/>
      <c r="X9" s="48"/>
      <c r="Y9" s="49"/>
    </row>
    <row r="10" spans="1:25">
      <c r="A10" s="1">
        <v>10</v>
      </c>
      <c r="B10" s="15" t="s">
        <v>150</v>
      </c>
      <c r="C10" s="52">
        <v>0</v>
      </c>
      <c r="D10" s="24"/>
      <c r="F10" s="40"/>
      <c r="G10" s="41"/>
      <c r="H10" s="41"/>
      <c r="I10" s="42"/>
      <c r="J10" s="4">
        <v>5</v>
      </c>
      <c r="K10" s="43">
        <v>1</v>
      </c>
      <c r="L10" s="25" t="s">
        <v>151</v>
      </c>
      <c r="M10" s="12"/>
      <c r="N10" s="12"/>
      <c r="O10" s="12"/>
      <c r="R10" s="5"/>
      <c r="S10" s="50"/>
      <c r="T10" s="38"/>
      <c r="U10" s="6"/>
      <c r="V10" s="47"/>
      <c r="W10" s="7"/>
      <c r="X10" s="48"/>
      <c r="Y10" s="49"/>
    </row>
    <row r="11" spans="1:25">
      <c r="A11" s="1">
        <v>11</v>
      </c>
      <c r="C11" s="53" t="s">
        <v>152</v>
      </c>
      <c r="D11" s="9" t="s">
        <v>153</v>
      </c>
      <c r="F11" s="40"/>
      <c r="G11" s="41"/>
      <c r="H11" s="41"/>
      <c r="I11" s="42"/>
      <c r="J11" s="4">
        <v>6</v>
      </c>
      <c r="K11" s="43">
        <v>1000</v>
      </c>
      <c r="L11" s="25" t="s">
        <v>154</v>
      </c>
      <c r="M11" s="12"/>
      <c r="N11" s="12"/>
      <c r="O11" s="12"/>
      <c r="R11" s="5"/>
      <c r="S11" s="54"/>
      <c r="T11" s="7"/>
      <c r="U11" s="7"/>
      <c r="V11" s="44"/>
      <c r="W11" s="44"/>
      <c r="X11" s="44"/>
      <c r="Y11" s="7"/>
    </row>
    <row r="12" spans="1:25">
      <c r="A12" s="1">
        <v>12</v>
      </c>
      <c r="B12" s="10" t="s">
        <v>155</v>
      </c>
      <c r="C12" s="55">
        <v>20</v>
      </c>
      <c r="D12" s="56">
        <f>$C$5/100</f>
        <v>0.19</v>
      </c>
      <c r="E12" s="24" t="s">
        <v>156</v>
      </c>
      <c r="F12" s="40"/>
      <c r="G12" s="41"/>
      <c r="H12" s="41"/>
      <c r="I12" s="42"/>
      <c r="J12" s="4">
        <v>7</v>
      </c>
      <c r="K12" s="43">
        <v>19.945</v>
      </c>
      <c r="L12" s="25" t="s">
        <v>157</v>
      </c>
      <c r="M12" s="12"/>
      <c r="R12" s="5"/>
      <c r="S12" s="54"/>
      <c r="T12" s="7"/>
      <c r="U12" s="7"/>
      <c r="V12" s="31"/>
      <c r="W12" s="31"/>
      <c r="X12" s="31"/>
      <c r="Y12" s="7"/>
    </row>
    <row r="13" spans="1:25">
      <c r="A13" s="1">
        <v>13</v>
      </c>
      <c r="B13" s="10" t="s">
        <v>158</v>
      </c>
      <c r="C13" s="57">
        <v>228</v>
      </c>
      <c r="D13" s="56">
        <f>$C$5*1000000</f>
        <v>19000000</v>
      </c>
      <c r="E13" s="24" t="s">
        <v>159</v>
      </c>
      <c r="F13" s="58"/>
      <c r="G13" s="59"/>
      <c r="H13" s="59"/>
      <c r="I13" s="60"/>
      <c r="J13" s="4">
        <v>8</v>
      </c>
      <c r="K13" s="61">
        <v>0.19677</v>
      </c>
      <c r="L13" s="25" t="s">
        <v>160</v>
      </c>
      <c r="R13" s="5" t="s">
        <v>161</v>
      </c>
      <c r="S13" s="54"/>
      <c r="T13" s="7"/>
      <c r="U13" s="5"/>
      <c r="V13" s="31"/>
      <c r="W13" s="31"/>
      <c r="X13" s="47"/>
      <c r="Y13" s="7"/>
    </row>
    <row r="14" spans="1:25" ht="13.5">
      <c r="A14" s="1">
        <v>14</v>
      </c>
      <c r="B14" s="10" t="s">
        <v>162</v>
      </c>
      <c r="C14" s="62"/>
      <c r="D14" s="24" t="s">
        <v>163</v>
      </c>
      <c r="E14" s="7"/>
      <c r="F14" s="7"/>
      <c r="G14" s="7"/>
      <c r="H14" s="63">
        <f>SUM(H6:H13)</f>
        <v>100</v>
      </c>
      <c r="I14" s="64">
        <f>SUM(I6:I13)</f>
        <v>100</v>
      </c>
      <c r="J14" s="4">
        <v>0</v>
      </c>
      <c r="K14" s="65" t="s">
        <v>164</v>
      </c>
      <c r="L14" s="66"/>
      <c r="N14" s="53"/>
      <c r="O14" s="53"/>
      <c r="P14" s="53"/>
      <c r="R14" s="5"/>
      <c r="S14" s="54"/>
      <c r="T14" s="7"/>
      <c r="U14" s="5"/>
      <c r="V14" s="67"/>
      <c r="W14" s="67"/>
      <c r="X14" s="68"/>
      <c r="Y14" s="7"/>
    </row>
    <row r="15" spans="1:25" ht="13.5">
      <c r="A15" s="1">
        <v>15</v>
      </c>
      <c r="B15" s="10" t="s">
        <v>165</v>
      </c>
      <c r="C15" s="69"/>
      <c r="D15" s="70" t="s">
        <v>166</v>
      </c>
      <c r="E15" s="71"/>
      <c r="F15" s="71"/>
      <c r="G15" s="71"/>
      <c r="H15" s="38"/>
      <c r="I15" s="38"/>
      <c r="J15" s="72"/>
      <c r="K15" s="73"/>
      <c r="L15" s="74"/>
      <c r="M15" s="72"/>
      <c r="N15" s="24"/>
      <c r="O15" s="24"/>
      <c r="P15" s="72"/>
      <c r="R15" s="5"/>
      <c r="S15" s="54"/>
      <c r="T15" s="7"/>
      <c r="U15" s="7"/>
      <c r="V15" s="75"/>
      <c r="W15" s="75"/>
      <c r="X15" s="48"/>
      <c r="Y15" s="7"/>
    </row>
    <row r="16" spans="1:25">
      <c r="A16" s="1">
        <v>16</v>
      </c>
      <c r="B16" s="24"/>
      <c r="C16" s="76"/>
      <c r="D16" s="77"/>
      <c r="F16" s="78" t="s">
        <v>167</v>
      </c>
      <c r="G16" s="71"/>
      <c r="H16" s="79"/>
      <c r="I16" s="38"/>
      <c r="J16" s="80"/>
      <c r="K16" s="73"/>
      <c r="L16" s="74"/>
      <c r="M16" s="24"/>
      <c r="N16" s="24"/>
      <c r="O16" s="24"/>
      <c r="P16" s="24"/>
      <c r="R16" s="5"/>
      <c r="S16" s="54"/>
      <c r="T16" s="7"/>
      <c r="U16" s="7"/>
      <c r="V16" s="75"/>
      <c r="W16" s="75"/>
      <c r="X16" s="48"/>
      <c r="Y16" s="7"/>
    </row>
    <row r="17" spans="1:25">
      <c r="A17" s="1">
        <v>17</v>
      </c>
      <c r="B17" s="81" t="s">
        <v>56</v>
      </c>
      <c r="C17" s="82"/>
      <c r="D17" s="83"/>
      <c r="E17" s="81" t="s">
        <v>168</v>
      </c>
      <c r="F17" s="84" t="s">
        <v>169</v>
      </c>
      <c r="G17" s="85" t="s">
        <v>170</v>
      </c>
      <c r="H17" s="81" t="s">
        <v>60</v>
      </c>
      <c r="I17" s="82"/>
      <c r="J17" s="83"/>
      <c r="K17" s="81" t="s">
        <v>61</v>
      </c>
      <c r="L17" s="86"/>
      <c r="M17" s="87"/>
      <c r="N17" s="81" t="s">
        <v>62</v>
      </c>
      <c r="O17" s="82"/>
      <c r="P17" s="83"/>
      <c r="R17" s="5"/>
      <c r="S17" s="54"/>
      <c r="T17" s="7"/>
      <c r="U17" s="7"/>
      <c r="V17" s="7"/>
      <c r="W17" s="7"/>
      <c r="X17" s="7"/>
      <c r="Y17" s="7"/>
    </row>
    <row r="18" spans="1:25">
      <c r="A18" s="1">
        <v>18</v>
      </c>
      <c r="B18" s="88" t="s">
        <v>63</v>
      </c>
      <c r="C18" s="7"/>
      <c r="D18" s="89" t="s">
        <v>171</v>
      </c>
      <c r="E18" s="116" t="s">
        <v>172</v>
      </c>
      <c r="F18" s="117"/>
      <c r="G18" s="118"/>
      <c r="H18" s="88" t="s">
        <v>66</v>
      </c>
      <c r="I18" s="7"/>
      <c r="J18" s="89" t="s">
        <v>173</v>
      </c>
      <c r="K18" s="88" t="s">
        <v>68</v>
      </c>
      <c r="L18" s="90"/>
      <c r="M18" s="89" t="s">
        <v>173</v>
      </c>
      <c r="N18" s="88" t="s">
        <v>68</v>
      </c>
      <c r="O18" s="7"/>
      <c r="P18" s="89" t="s">
        <v>173</v>
      </c>
    </row>
    <row r="19" spans="1:25">
      <c r="A19" s="1">
        <v>19</v>
      </c>
      <c r="B19" s="92"/>
      <c r="C19" s="93"/>
      <c r="D19" s="94"/>
      <c r="E19" s="92"/>
      <c r="F19" s="93"/>
      <c r="G19" s="94"/>
      <c r="H19" s="92"/>
      <c r="I19" s="93"/>
      <c r="J19" s="94"/>
      <c r="K19" s="92"/>
      <c r="L19" s="93"/>
      <c r="M19" s="94"/>
      <c r="N19" s="92"/>
      <c r="O19" s="93"/>
      <c r="P19" s="94"/>
    </row>
    <row r="20" spans="1:25">
      <c r="A20" s="4">
        <v>20</v>
      </c>
      <c r="B20" s="95">
        <v>199.999</v>
      </c>
      <c r="C20" s="96" t="s">
        <v>69</v>
      </c>
      <c r="D20" s="97">
        <f t="shared" ref="D20:D37" si="0">B20/1000000/$C$5</f>
        <v>1.0526263157894736E-5</v>
      </c>
      <c r="E20" s="98">
        <v>9.4829999999999998E-2</v>
      </c>
      <c r="F20" s="99">
        <v>0.84089999999999998</v>
      </c>
      <c r="G20" s="100">
        <f t="shared" ref="G20:G83" si="1">E20+F20</f>
        <v>0.93572999999999995</v>
      </c>
      <c r="H20" s="95">
        <v>11</v>
      </c>
      <c r="I20" s="96" t="s">
        <v>70</v>
      </c>
      <c r="J20" s="101">
        <f t="shared" ref="J20:J51" si="2">H20/1000/10</f>
        <v>1.0999999999999998E-3</v>
      </c>
      <c r="K20" s="95">
        <v>6</v>
      </c>
      <c r="L20" s="96" t="s">
        <v>70</v>
      </c>
      <c r="M20" s="101">
        <f t="shared" ref="M20:M51" si="3">K20/1000/10</f>
        <v>6.0000000000000006E-4</v>
      </c>
      <c r="N20" s="95">
        <v>4</v>
      </c>
      <c r="O20" s="96" t="s">
        <v>70</v>
      </c>
      <c r="P20" s="101">
        <f t="shared" ref="P20:P51" si="4">N20/1000/10</f>
        <v>4.0000000000000002E-4</v>
      </c>
    </row>
    <row r="21" spans="1:25">
      <c r="A21" s="1">
        <f>A20+1</f>
        <v>21</v>
      </c>
      <c r="B21" s="102">
        <v>224.999</v>
      </c>
      <c r="C21" s="103" t="s">
        <v>69</v>
      </c>
      <c r="D21" s="97">
        <f t="shared" si="0"/>
        <v>1.1842052631578948E-5</v>
      </c>
      <c r="E21" s="104">
        <v>0.10059999999999999</v>
      </c>
      <c r="F21" s="105">
        <v>0.87670000000000003</v>
      </c>
      <c r="G21" s="100">
        <f t="shared" si="1"/>
        <v>0.97730000000000006</v>
      </c>
      <c r="H21" s="102">
        <v>12</v>
      </c>
      <c r="I21" s="103" t="s">
        <v>70</v>
      </c>
      <c r="J21" s="101">
        <f t="shared" si="2"/>
        <v>1.2000000000000001E-3</v>
      </c>
      <c r="K21" s="102">
        <v>6</v>
      </c>
      <c r="L21" s="103" t="s">
        <v>70</v>
      </c>
      <c r="M21" s="101">
        <f t="shared" si="3"/>
        <v>6.0000000000000006E-4</v>
      </c>
      <c r="N21" s="102">
        <v>5</v>
      </c>
      <c r="O21" s="103" t="s">
        <v>70</v>
      </c>
      <c r="P21" s="101">
        <f t="shared" si="4"/>
        <v>5.0000000000000001E-4</v>
      </c>
    </row>
    <row r="22" spans="1:25">
      <c r="A22" s="1">
        <f t="shared" ref="A22:A85" si="5">A21+1</f>
        <v>22</v>
      </c>
      <c r="B22" s="102">
        <v>249.999</v>
      </c>
      <c r="C22" s="103" t="s">
        <v>69</v>
      </c>
      <c r="D22" s="97">
        <f t="shared" si="0"/>
        <v>1.3157842105263157E-5</v>
      </c>
      <c r="E22" s="104">
        <v>0.106</v>
      </c>
      <c r="F22" s="105">
        <v>0.90910000000000002</v>
      </c>
      <c r="G22" s="100">
        <f t="shared" si="1"/>
        <v>1.0151000000000001</v>
      </c>
      <c r="H22" s="102">
        <v>13</v>
      </c>
      <c r="I22" s="103" t="s">
        <v>70</v>
      </c>
      <c r="J22" s="101">
        <f t="shared" si="2"/>
        <v>1.2999999999999999E-3</v>
      </c>
      <c r="K22" s="102">
        <v>7</v>
      </c>
      <c r="L22" s="103" t="s">
        <v>70</v>
      </c>
      <c r="M22" s="101">
        <f t="shared" si="3"/>
        <v>6.9999999999999999E-4</v>
      </c>
      <c r="N22" s="102">
        <v>5</v>
      </c>
      <c r="O22" s="103" t="s">
        <v>70</v>
      </c>
      <c r="P22" s="101">
        <f t="shared" si="4"/>
        <v>5.0000000000000001E-4</v>
      </c>
    </row>
    <row r="23" spans="1:25">
      <c r="A23" s="1">
        <f t="shared" si="5"/>
        <v>23</v>
      </c>
      <c r="B23" s="102">
        <v>274.99900000000002</v>
      </c>
      <c r="C23" s="103" t="s">
        <v>69</v>
      </c>
      <c r="D23" s="97">
        <f t="shared" si="0"/>
        <v>1.4473631578947368E-5</v>
      </c>
      <c r="E23" s="104">
        <v>0.11119999999999999</v>
      </c>
      <c r="F23" s="105">
        <v>0.93869999999999998</v>
      </c>
      <c r="G23" s="100">
        <f t="shared" si="1"/>
        <v>1.0499000000000001</v>
      </c>
      <c r="H23" s="102">
        <v>14</v>
      </c>
      <c r="I23" s="103" t="s">
        <v>70</v>
      </c>
      <c r="J23" s="101">
        <f t="shared" si="2"/>
        <v>1.4E-3</v>
      </c>
      <c r="K23" s="102">
        <v>7</v>
      </c>
      <c r="L23" s="103" t="s">
        <v>70</v>
      </c>
      <c r="M23" s="101">
        <f t="shared" si="3"/>
        <v>6.9999999999999999E-4</v>
      </c>
      <c r="N23" s="102">
        <v>5</v>
      </c>
      <c r="O23" s="103" t="s">
        <v>70</v>
      </c>
      <c r="P23" s="101">
        <f t="shared" si="4"/>
        <v>5.0000000000000001E-4</v>
      </c>
    </row>
    <row r="24" spans="1:25">
      <c r="A24" s="1">
        <f t="shared" si="5"/>
        <v>24</v>
      </c>
      <c r="B24" s="102">
        <v>299.99900000000002</v>
      </c>
      <c r="C24" s="103" t="s">
        <v>69</v>
      </c>
      <c r="D24" s="97">
        <f t="shared" si="0"/>
        <v>1.578942105263158E-5</v>
      </c>
      <c r="E24" s="104">
        <v>0.11609999999999999</v>
      </c>
      <c r="F24" s="105">
        <v>0.96589999999999998</v>
      </c>
      <c r="G24" s="100">
        <f t="shared" si="1"/>
        <v>1.0820000000000001</v>
      </c>
      <c r="H24" s="102">
        <v>14</v>
      </c>
      <c r="I24" s="103" t="s">
        <v>70</v>
      </c>
      <c r="J24" s="101">
        <f t="shared" si="2"/>
        <v>1.4E-3</v>
      </c>
      <c r="K24" s="102">
        <v>7</v>
      </c>
      <c r="L24" s="103" t="s">
        <v>70</v>
      </c>
      <c r="M24" s="101">
        <f t="shared" si="3"/>
        <v>6.9999999999999999E-4</v>
      </c>
      <c r="N24" s="102">
        <v>5</v>
      </c>
      <c r="O24" s="103" t="s">
        <v>70</v>
      </c>
      <c r="P24" s="101">
        <f t="shared" si="4"/>
        <v>5.0000000000000001E-4</v>
      </c>
    </row>
    <row r="25" spans="1:25">
      <c r="A25" s="1">
        <f t="shared" si="5"/>
        <v>25</v>
      </c>
      <c r="B25" s="102">
        <v>324.99900000000002</v>
      </c>
      <c r="C25" s="103" t="s">
        <v>69</v>
      </c>
      <c r="D25" s="97">
        <f t="shared" si="0"/>
        <v>1.7105210526315791E-5</v>
      </c>
      <c r="E25" s="104">
        <v>0.12089999999999999</v>
      </c>
      <c r="F25" s="105">
        <v>0.9909</v>
      </c>
      <c r="G25" s="100">
        <f t="shared" si="1"/>
        <v>1.1117999999999999</v>
      </c>
      <c r="H25" s="102">
        <v>15</v>
      </c>
      <c r="I25" s="103" t="s">
        <v>70</v>
      </c>
      <c r="J25" s="101">
        <f t="shared" si="2"/>
        <v>1.5E-3</v>
      </c>
      <c r="K25" s="102">
        <v>8</v>
      </c>
      <c r="L25" s="103" t="s">
        <v>70</v>
      </c>
      <c r="M25" s="101">
        <f t="shared" si="3"/>
        <v>8.0000000000000004E-4</v>
      </c>
      <c r="N25" s="102">
        <v>5</v>
      </c>
      <c r="O25" s="103" t="s">
        <v>70</v>
      </c>
      <c r="P25" s="101">
        <f t="shared" si="4"/>
        <v>5.0000000000000001E-4</v>
      </c>
    </row>
    <row r="26" spans="1:25">
      <c r="A26" s="1">
        <f t="shared" si="5"/>
        <v>26</v>
      </c>
      <c r="B26" s="102">
        <v>349.99900000000002</v>
      </c>
      <c r="C26" s="103" t="s">
        <v>69</v>
      </c>
      <c r="D26" s="97">
        <f t="shared" si="0"/>
        <v>1.8421000000000002E-5</v>
      </c>
      <c r="E26" s="104">
        <v>0.12540000000000001</v>
      </c>
      <c r="F26" s="105">
        <v>1.014</v>
      </c>
      <c r="G26" s="100">
        <f t="shared" si="1"/>
        <v>1.1394</v>
      </c>
      <c r="H26" s="102">
        <v>16</v>
      </c>
      <c r="I26" s="103" t="s">
        <v>70</v>
      </c>
      <c r="J26" s="101">
        <f t="shared" si="2"/>
        <v>1.6000000000000001E-3</v>
      </c>
      <c r="K26" s="102">
        <v>8</v>
      </c>
      <c r="L26" s="103" t="s">
        <v>70</v>
      </c>
      <c r="M26" s="101">
        <f t="shared" si="3"/>
        <v>8.0000000000000004E-4</v>
      </c>
      <c r="N26" s="102">
        <v>6</v>
      </c>
      <c r="O26" s="103" t="s">
        <v>70</v>
      </c>
      <c r="P26" s="101">
        <f t="shared" si="4"/>
        <v>6.0000000000000006E-4</v>
      </c>
    </row>
    <row r="27" spans="1:25">
      <c r="A27" s="1">
        <f t="shared" si="5"/>
        <v>27</v>
      </c>
      <c r="B27" s="102">
        <v>374.99900000000002</v>
      </c>
      <c r="C27" s="103" t="s">
        <v>69</v>
      </c>
      <c r="D27" s="97">
        <f t="shared" si="0"/>
        <v>1.9736789473684213E-5</v>
      </c>
      <c r="E27" s="104">
        <v>0.12989999999999999</v>
      </c>
      <c r="F27" s="105">
        <v>1.036</v>
      </c>
      <c r="G27" s="100">
        <f t="shared" si="1"/>
        <v>1.1658999999999999</v>
      </c>
      <c r="H27" s="102">
        <v>16</v>
      </c>
      <c r="I27" s="103" t="s">
        <v>70</v>
      </c>
      <c r="J27" s="101">
        <f t="shared" si="2"/>
        <v>1.6000000000000001E-3</v>
      </c>
      <c r="K27" s="102">
        <v>8</v>
      </c>
      <c r="L27" s="103" t="s">
        <v>70</v>
      </c>
      <c r="M27" s="101">
        <f t="shared" si="3"/>
        <v>8.0000000000000004E-4</v>
      </c>
      <c r="N27" s="102">
        <v>6</v>
      </c>
      <c r="O27" s="103" t="s">
        <v>70</v>
      </c>
      <c r="P27" s="101">
        <f t="shared" si="4"/>
        <v>6.0000000000000006E-4</v>
      </c>
    </row>
    <row r="28" spans="1:25">
      <c r="A28" s="1">
        <f t="shared" si="5"/>
        <v>28</v>
      </c>
      <c r="B28" s="102">
        <v>399.99900000000002</v>
      </c>
      <c r="C28" s="103" t="s">
        <v>69</v>
      </c>
      <c r="D28" s="97">
        <f t="shared" si="0"/>
        <v>2.105257894736842E-5</v>
      </c>
      <c r="E28" s="104">
        <v>0.1341</v>
      </c>
      <c r="F28" s="105">
        <v>1.056</v>
      </c>
      <c r="G28" s="100">
        <f t="shared" si="1"/>
        <v>1.1901000000000002</v>
      </c>
      <c r="H28" s="102">
        <v>17</v>
      </c>
      <c r="I28" s="103" t="s">
        <v>70</v>
      </c>
      <c r="J28" s="101">
        <f t="shared" si="2"/>
        <v>1.7000000000000001E-3</v>
      </c>
      <c r="K28" s="102">
        <v>8</v>
      </c>
      <c r="L28" s="103" t="s">
        <v>70</v>
      </c>
      <c r="M28" s="101">
        <f t="shared" si="3"/>
        <v>8.0000000000000004E-4</v>
      </c>
      <c r="N28" s="102">
        <v>6</v>
      </c>
      <c r="O28" s="103" t="s">
        <v>70</v>
      </c>
      <c r="P28" s="101">
        <f t="shared" si="4"/>
        <v>6.0000000000000006E-4</v>
      </c>
    </row>
    <row r="29" spans="1:25">
      <c r="A29" s="1">
        <f t="shared" si="5"/>
        <v>29</v>
      </c>
      <c r="B29" s="102">
        <v>449.99900000000002</v>
      </c>
      <c r="C29" s="103" t="s">
        <v>69</v>
      </c>
      <c r="D29" s="97">
        <f t="shared" si="0"/>
        <v>2.3684157894736845E-5</v>
      </c>
      <c r="E29" s="104">
        <v>0.14219999999999999</v>
      </c>
      <c r="F29" s="105">
        <v>1.093</v>
      </c>
      <c r="G29" s="100">
        <f t="shared" si="1"/>
        <v>1.2351999999999999</v>
      </c>
      <c r="H29" s="102">
        <v>18</v>
      </c>
      <c r="I29" s="103" t="s">
        <v>70</v>
      </c>
      <c r="J29" s="101">
        <f t="shared" si="2"/>
        <v>1.8E-3</v>
      </c>
      <c r="K29" s="102">
        <v>9</v>
      </c>
      <c r="L29" s="103" t="s">
        <v>70</v>
      </c>
      <c r="M29" s="101">
        <f t="shared" si="3"/>
        <v>8.9999999999999998E-4</v>
      </c>
      <c r="N29" s="102">
        <v>7</v>
      </c>
      <c r="O29" s="103" t="s">
        <v>70</v>
      </c>
      <c r="P29" s="101">
        <f t="shared" si="4"/>
        <v>6.9999999999999999E-4</v>
      </c>
    </row>
    <row r="30" spans="1:25">
      <c r="A30" s="1">
        <f t="shared" si="5"/>
        <v>30</v>
      </c>
      <c r="B30" s="102">
        <v>499.99900000000002</v>
      </c>
      <c r="C30" s="103" t="s">
        <v>69</v>
      </c>
      <c r="D30" s="97">
        <f t="shared" si="0"/>
        <v>2.6315736842105263E-5</v>
      </c>
      <c r="E30" s="104">
        <v>0.14990000000000001</v>
      </c>
      <c r="F30" s="105">
        <v>1.1259999999999999</v>
      </c>
      <c r="G30" s="100">
        <f t="shared" si="1"/>
        <v>1.2758999999999998</v>
      </c>
      <c r="H30" s="102">
        <v>19</v>
      </c>
      <c r="I30" s="103" t="s">
        <v>70</v>
      </c>
      <c r="J30" s="101">
        <f t="shared" si="2"/>
        <v>1.9E-3</v>
      </c>
      <c r="K30" s="102">
        <v>9</v>
      </c>
      <c r="L30" s="103" t="s">
        <v>70</v>
      </c>
      <c r="M30" s="101">
        <f t="shared" si="3"/>
        <v>8.9999999999999998E-4</v>
      </c>
      <c r="N30" s="102">
        <v>7</v>
      </c>
      <c r="O30" s="103" t="s">
        <v>70</v>
      </c>
      <c r="P30" s="101">
        <f t="shared" si="4"/>
        <v>6.9999999999999999E-4</v>
      </c>
    </row>
    <row r="31" spans="1:25">
      <c r="A31" s="1">
        <f t="shared" si="5"/>
        <v>31</v>
      </c>
      <c r="B31" s="102">
        <v>549.99900000000002</v>
      </c>
      <c r="C31" s="103" t="s">
        <v>69</v>
      </c>
      <c r="D31" s="97">
        <f t="shared" si="0"/>
        <v>2.8947315789473685E-5</v>
      </c>
      <c r="E31" s="104">
        <v>0.1573</v>
      </c>
      <c r="F31" s="105">
        <v>1.155</v>
      </c>
      <c r="G31" s="100">
        <f t="shared" si="1"/>
        <v>1.3123</v>
      </c>
      <c r="H31" s="102">
        <v>21</v>
      </c>
      <c r="I31" s="103" t="s">
        <v>70</v>
      </c>
      <c r="J31" s="101">
        <f t="shared" si="2"/>
        <v>2.1000000000000003E-3</v>
      </c>
      <c r="K31" s="102">
        <v>10</v>
      </c>
      <c r="L31" s="103" t="s">
        <v>70</v>
      </c>
      <c r="M31" s="101">
        <f t="shared" si="3"/>
        <v>1E-3</v>
      </c>
      <c r="N31" s="102">
        <v>7</v>
      </c>
      <c r="O31" s="103" t="s">
        <v>70</v>
      </c>
      <c r="P31" s="101">
        <f t="shared" si="4"/>
        <v>6.9999999999999999E-4</v>
      </c>
    </row>
    <row r="32" spans="1:25">
      <c r="A32" s="1">
        <f t="shared" si="5"/>
        <v>32</v>
      </c>
      <c r="B32" s="102">
        <v>599.99900000000002</v>
      </c>
      <c r="C32" s="103" t="s">
        <v>69</v>
      </c>
      <c r="D32" s="97">
        <f t="shared" si="0"/>
        <v>3.1578894736842106E-5</v>
      </c>
      <c r="E32" s="104">
        <v>0.16420000000000001</v>
      </c>
      <c r="F32" s="105">
        <v>1.1819999999999999</v>
      </c>
      <c r="G32" s="100">
        <f t="shared" si="1"/>
        <v>1.3462000000000001</v>
      </c>
      <c r="H32" s="102">
        <v>22</v>
      </c>
      <c r="I32" s="103" t="s">
        <v>70</v>
      </c>
      <c r="J32" s="101">
        <f t="shared" si="2"/>
        <v>2.1999999999999997E-3</v>
      </c>
      <c r="K32" s="102">
        <v>10</v>
      </c>
      <c r="L32" s="103" t="s">
        <v>70</v>
      </c>
      <c r="M32" s="101">
        <f t="shared" si="3"/>
        <v>1E-3</v>
      </c>
      <c r="N32" s="102">
        <v>8</v>
      </c>
      <c r="O32" s="103" t="s">
        <v>70</v>
      </c>
      <c r="P32" s="101">
        <f t="shared" si="4"/>
        <v>8.0000000000000004E-4</v>
      </c>
    </row>
    <row r="33" spans="1:16">
      <c r="A33" s="1">
        <f t="shared" si="5"/>
        <v>33</v>
      </c>
      <c r="B33" s="102">
        <v>649.99900000000002</v>
      </c>
      <c r="C33" s="103" t="s">
        <v>69</v>
      </c>
      <c r="D33" s="97">
        <f t="shared" si="0"/>
        <v>3.4210473684210528E-5</v>
      </c>
      <c r="E33" s="104">
        <v>0.17100000000000001</v>
      </c>
      <c r="F33" s="105">
        <v>1.206</v>
      </c>
      <c r="G33" s="100">
        <f t="shared" si="1"/>
        <v>1.377</v>
      </c>
      <c r="H33" s="102">
        <v>23</v>
      </c>
      <c r="I33" s="103" t="s">
        <v>70</v>
      </c>
      <c r="J33" s="101">
        <f t="shared" si="2"/>
        <v>2.3E-3</v>
      </c>
      <c r="K33" s="102">
        <v>11</v>
      </c>
      <c r="L33" s="103" t="s">
        <v>70</v>
      </c>
      <c r="M33" s="101">
        <f t="shared" si="3"/>
        <v>1.0999999999999998E-3</v>
      </c>
      <c r="N33" s="102">
        <v>8</v>
      </c>
      <c r="O33" s="103" t="s">
        <v>70</v>
      </c>
      <c r="P33" s="101">
        <f t="shared" si="4"/>
        <v>8.0000000000000004E-4</v>
      </c>
    </row>
    <row r="34" spans="1:16">
      <c r="A34" s="1">
        <f t="shared" si="5"/>
        <v>34</v>
      </c>
      <c r="B34" s="102">
        <v>699.99900000000002</v>
      </c>
      <c r="C34" s="103" t="s">
        <v>69</v>
      </c>
      <c r="D34" s="97">
        <f t="shared" si="0"/>
        <v>3.6842052631578949E-5</v>
      </c>
      <c r="E34" s="104">
        <v>0.1774</v>
      </c>
      <c r="F34" s="105">
        <v>1.228</v>
      </c>
      <c r="G34" s="100">
        <f t="shared" si="1"/>
        <v>1.4054</v>
      </c>
      <c r="H34" s="102">
        <v>24</v>
      </c>
      <c r="I34" s="103" t="s">
        <v>70</v>
      </c>
      <c r="J34" s="101">
        <f t="shared" si="2"/>
        <v>2.4000000000000002E-3</v>
      </c>
      <c r="K34" s="102">
        <v>11</v>
      </c>
      <c r="L34" s="103" t="s">
        <v>70</v>
      </c>
      <c r="M34" s="101">
        <f t="shared" si="3"/>
        <v>1.0999999999999998E-3</v>
      </c>
      <c r="N34" s="102">
        <v>8</v>
      </c>
      <c r="O34" s="103" t="s">
        <v>70</v>
      </c>
      <c r="P34" s="101">
        <f t="shared" si="4"/>
        <v>8.0000000000000004E-4</v>
      </c>
    </row>
    <row r="35" spans="1:16">
      <c r="A35" s="1">
        <f t="shared" si="5"/>
        <v>35</v>
      </c>
      <c r="B35" s="102">
        <v>799.99900000000002</v>
      </c>
      <c r="C35" s="103" t="s">
        <v>69</v>
      </c>
      <c r="D35" s="97">
        <f t="shared" si="0"/>
        <v>4.2105210526315792E-5</v>
      </c>
      <c r="E35" s="104">
        <v>0.18970000000000001</v>
      </c>
      <c r="F35" s="105">
        <v>1.2669999999999999</v>
      </c>
      <c r="G35" s="100">
        <f t="shared" si="1"/>
        <v>1.4566999999999999</v>
      </c>
      <c r="H35" s="102">
        <v>26</v>
      </c>
      <c r="I35" s="103" t="s">
        <v>70</v>
      </c>
      <c r="J35" s="101">
        <f t="shared" si="2"/>
        <v>2.5999999999999999E-3</v>
      </c>
      <c r="K35" s="102">
        <v>12</v>
      </c>
      <c r="L35" s="103" t="s">
        <v>70</v>
      </c>
      <c r="M35" s="101">
        <f t="shared" si="3"/>
        <v>1.2000000000000001E-3</v>
      </c>
      <c r="N35" s="102">
        <v>9</v>
      </c>
      <c r="O35" s="103" t="s">
        <v>70</v>
      </c>
      <c r="P35" s="101">
        <f t="shared" si="4"/>
        <v>8.9999999999999998E-4</v>
      </c>
    </row>
    <row r="36" spans="1:16">
      <c r="A36" s="1">
        <f t="shared" si="5"/>
        <v>36</v>
      </c>
      <c r="B36" s="102">
        <v>899.99900000000002</v>
      </c>
      <c r="C36" s="103" t="s">
        <v>69</v>
      </c>
      <c r="D36" s="97">
        <f t="shared" si="0"/>
        <v>4.7368368421052636E-5</v>
      </c>
      <c r="E36" s="104">
        <v>0.20119999999999999</v>
      </c>
      <c r="F36" s="105">
        <v>1.3009999999999999</v>
      </c>
      <c r="G36" s="100">
        <f t="shared" si="1"/>
        <v>1.5022</v>
      </c>
      <c r="H36" s="102">
        <v>29</v>
      </c>
      <c r="I36" s="103" t="s">
        <v>70</v>
      </c>
      <c r="J36" s="101">
        <f t="shared" si="2"/>
        <v>2.9000000000000002E-3</v>
      </c>
      <c r="K36" s="102">
        <v>13</v>
      </c>
      <c r="L36" s="103" t="s">
        <v>70</v>
      </c>
      <c r="M36" s="101">
        <f t="shared" si="3"/>
        <v>1.2999999999999999E-3</v>
      </c>
      <c r="N36" s="102">
        <v>10</v>
      </c>
      <c r="O36" s="103" t="s">
        <v>70</v>
      </c>
      <c r="P36" s="101">
        <f t="shared" si="4"/>
        <v>1E-3</v>
      </c>
    </row>
    <row r="37" spans="1:16">
      <c r="A37" s="1">
        <f t="shared" si="5"/>
        <v>37</v>
      </c>
      <c r="B37" s="102">
        <v>999.99900000000002</v>
      </c>
      <c r="C37" s="103" t="s">
        <v>69</v>
      </c>
      <c r="D37" s="97">
        <f t="shared" si="0"/>
        <v>5.2631526315789479E-5</v>
      </c>
      <c r="E37" s="104">
        <v>0.21199999999999999</v>
      </c>
      <c r="F37" s="105">
        <v>1.33</v>
      </c>
      <c r="G37" s="100">
        <f t="shared" si="1"/>
        <v>1.542</v>
      </c>
      <c r="H37" s="102">
        <v>31</v>
      </c>
      <c r="I37" s="103" t="s">
        <v>70</v>
      </c>
      <c r="J37" s="101">
        <f t="shared" si="2"/>
        <v>3.0999999999999999E-3</v>
      </c>
      <c r="K37" s="102">
        <v>14</v>
      </c>
      <c r="L37" s="103" t="s">
        <v>70</v>
      </c>
      <c r="M37" s="101">
        <f t="shared" si="3"/>
        <v>1.4E-3</v>
      </c>
      <c r="N37" s="102">
        <v>10</v>
      </c>
      <c r="O37" s="103" t="s">
        <v>70</v>
      </c>
      <c r="P37" s="101">
        <f t="shared" si="4"/>
        <v>1E-3</v>
      </c>
    </row>
    <row r="38" spans="1:16">
      <c r="A38" s="1">
        <f t="shared" si="5"/>
        <v>38</v>
      </c>
      <c r="B38" s="102">
        <v>1.1000000000000001</v>
      </c>
      <c r="C38" s="106" t="s">
        <v>71</v>
      </c>
      <c r="D38" s="97">
        <f t="shared" ref="D38:D69" si="6">B38/1000/$C$5</f>
        <v>5.7894736842105267E-5</v>
      </c>
      <c r="E38" s="104">
        <v>0.22239999999999999</v>
      </c>
      <c r="F38" s="105">
        <v>1.355</v>
      </c>
      <c r="G38" s="100">
        <f t="shared" si="1"/>
        <v>1.5773999999999999</v>
      </c>
      <c r="H38" s="102">
        <v>33</v>
      </c>
      <c r="I38" s="103" t="s">
        <v>70</v>
      </c>
      <c r="J38" s="101">
        <f t="shared" si="2"/>
        <v>3.3E-3</v>
      </c>
      <c r="K38" s="102">
        <v>15</v>
      </c>
      <c r="L38" s="103" t="s">
        <v>70</v>
      </c>
      <c r="M38" s="101">
        <f t="shared" si="3"/>
        <v>1.5E-3</v>
      </c>
      <c r="N38" s="102">
        <v>11</v>
      </c>
      <c r="O38" s="103" t="s">
        <v>70</v>
      </c>
      <c r="P38" s="101">
        <f t="shared" si="4"/>
        <v>1.0999999999999998E-3</v>
      </c>
    </row>
    <row r="39" spans="1:16">
      <c r="A39" s="1">
        <f t="shared" si="5"/>
        <v>39</v>
      </c>
      <c r="B39" s="102">
        <v>1.2</v>
      </c>
      <c r="C39" s="103" t="s">
        <v>71</v>
      </c>
      <c r="D39" s="97">
        <f t="shared" si="6"/>
        <v>6.3157894736842103E-5</v>
      </c>
      <c r="E39" s="104">
        <v>0.23230000000000001</v>
      </c>
      <c r="F39" s="105">
        <v>1.377</v>
      </c>
      <c r="G39" s="100">
        <f t="shared" si="1"/>
        <v>1.6093</v>
      </c>
      <c r="H39" s="102">
        <v>35</v>
      </c>
      <c r="I39" s="103" t="s">
        <v>70</v>
      </c>
      <c r="J39" s="101">
        <f t="shared" si="2"/>
        <v>3.5000000000000005E-3</v>
      </c>
      <c r="K39" s="102">
        <v>15</v>
      </c>
      <c r="L39" s="103" t="s">
        <v>70</v>
      </c>
      <c r="M39" s="101">
        <f t="shared" si="3"/>
        <v>1.5E-3</v>
      </c>
      <c r="N39" s="102">
        <v>12</v>
      </c>
      <c r="O39" s="103" t="s">
        <v>70</v>
      </c>
      <c r="P39" s="101">
        <f t="shared" si="4"/>
        <v>1.2000000000000001E-3</v>
      </c>
    </row>
    <row r="40" spans="1:16">
      <c r="A40" s="1">
        <f t="shared" si="5"/>
        <v>40</v>
      </c>
      <c r="B40" s="102">
        <v>1.3</v>
      </c>
      <c r="C40" s="103" t="s">
        <v>71</v>
      </c>
      <c r="D40" s="97">
        <f t="shared" si="6"/>
        <v>6.8421052631578946E-5</v>
      </c>
      <c r="E40" s="104">
        <v>0.24179999999999999</v>
      </c>
      <c r="F40" s="105">
        <v>1.397</v>
      </c>
      <c r="G40" s="100">
        <f t="shared" si="1"/>
        <v>1.6388</v>
      </c>
      <c r="H40" s="102">
        <v>37</v>
      </c>
      <c r="I40" s="103" t="s">
        <v>70</v>
      </c>
      <c r="J40" s="101">
        <f t="shared" si="2"/>
        <v>3.6999999999999997E-3</v>
      </c>
      <c r="K40" s="102">
        <v>16</v>
      </c>
      <c r="L40" s="103" t="s">
        <v>70</v>
      </c>
      <c r="M40" s="101">
        <f t="shared" si="3"/>
        <v>1.6000000000000001E-3</v>
      </c>
      <c r="N40" s="102">
        <v>12</v>
      </c>
      <c r="O40" s="103" t="s">
        <v>70</v>
      </c>
      <c r="P40" s="101">
        <f t="shared" si="4"/>
        <v>1.2000000000000001E-3</v>
      </c>
    </row>
    <row r="41" spans="1:16">
      <c r="A41" s="1">
        <f t="shared" si="5"/>
        <v>41</v>
      </c>
      <c r="B41" s="102">
        <v>1.4</v>
      </c>
      <c r="C41" s="103" t="s">
        <v>71</v>
      </c>
      <c r="D41" s="97">
        <f t="shared" si="6"/>
        <v>7.3684210526315789E-5</v>
      </c>
      <c r="E41" s="104">
        <v>0.25090000000000001</v>
      </c>
      <c r="F41" s="105">
        <v>1.415</v>
      </c>
      <c r="G41" s="100">
        <f t="shared" si="1"/>
        <v>1.6659000000000002</v>
      </c>
      <c r="H41" s="102">
        <v>39</v>
      </c>
      <c r="I41" s="103" t="s">
        <v>70</v>
      </c>
      <c r="J41" s="101">
        <f t="shared" si="2"/>
        <v>3.8999999999999998E-3</v>
      </c>
      <c r="K41" s="102">
        <v>17</v>
      </c>
      <c r="L41" s="103" t="s">
        <v>70</v>
      </c>
      <c r="M41" s="101">
        <f t="shared" si="3"/>
        <v>1.7000000000000001E-3</v>
      </c>
      <c r="N41" s="102">
        <v>13</v>
      </c>
      <c r="O41" s="103" t="s">
        <v>70</v>
      </c>
      <c r="P41" s="101">
        <f t="shared" si="4"/>
        <v>1.2999999999999999E-3</v>
      </c>
    </row>
    <row r="42" spans="1:16">
      <c r="A42" s="1">
        <f t="shared" si="5"/>
        <v>42</v>
      </c>
      <c r="B42" s="102">
        <v>1.5</v>
      </c>
      <c r="C42" s="103" t="s">
        <v>71</v>
      </c>
      <c r="D42" s="97">
        <f t="shared" si="6"/>
        <v>7.8947368421052633E-5</v>
      </c>
      <c r="E42" s="104">
        <v>0.25969999999999999</v>
      </c>
      <c r="F42" s="105">
        <v>1.43</v>
      </c>
      <c r="G42" s="100">
        <f t="shared" si="1"/>
        <v>1.6897</v>
      </c>
      <c r="H42" s="102">
        <v>41</v>
      </c>
      <c r="I42" s="103" t="s">
        <v>70</v>
      </c>
      <c r="J42" s="101">
        <f t="shared" si="2"/>
        <v>4.1000000000000003E-3</v>
      </c>
      <c r="K42" s="102">
        <v>18</v>
      </c>
      <c r="L42" s="103" t="s">
        <v>70</v>
      </c>
      <c r="M42" s="101">
        <f t="shared" si="3"/>
        <v>1.8E-3</v>
      </c>
      <c r="N42" s="102">
        <v>13</v>
      </c>
      <c r="O42" s="103" t="s">
        <v>70</v>
      </c>
      <c r="P42" s="101">
        <f t="shared" si="4"/>
        <v>1.2999999999999999E-3</v>
      </c>
    </row>
    <row r="43" spans="1:16">
      <c r="A43" s="1">
        <f t="shared" si="5"/>
        <v>43</v>
      </c>
      <c r="B43" s="102">
        <v>1.6</v>
      </c>
      <c r="C43" s="103" t="s">
        <v>71</v>
      </c>
      <c r="D43" s="97">
        <f t="shared" si="6"/>
        <v>8.4210526315789476E-5</v>
      </c>
      <c r="E43" s="104">
        <v>0.26819999999999999</v>
      </c>
      <c r="F43" s="105">
        <v>1.444</v>
      </c>
      <c r="G43" s="100">
        <f t="shared" si="1"/>
        <v>1.7121999999999999</v>
      </c>
      <c r="H43" s="102">
        <v>43</v>
      </c>
      <c r="I43" s="103" t="s">
        <v>70</v>
      </c>
      <c r="J43" s="101">
        <f t="shared" si="2"/>
        <v>4.3E-3</v>
      </c>
      <c r="K43" s="102">
        <v>18</v>
      </c>
      <c r="L43" s="103" t="s">
        <v>70</v>
      </c>
      <c r="M43" s="101">
        <f t="shared" si="3"/>
        <v>1.8E-3</v>
      </c>
      <c r="N43" s="102">
        <v>14</v>
      </c>
      <c r="O43" s="103" t="s">
        <v>70</v>
      </c>
      <c r="P43" s="101">
        <f t="shared" si="4"/>
        <v>1.4E-3</v>
      </c>
    </row>
    <row r="44" spans="1:16">
      <c r="A44" s="1">
        <f t="shared" si="5"/>
        <v>44</v>
      </c>
      <c r="B44" s="102">
        <v>1.7</v>
      </c>
      <c r="C44" s="103" t="s">
        <v>71</v>
      </c>
      <c r="D44" s="97">
        <f t="shared" si="6"/>
        <v>8.9473684210526305E-5</v>
      </c>
      <c r="E44" s="104">
        <v>0.27650000000000002</v>
      </c>
      <c r="F44" s="105">
        <v>1.4570000000000001</v>
      </c>
      <c r="G44" s="100">
        <f t="shared" si="1"/>
        <v>1.7335</v>
      </c>
      <c r="H44" s="102">
        <v>45</v>
      </c>
      <c r="I44" s="103" t="s">
        <v>70</v>
      </c>
      <c r="J44" s="101">
        <f t="shared" si="2"/>
        <v>4.4999999999999997E-3</v>
      </c>
      <c r="K44" s="102">
        <v>19</v>
      </c>
      <c r="L44" s="103" t="s">
        <v>70</v>
      </c>
      <c r="M44" s="101">
        <f t="shared" si="3"/>
        <v>1.9E-3</v>
      </c>
      <c r="N44" s="102">
        <v>14</v>
      </c>
      <c r="O44" s="103" t="s">
        <v>70</v>
      </c>
      <c r="P44" s="101">
        <f t="shared" si="4"/>
        <v>1.4E-3</v>
      </c>
    </row>
    <row r="45" spans="1:16">
      <c r="A45" s="1">
        <f t="shared" si="5"/>
        <v>45</v>
      </c>
      <c r="B45" s="102">
        <v>1.8</v>
      </c>
      <c r="C45" s="103" t="s">
        <v>71</v>
      </c>
      <c r="D45" s="97">
        <f t="shared" si="6"/>
        <v>9.4736842105263162E-5</v>
      </c>
      <c r="E45" s="104">
        <v>0.28449999999999998</v>
      </c>
      <c r="F45" s="105">
        <v>1.468</v>
      </c>
      <c r="G45" s="100">
        <f t="shared" si="1"/>
        <v>1.7524999999999999</v>
      </c>
      <c r="H45" s="102">
        <v>47</v>
      </c>
      <c r="I45" s="103" t="s">
        <v>70</v>
      </c>
      <c r="J45" s="101">
        <f t="shared" si="2"/>
        <v>4.7000000000000002E-3</v>
      </c>
      <c r="K45" s="102">
        <v>20</v>
      </c>
      <c r="L45" s="103" t="s">
        <v>70</v>
      </c>
      <c r="M45" s="101">
        <f t="shared" si="3"/>
        <v>2E-3</v>
      </c>
      <c r="N45" s="102">
        <v>15</v>
      </c>
      <c r="O45" s="103" t="s">
        <v>70</v>
      </c>
      <c r="P45" s="101">
        <f t="shared" si="4"/>
        <v>1.5E-3</v>
      </c>
    </row>
    <row r="46" spans="1:16">
      <c r="A46" s="1">
        <f t="shared" si="5"/>
        <v>46</v>
      </c>
      <c r="B46" s="102">
        <v>2</v>
      </c>
      <c r="C46" s="103" t="s">
        <v>71</v>
      </c>
      <c r="D46" s="97">
        <f t="shared" si="6"/>
        <v>1.0526315789473685E-4</v>
      </c>
      <c r="E46" s="104">
        <v>0.2999</v>
      </c>
      <c r="F46" s="105">
        <v>1.488</v>
      </c>
      <c r="G46" s="100">
        <f t="shared" si="1"/>
        <v>1.7879</v>
      </c>
      <c r="H46" s="102">
        <v>50</v>
      </c>
      <c r="I46" s="103" t="s">
        <v>70</v>
      </c>
      <c r="J46" s="101">
        <f t="shared" si="2"/>
        <v>5.0000000000000001E-3</v>
      </c>
      <c r="K46" s="102">
        <v>21</v>
      </c>
      <c r="L46" s="103" t="s">
        <v>70</v>
      </c>
      <c r="M46" s="101">
        <f t="shared" si="3"/>
        <v>2.1000000000000003E-3</v>
      </c>
      <c r="N46" s="102">
        <v>16</v>
      </c>
      <c r="O46" s="103" t="s">
        <v>70</v>
      </c>
      <c r="P46" s="101">
        <f t="shared" si="4"/>
        <v>1.6000000000000001E-3</v>
      </c>
    </row>
    <row r="47" spans="1:16">
      <c r="A47" s="1">
        <f t="shared" si="5"/>
        <v>47</v>
      </c>
      <c r="B47" s="102">
        <v>2.25</v>
      </c>
      <c r="C47" s="103" t="s">
        <v>71</v>
      </c>
      <c r="D47" s="97">
        <f t="shared" si="6"/>
        <v>1.1842105263157894E-4</v>
      </c>
      <c r="E47" s="104">
        <v>0.31809999999999999</v>
      </c>
      <c r="F47" s="105">
        <v>1.508</v>
      </c>
      <c r="G47" s="100">
        <f t="shared" si="1"/>
        <v>1.8261000000000001</v>
      </c>
      <c r="H47" s="102">
        <v>55</v>
      </c>
      <c r="I47" s="103" t="s">
        <v>70</v>
      </c>
      <c r="J47" s="101">
        <f t="shared" si="2"/>
        <v>5.4999999999999997E-3</v>
      </c>
      <c r="K47" s="102">
        <v>23</v>
      </c>
      <c r="L47" s="103" t="s">
        <v>70</v>
      </c>
      <c r="M47" s="101">
        <f t="shared" si="3"/>
        <v>2.3E-3</v>
      </c>
      <c r="N47" s="102">
        <v>17</v>
      </c>
      <c r="O47" s="103" t="s">
        <v>70</v>
      </c>
      <c r="P47" s="101">
        <f t="shared" si="4"/>
        <v>1.7000000000000001E-3</v>
      </c>
    </row>
    <row r="48" spans="1:16">
      <c r="A48" s="1">
        <f t="shared" si="5"/>
        <v>48</v>
      </c>
      <c r="B48" s="102">
        <v>2.5</v>
      </c>
      <c r="C48" s="103" t="s">
        <v>71</v>
      </c>
      <c r="D48" s="97">
        <f t="shared" si="6"/>
        <v>1.3157894736842105E-4</v>
      </c>
      <c r="E48" s="104">
        <v>0.33529999999999999</v>
      </c>
      <c r="F48" s="105">
        <v>1.5229999999999999</v>
      </c>
      <c r="G48" s="100">
        <f t="shared" si="1"/>
        <v>1.8582999999999998</v>
      </c>
      <c r="H48" s="102">
        <v>60</v>
      </c>
      <c r="I48" s="103" t="s">
        <v>70</v>
      </c>
      <c r="J48" s="101">
        <f t="shared" si="2"/>
        <v>6.0000000000000001E-3</v>
      </c>
      <c r="K48" s="102">
        <v>25</v>
      </c>
      <c r="L48" s="103" t="s">
        <v>70</v>
      </c>
      <c r="M48" s="101">
        <f t="shared" si="3"/>
        <v>2.5000000000000001E-3</v>
      </c>
      <c r="N48" s="102">
        <v>18</v>
      </c>
      <c r="O48" s="103" t="s">
        <v>70</v>
      </c>
      <c r="P48" s="101">
        <f t="shared" si="4"/>
        <v>1.8E-3</v>
      </c>
    </row>
    <row r="49" spans="1:16">
      <c r="A49" s="1">
        <f t="shared" si="5"/>
        <v>49</v>
      </c>
      <c r="B49" s="102">
        <v>2.75</v>
      </c>
      <c r="C49" s="103" t="s">
        <v>71</v>
      </c>
      <c r="D49" s="97">
        <f t="shared" si="6"/>
        <v>1.4473684210526314E-4</v>
      </c>
      <c r="E49" s="104">
        <v>0.35160000000000002</v>
      </c>
      <c r="F49" s="105">
        <v>1.5349999999999999</v>
      </c>
      <c r="G49" s="100">
        <f t="shared" si="1"/>
        <v>1.8866000000000001</v>
      </c>
      <c r="H49" s="102">
        <v>64</v>
      </c>
      <c r="I49" s="103" t="s">
        <v>70</v>
      </c>
      <c r="J49" s="101">
        <f t="shared" si="2"/>
        <v>6.4000000000000003E-3</v>
      </c>
      <c r="K49" s="102">
        <v>26</v>
      </c>
      <c r="L49" s="103" t="s">
        <v>70</v>
      </c>
      <c r="M49" s="101">
        <f t="shared" si="3"/>
        <v>2.5999999999999999E-3</v>
      </c>
      <c r="N49" s="102">
        <v>20</v>
      </c>
      <c r="O49" s="103" t="s">
        <v>70</v>
      </c>
      <c r="P49" s="101">
        <f t="shared" si="4"/>
        <v>2E-3</v>
      </c>
    </row>
    <row r="50" spans="1:16">
      <c r="A50" s="1">
        <f t="shared" si="5"/>
        <v>50</v>
      </c>
      <c r="B50" s="102">
        <v>3</v>
      </c>
      <c r="C50" s="103" t="s">
        <v>71</v>
      </c>
      <c r="D50" s="97">
        <f t="shared" si="6"/>
        <v>1.5789473684210527E-4</v>
      </c>
      <c r="E50" s="104">
        <v>0.36730000000000002</v>
      </c>
      <c r="F50" s="105">
        <v>1.544</v>
      </c>
      <c r="G50" s="100">
        <f t="shared" si="1"/>
        <v>1.9113</v>
      </c>
      <c r="H50" s="102">
        <v>69</v>
      </c>
      <c r="I50" s="103" t="s">
        <v>70</v>
      </c>
      <c r="J50" s="101">
        <f t="shared" si="2"/>
        <v>6.9000000000000008E-3</v>
      </c>
      <c r="K50" s="102">
        <v>28</v>
      </c>
      <c r="L50" s="103" t="s">
        <v>70</v>
      </c>
      <c r="M50" s="101">
        <f t="shared" si="3"/>
        <v>2.8E-3</v>
      </c>
      <c r="N50" s="102">
        <v>21</v>
      </c>
      <c r="O50" s="103" t="s">
        <v>70</v>
      </c>
      <c r="P50" s="101">
        <f t="shared" si="4"/>
        <v>2.1000000000000003E-3</v>
      </c>
    </row>
    <row r="51" spans="1:16">
      <c r="A51" s="1">
        <f t="shared" si="5"/>
        <v>51</v>
      </c>
      <c r="B51" s="102">
        <v>3.25</v>
      </c>
      <c r="C51" s="103" t="s">
        <v>71</v>
      </c>
      <c r="D51" s="97">
        <f t="shared" si="6"/>
        <v>1.7105263157894736E-4</v>
      </c>
      <c r="E51" s="104">
        <v>0.38229999999999997</v>
      </c>
      <c r="F51" s="105">
        <v>1.5509999999999999</v>
      </c>
      <c r="G51" s="100">
        <f t="shared" si="1"/>
        <v>1.9333</v>
      </c>
      <c r="H51" s="102">
        <v>73</v>
      </c>
      <c r="I51" s="103" t="s">
        <v>70</v>
      </c>
      <c r="J51" s="101">
        <f t="shared" si="2"/>
        <v>7.2999999999999992E-3</v>
      </c>
      <c r="K51" s="102">
        <v>29</v>
      </c>
      <c r="L51" s="103" t="s">
        <v>70</v>
      </c>
      <c r="M51" s="101">
        <f t="shared" si="3"/>
        <v>2.9000000000000002E-3</v>
      </c>
      <c r="N51" s="102">
        <v>22</v>
      </c>
      <c r="O51" s="103" t="s">
        <v>70</v>
      </c>
      <c r="P51" s="101">
        <f t="shared" si="4"/>
        <v>2.1999999999999997E-3</v>
      </c>
    </row>
    <row r="52" spans="1:16">
      <c r="A52" s="1">
        <f t="shared" si="5"/>
        <v>52</v>
      </c>
      <c r="B52" s="102">
        <v>3.5</v>
      </c>
      <c r="C52" s="103" t="s">
        <v>71</v>
      </c>
      <c r="D52" s="97">
        <f t="shared" si="6"/>
        <v>1.8421052631578948E-4</v>
      </c>
      <c r="E52" s="104">
        <v>0.3967</v>
      </c>
      <c r="F52" s="105">
        <v>1.556</v>
      </c>
      <c r="G52" s="100">
        <f t="shared" si="1"/>
        <v>1.9527000000000001</v>
      </c>
      <c r="H52" s="102">
        <v>77</v>
      </c>
      <c r="I52" s="103" t="s">
        <v>70</v>
      </c>
      <c r="J52" s="101">
        <f t="shared" ref="J52:J83" si="7">H52/1000/10</f>
        <v>7.7000000000000002E-3</v>
      </c>
      <c r="K52" s="102">
        <v>31</v>
      </c>
      <c r="L52" s="103" t="s">
        <v>70</v>
      </c>
      <c r="M52" s="101">
        <f t="shared" ref="M52:M83" si="8">K52/1000/10</f>
        <v>3.0999999999999999E-3</v>
      </c>
      <c r="N52" s="102">
        <v>23</v>
      </c>
      <c r="O52" s="103" t="s">
        <v>70</v>
      </c>
      <c r="P52" s="101">
        <f t="shared" ref="P52:P83" si="9">N52/1000/10</f>
        <v>2.3E-3</v>
      </c>
    </row>
    <row r="53" spans="1:16">
      <c r="A53" s="1">
        <f t="shared" si="5"/>
        <v>53</v>
      </c>
      <c r="B53" s="102">
        <v>3.75</v>
      </c>
      <c r="C53" s="103" t="s">
        <v>71</v>
      </c>
      <c r="D53" s="97">
        <f t="shared" si="6"/>
        <v>1.9736842105263157E-4</v>
      </c>
      <c r="E53" s="104">
        <v>0.41060000000000002</v>
      </c>
      <c r="F53" s="105">
        <v>1.5589999999999999</v>
      </c>
      <c r="G53" s="100">
        <f t="shared" si="1"/>
        <v>1.9696</v>
      </c>
      <c r="H53" s="102">
        <v>82</v>
      </c>
      <c r="I53" s="103" t="s">
        <v>70</v>
      </c>
      <c r="J53" s="101">
        <f t="shared" si="7"/>
        <v>8.2000000000000007E-3</v>
      </c>
      <c r="K53" s="102">
        <v>32</v>
      </c>
      <c r="L53" s="103" t="s">
        <v>70</v>
      </c>
      <c r="M53" s="101">
        <f t="shared" si="8"/>
        <v>3.2000000000000002E-3</v>
      </c>
      <c r="N53" s="102">
        <v>24</v>
      </c>
      <c r="O53" s="103" t="s">
        <v>70</v>
      </c>
      <c r="P53" s="101">
        <f t="shared" si="9"/>
        <v>2.4000000000000002E-3</v>
      </c>
    </row>
    <row r="54" spans="1:16">
      <c r="A54" s="1">
        <f t="shared" si="5"/>
        <v>54</v>
      </c>
      <c r="B54" s="102">
        <v>4</v>
      </c>
      <c r="C54" s="103" t="s">
        <v>71</v>
      </c>
      <c r="D54" s="97">
        <f t="shared" si="6"/>
        <v>2.105263157894737E-4</v>
      </c>
      <c r="E54" s="104">
        <v>0.42409999999999998</v>
      </c>
      <c r="F54" s="105">
        <v>1.5620000000000001</v>
      </c>
      <c r="G54" s="100">
        <f t="shared" si="1"/>
        <v>1.9861</v>
      </c>
      <c r="H54" s="102">
        <v>86</v>
      </c>
      <c r="I54" s="103" t="s">
        <v>70</v>
      </c>
      <c r="J54" s="101">
        <f t="shared" si="7"/>
        <v>8.6E-3</v>
      </c>
      <c r="K54" s="102">
        <v>34</v>
      </c>
      <c r="L54" s="103" t="s">
        <v>70</v>
      </c>
      <c r="M54" s="101">
        <f t="shared" si="8"/>
        <v>3.4000000000000002E-3</v>
      </c>
      <c r="N54" s="102">
        <v>25</v>
      </c>
      <c r="O54" s="103" t="s">
        <v>70</v>
      </c>
      <c r="P54" s="101">
        <f t="shared" si="9"/>
        <v>2.5000000000000001E-3</v>
      </c>
    </row>
    <row r="55" spans="1:16">
      <c r="A55" s="1">
        <f t="shared" si="5"/>
        <v>55</v>
      </c>
      <c r="B55" s="102">
        <v>4.5</v>
      </c>
      <c r="C55" s="103" t="s">
        <v>71</v>
      </c>
      <c r="D55" s="97">
        <f t="shared" si="6"/>
        <v>2.3684210526315788E-4</v>
      </c>
      <c r="E55" s="104">
        <v>0.44979999999999998</v>
      </c>
      <c r="F55" s="105">
        <v>1.5629999999999999</v>
      </c>
      <c r="G55" s="100">
        <f t="shared" si="1"/>
        <v>2.0127999999999999</v>
      </c>
      <c r="H55" s="102">
        <v>95</v>
      </c>
      <c r="I55" s="103" t="s">
        <v>70</v>
      </c>
      <c r="J55" s="101">
        <f t="shared" si="7"/>
        <v>9.4999999999999998E-3</v>
      </c>
      <c r="K55" s="102">
        <v>37</v>
      </c>
      <c r="L55" s="103" t="s">
        <v>70</v>
      </c>
      <c r="M55" s="101">
        <f t="shared" si="8"/>
        <v>3.6999999999999997E-3</v>
      </c>
      <c r="N55" s="102">
        <v>27</v>
      </c>
      <c r="O55" s="103" t="s">
        <v>70</v>
      </c>
      <c r="P55" s="101">
        <f t="shared" si="9"/>
        <v>2.7000000000000001E-3</v>
      </c>
    </row>
    <row r="56" spans="1:16">
      <c r="A56" s="1">
        <f t="shared" si="5"/>
        <v>56</v>
      </c>
      <c r="B56" s="102">
        <v>5</v>
      </c>
      <c r="C56" s="103" t="s">
        <v>71</v>
      </c>
      <c r="D56" s="97">
        <f t="shared" si="6"/>
        <v>2.631578947368421E-4</v>
      </c>
      <c r="E56" s="104">
        <v>0.47410000000000002</v>
      </c>
      <c r="F56" s="105">
        <v>1.5609999999999999</v>
      </c>
      <c r="G56" s="100">
        <f t="shared" si="1"/>
        <v>2.0350999999999999</v>
      </c>
      <c r="H56" s="102">
        <v>104</v>
      </c>
      <c r="I56" s="103" t="s">
        <v>70</v>
      </c>
      <c r="J56" s="101">
        <f t="shared" si="7"/>
        <v>1.04E-2</v>
      </c>
      <c r="K56" s="102">
        <v>40</v>
      </c>
      <c r="L56" s="103" t="s">
        <v>70</v>
      </c>
      <c r="M56" s="101">
        <f t="shared" si="8"/>
        <v>4.0000000000000001E-3</v>
      </c>
      <c r="N56" s="102">
        <v>29</v>
      </c>
      <c r="O56" s="103" t="s">
        <v>70</v>
      </c>
      <c r="P56" s="101">
        <f t="shared" si="9"/>
        <v>2.9000000000000002E-3</v>
      </c>
    </row>
    <row r="57" spans="1:16">
      <c r="A57" s="1">
        <f t="shared" si="5"/>
        <v>57</v>
      </c>
      <c r="B57" s="102">
        <v>5.5</v>
      </c>
      <c r="C57" s="103" t="s">
        <v>71</v>
      </c>
      <c r="D57" s="97">
        <f t="shared" si="6"/>
        <v>2.8947368421052629E-4</v>
      </c>
      <c r="E57" s="104">
        <v>0.49730000000000002</v>
      </c>
      <c r="F57" s="105">
        <v>1.5569999999999999</v>
      </c>
      <c r="G57" s="100">
        <f t="shared" si="1"/>
        <v>2.0543</v>
      </c>
      <c r="H57" s="102">
        <v>112</v>
      </c>
      <c r="I57" s="103" t="s">
        <v>70</v>
      </c>
      <c r="J57" s="101">
        <f t="shared" si="7"/>
        <v>1.12E-2</v>
      </c>
      <c r="K57" s="102">
        <v>42</v>
      </c>
      <c r="L57" s="103" t="s">
        <v>70</v>
      </c>
      <c r="M57" s="101">
        <f t="shared" si="8"/>
        <v>4.2000000000000006E-3</v>
      </c>
      <c r="N57" s="102">
        <v>31</v>
      </c>
      <c r="O57" s="103" t="s">
        <v>70</v>
      </c>
      <c r="P57" s="101">
        <f t="shared" si="9"/>
        <v>3.0999999999999999E-3</v>
      </c>
    </row>
    <row r="58" spans="1:16">
      <c r="A58" s="1">
        <f t="shared" si="5"/>
        <v>58</v>
      </c>
      <c r="B58" s="102">
        <v>6</v>
      </c>
      <c r="C58" s="103" t="s">
        <v>71</v>
      </c>
      <c r="D58" s="97">
        <f t="shared" si="6"/>
        <v>3.1578947368421053E-4</v>
      </c>
      <c r="E58" s="104">
        <v>0.51939999999999997</v>
      </c>
      <c r="F58" s="105">
        <v>1.5509999999999999</v>
      </c>
      <c r="G58" s="100">
        <f t="shared" si="1"/>
        <v>2.0703999999999998</v>
      </c>
      <c r="H58" s="102">
        <v>121</v>
      </c>
      <c r="I58" s="103" t="s">
        <v>70</v>
      </c>
      <c r="J58" s="101">
        <f t="shared" si="7"/>
        <v>1.21E-2</v>
      </c>
      <c r="K58" s="102">
        <v>45</v>
      </c>
      <c r="L58" s="103" t="s">
        <v>70</v>
      </c>
      <c r="M58" s="101">
        <f t="shared" si="8"/>
        <v>4.4999999999999997E-3</v>
      </c>
      <c r="N58" s="102">
        <v>34</v>
      </c>
      <c r="O58" s="103" t="s">
        <v>70</v>
      </c>
      <c r="P58" s="101">
        <f t="shared" si="9"/>
        <v>3.4000000000000002E-3</v>
      </c>
    </row>
    <row r="59" spans="1:16">
      <c r="A59" s="1">
        <f t="shared" si="5"/>
        <v>59</v>
      </c>
      <c r="B59" s="102">
        <v>6.5</v>
      </c>
      <c r="C59" s="103" t="s">
        <v>71</v>
      </c>
      <c r="D59" s="97">
        <f t="shared" si="6"/>
        <v>3.4210526315789472E-4</v>
      </c>
      <c r="E59" s="104">
        <v>0.54059999999999997</v>
      </c>
      <c r="F59" s="105">
        <v>1.544</v>
      </c>
      <c r="G59" s="100">
        <f t="shared" si="1"/>
        <v>2.0846</v>
      </c>
      <c r="H59" s="102">
        <v>130</v>
      </c>
      <c r="I59" s="103" t="s">
        <v>70</v>
      </c>
      <c r="J59" s="101">
        <f t="shared" si="7"/>
        <v>1.3000000000000001E-2</v>
      </c>
      <c r="K59" s="102">
        <v>48</v>
      </c>
      <c r="L59" s="103" t="s">
        <v>70</v>
      </c>
      <c r="M59" s="101">
        <f t="shared" si="8"/>
        <v>4.8000000000000004E-3</v>
      </c>
      <c r="N59" s="102">
        <v>36</v>
      </c>
      <c r="O59" s="103" t="s">
        <v>70</v>
      </c>
      <c r="P59" s="101">
        <f t="shared" si="9"/>
        <v>3.5999999999999999E-3</v>
      </c>
    </row>
    <row r="60" spans="1:16">
      <c r="A60" s="1">
        <f t="shared" si="5"/>
        <v>60</v>
      </c>
      <c r="B60" s="102">
        <v>7</v>
      </c>
      <c r="C60" s="103" t="s">
        <v>71</v>
      </c>
      <c r="D60" s="97">
        <f t="shared" si="6"/>
        <v>3.6842105263157896E-4</v>
      </c>
      <c r="E60" s="104">
        <v>0.56100000000000005</v>
      </c>
      <c r="F60" s="105">
        <v>1.5349999999999999</v>
      </c>
      <c r="G60" s="100">
        <f t="shared" si="1"/>
        <v>2.0960000000000001</v>
      </c>
      <c r="H60" s="102">
        <v>138</v>
      </c>
      <c r="I60" s="103" t="s">
        <v>70</v>
      </c>
      <c r="J60" s="101">
        <f t="shared" si="7"/>
        <v>1.3800000000000002E-2</v>
      </c>
      <c r="K60" s="102">
        <v>51</v>
      </c>
      <c r="L60" s="103" t="s">
        <v>70</v>
      </c>
      <c r="M60" s="101">
        <f t="shared" si="8"/>
        <v>5.0999999999999995E-3</v>
      </c>
      <c r="N60" s="102">
        <v>37</v>
      </c>
      <c r="O60" s="103" t="s">
        <v>70</v>
      </c>
      <c r="P60" s="101">
        <f t="shared" si="9"/>
        <v>3.6999999999999997E-3</v>
      </c>
    </row>
    <row r="61" spans="1:16">
      <c r="A61" s="1">
        <f t="shared" si="5"/>
        <v>61</v>
      </c>
      <c r="B61" s="102">
        <v>8</v>
      </c>
      <c r="C61" s="103" t="s">
        <v>71</v>
      </c>
      <c r="D61" s="97">
        <f t="shared" si="6"/>
        <v>4.2105263157894739E-4</v>
      </c>
      <c r="E61" s="104">
        <v>0.5998</v>
      </c>
      <c r="F61" s="105">
        <v>1.516</v>
      </c>
      <c r="G61" s="100">
        <f t="shared" si="1"/>
        <v>2.1158000000000001</v>
      </c>
      <c r="H61" s="102">
        <v>155</v>
      </c>
      <c r="I61" s="103" t="s">
        <v>70</v>
      </c>
      <c r="J61" s="101">
        <f t="shared" si="7"/>
        <v>1.55E-2</v>
      </c>
      <c r="K61" s="102">
        <v>56</v>
      </c>
      <c r="L61" s="103" t="s">
        <v>70</v>
      </c>
      <c r="M61" s="101">
        <f t="shared" si="8"/>
        <v>5.5999999999999999E-3</v>
      </c>
      <c r="N61" s="102">
        <v>41</v>
      </c>
      <c r="O61" s="103" t="s">
        <v>70</v>
      </c>
      <c r="P61" s="101">
        <f t="shared" si="9"/>
        <v>4.1000000000000003E-3</v>
      </c>
    </row>
    <row r="62" spans="1:16">
      <c r="A62" s="1">
        <f t="shared" si="5"/>
        <v>62</v>
      </c>
      <c r="B62" s="102">
        <v>9</v>
      </c>
      <c r="C62" s="103" t="s">
        <v>71</v>
      </c>
      <c r="D62" s="97">
        <f t="shared" si="6"/>
        <v>4.7368421052631577E-4</v>
      </c>
      <c r="E62" s="104">
        <v>0.6361</v>
      </c>
      <c r="F62" s="105">
        <v>1.496</v>
      </c>
      <c r="G62" s="100">
        <f t="shared" si="1"/>
        <v>2.1320999999999999</v>
      </c>
      <c r="H62" s="102">
        <v>172</v>
      </c>
      <c r="I62" s="103" t="s">
        <v>70</v>
      </c>
      <c r="J62" s="101">
        <f t="shared" si="7"/>
        <v>1.72E-2</v>
      </c>
      <c r="K62" s="102">
        <v>61</v>
      </c>
      <c r="L62" s="103" t="s">
        <v>70</v>
      </c>
      <c r="M62" s="101">
        <f t="shared" si="8"/>
        <v>6.0999999999999995E-3</v>
      </c>
      <c r="N62" s="102">
        <v>45</v>
      </c>
      <c r="O62" s="103" t="s">
        <v>70</v>
      </c>
      <c r="P62" s="101">
        <f t="shared" si="9"/>
        <v>4.4999999999999997E-3</v>
      </c>
    </row>
    <row r="63" spans="1:16">
      <c r="A63" s="1">
        <f t="shared" si="5"/>
        <v>63</v>
      </c>
      <c r="B63" s="102">
        <v>10</v>
      </c>
      <c r="C63" s="103" t="s">
        <v>71</v>
      </c>
      <c r="D63" s="97">
        <f t="shared" si="6"/>
        <v>5.263157894736842E-4</v>
      </c>
      <c r="E63" s="104">
        <v>0.67049999999999998</v>
      </c>
      <c r="F63" s="105">
        <v>1.474</v>
      </c>
      <c r="G63" s="100">
        <f t="shared" si="1"/>
        <v>2.1444999999999999</v>
      </c>
      <c r="H63" s="102">
        <v>189</v>
      </c>
      <c r="I63" s="103" t="s">
        <v>70</v>
      </c>
      <c r="J63" s="101">
        <f t="shared" si="7"/>
        <v>1.89E-2</v>
      </c>
      <c r="K63" s="102">
        <v>66</v>
      </c>
      <c r="L63" s="103" t="s">
        <v>70</v>
      </c>
      <c r="M63" s="101">
        <f t="shared" si="8"/>
        <v>6.6E-3</v>
      </c>
      <c r="N63" s="102">
        <v>49</v>
      </c>
      <c r="O63" s="103" t="s">
        <v>70</v>
      </c>
      <c r="P63" s="101">
        <f t="shared" si="9"/>
        <v>4.8999999999999998E-3</v>
      </c>
    </row>
    <row r="64" spans="1:16">
      <c r="A64" s="1">
        <f t="shared" si="5"/>
        <v>64</v>
      </c>
      <c r="B64" s="102">
        <v>11</v>
      </c>
      <c r="C64" s="103" t="s">
        <v>71</v>
      </c>
      <c r="D64" s="97">
        <f t="shared" si="6"/>
        <v>5.7894736842105258E-4</v>
      </c>
      <c r="E64" s="104">
        <v>0.70330000000000004</v>
      </c>
      <c r="F64" s="105">
        <v>1.452</v>
      </c>
      <c r="G64" s="100">
        <f t="shared" si="1"/>
        <v>2.1553</v>
      </c>
      <c r="H64" s="102">
        <v>206</v>
      </c>
      <c r="I64" s="103" t="s">
        <v>70</v>
      </c>
      <c r="J64" s="101">
        <f t="shared" si="7"/>
        <v>2.06E-2</v>
      </c>
      <c r="K64" s="102">
        <v>71</v>
      </c>
      <c r="L64" s="103" t="s">
        <v>70</v>
      </c>
      <c r="M64" s="101">
        <f t="shared" si="8"/>
        <v>7.0999999999999995E-3</v>
      </c>
      <c r="N64" s="102">
        <v>53</v>
      </c>
      <c r="O64" s="103" t="s">
        <v>70</v>
      </c>
      <c r="P64" s="101">
        <f t="shared" si="9"/>
        <v>5.3E-3</v>
      </c>
    </row>
    <row r="65" spans="1:16">
      <c r="A65" s="1">
        <f t="shared" si="5"/>
        <v>65</v>
      </c>
      <c r="B65" s="102">
        <v>12</v>
      </c>
      <c r="C65" s="103" t="s">
        <v>71</v>
      </c>
      <c r="D65" s="97">
        <f t="shared" si="6"/>
        <v>6.3157894736842106E-4</v>
      </c>
      <c r="E65" s="104">
        <v>0.73450000000000004</v>
      </c>
      <c r="F65" s="105">
        <v>1.43</v>
      </c>
      <c r="G65" s="100">
        <f t="shared" si="1"/>
        <v>2.1644999999999999</v>
      </c>
      <c r="H65" s="102">
        <v>223</v>
      </c>
      <c r="I65" s="103" t="s">
        <v>70</v>
      </c>
      <c r="J65" s="101">
        <f t="shared" si="7"/>
        <v>2.23E-2</v>
      </c>
      <c r="K65" s="102">
        <v>76</v>
      </c>
      <c r="L65" s="103" t="s">
        <v>70</v>
      </c>
      <c r="M65" s="101">
        <f t="shared" si="8"/>
        <v>7.6E-3</v>
      </c>
      <c r="N65" s="102">
        <v>56</v>
      </c>
      <c r="O65" s="103" t="s">
        <v>70</v>
      </c>
      <c r="P65" s="101">
        <f t="shared" si="9"/>
        <v>5.5999999999999999E-3</v>
      </c>
    </row>
    <row r="66" spans="1:16">
      <c r="A66" s="1">
        <f t="shared" si="5"/>
        <v>66</v>
      </c>
      <c r="B66" s="102">
        <v>13</v>
      </c>
      <c r="C66" s="103" t="s">
        <v>71</v>
      </c>
      <c r="D66" s="97">
        <f t="shared" si="6"/>
        <v>6.8421052631578944E-4</v>
      </c>
      <c r="E66" s="104">
        <v>0.76449999999999996</v>
      </c>
      <c r="F66" s="105">
        <v>1.4079999999999999</v>
      </c>
      <c r="G66" s="100">
        <f t="shared" si="1"/>
        <v>2.1724999999999999</v>
      </c>
      <c r="H66" s="102">
        <v>241</v>
      </c>
      <c r="I66" s="103" t="s">
        <v>70</v>
      </c>
      <c r="J66" s="101">
        <f t="shared" si="7"/>
        <v>2.41E-2</v>
      </c>
      <c r="K66" s="102">
        <v>81</v>
      </c>
      <c r="L66" s="103" t="s">
        <v>70</v>
      </c>
      <c r="M66" s="101">
        <f t="shared" si="8"/>
        <v>8.0999999999999996E-3</v>
      </c>
      <c r="N66" s="102">
        <v>60</v>
      </c>
      <c r="O66" s="103" t="s">
        <v>70</v>
      </c>
      <c r="P66" s="101">
        <f t="shared" si="9"/>
        <v>6.0000000000000001E-3</v>
      </c>
    </row>
    <row r="67" spans="1:16">
      <c r="A67" s="1">
        <f t="shared" si="5"/>
        <v>67</v>
      </c>
      <c r="B67" s="102">
        <v>14</v>
      </c>
      <c r="C67" s="103" t="s">
        <v>71</v>
      </c>
      <c r="D67" s="97">
        <f t="shared" si="6"/>
        <v>7.3684210526315792E-4</v>
      </c>
      <c r="E67" s="104">
        <v>0.79339999999999999</v>
      </c>
      <c r="F67" s="105">
        <v>1.3859999999999999</v>
      </c>
      <c r="G67" s="100">
        <f t="shared" si="1"/>
        <v>2.1793999999999998</v>
      </c>
      <c r="H67" s="102">
        <v>258</v>
      </c>
      <c r="I67" s="103" t="s">
        <v>70</v>
      </c>
      <c r="J67" s="101">
        <f t="shared" si="7"/>
        <v>2.58E-2</v>
      </c>
      <c r="K67" s="102">
        <v>85</v>
      </c>
      <c r="L67" s="103" t="s">
        <v>70</v>
      </c>
      <c r="M67" s="101">
        <f t="shared" si="8"/>
        <v>8.5000000000000006E-3</v>
      </c>
      <c r="N67" s="102">
        <v>63</v>
      </c>
      <c r="O67" s="103" t="s">
        <v>70</v>
      </c>
      <c r="P67" s="101">
        <f t="shared" si="9"/>
        <v>6.3E-3</v>
      </c>
    </row>
    <row r="68" spans="1:16">
      <c r="A68" s="1">
        <f t="shared" si="5"/>
        <v>68</v>
      </c>
      <c r="B68" s="102">
        <v>15</v>
      </c>
      <c r="C68" s="103" t="s">
        <v>71</v>
      </c>
      <c r="D68" s="97">
        <f t="shared" si="6"/>
        <v>7.894736842105263E-4</v>
      </c>
      <c r="E68" s="104">
        <v>0.82120000000000004</v>
      </c>
      <c r="F68" s="105">
        <v>1.365</v>
      </c>
      <c r="G68" s="100">
        <f t="shared" si="1"/>
        <v>2.1861999999999999</v>
      </c>
      <c r="H68" s="102">
        <v>275</v>
      </c>
      <c r="I68" s="103" t="s">
        <v>70</v>
      </c>
      <c r="J68" s="101">
        <f t="shared" si="7"/>
        <v>2.7500000000000004E-2</v>
      </c>
      <c r="K68" s="102">
        <v>90</v>
      </c>
      <c r="L68" s="103" t="s">
        <v>70</v>
      </c>
      <c r="M68" s="101">
        <f t="shared" si="8"/>
        <v>8.9999999999999993E-3</v>
      </c>
      <c r="N68" s="102">
        <v>67</v>
      </c>
      <c r="O68" s="103" t="s">
        <v>70</v>
      </c>
      <c r="P68" s="101">
        <f t="shared" si="9"/>
        <v>6.7000000000000002E-3</v>
      </c>
    </row>
    <row r="69" spans="1:16">
      <c r="A69" s="1">
        <f t="shared" si="5"/>
        <v>69</v>
      </c>
      <c r="B69" s="102">
        <v>16</v>
      </c>
      <c r="C69" s="103" t="s">
        <v>71</v>
      </c>
      <c r="D69" s="97">
        <f t="shared" si="6"/>
        <v>8.4210526315789478E-4</v>
      </c>
      <c r="E69" s="104">
        <v>0.84819999999999995</v>
      </c>
      <c r="F69" s="105">
        <v>1.3440000000000001</v>
      </c>
      <c r="G69" s="100">
        <f t="shared" si="1"/>
        <v>2.1922000000000001</v>
      </c>
      <c r="H69" s="102">
        <v>292</v>
      </c>
      <c r="I69" s="103" t="s">
        <v>70</v>
      </c>
      <c r="J69" s="101">
        <f t="shared" si="7"/>
        <v>2.9199999999999997E-2</v>
      </c>
      <c r="K69" s="102">
        <v>94</v>
      </c>
      <c r="L69" s="103" t="s">
        <v>70</v>
      </c>
      <c r="M69" s="101">
        <f t="shared" si="8"/>
        <v>9.4000000000000004E-3</v>
      </c>
      <c r="N69" s="102">
        <v>70</v>
      </c>
      <c r="O69" s="103" t="s">
        <v>70</v>
      </c>
      <c r="P69" s="101">
        <f t="shared" si="9"/>
        <v>7.000000000000001E-3</v>
      </c>
    </row>
    <row r="70" spans="1:16">
      <c r="A70" s="1">
        <f t="shared" si="5"/>
        <v>70</v>
      </c>
      <c r="B70" s="102">
        <v>17</v>
      </c>
      <c r="C70" s="103" t="s">
        <v>71</v>
      </c>
      <c r="D70" s="97">
        <f t="shared" ref="D70:D101" si="10">B70/1000/$C$5</f>
        <v>8.9473684210526327E-4</v>
      </c>
      <c r="E70" s="104">
        <v>0.87429999999999997</v>
      </c>
      <c r="F70" s="105">
        <v>1.3240000000000001</v>
      </c>
      <c r="G70" s="100">
        <f t="shared" si="1"/>
        <v>2.1983000000000001</v>
      </c>
      <c r="H70" s="102">
        <v>309</v>
      </c>
      <c r="I70" s="103" t="s">
        <v>70</v>
      </c>
      <c r="J70" s="101">
        <f t="shared" si="7"/>
        <v>3.09E-2</v>
      </c>
      <c r="K70" s="102">
        <v>99</v>
      </c>
      <c r="L70" s="103" t="s">
        <v>70</v>
      </c>
      <c r="M70" s="101">
        <f t="shared" si="8"/>
        <v>9.9000000000000008E-3</v>
      </c>
      <c r="N70" s="102">
        <v>74</v>
      </c>
      <c r="O70" s="103" t="s">
        <v>70</v>
      </c>
      <c r="P70" s="101">
        <f t="shared" si="9"/>
        <v>7.3999999999999995E-3</v>
      </c>
    </row>
    <row r="71" spans="1:16">
      <c r="A71" s="1">
        <f t="shared" si="5"/>
        <v>71</v>
      </c>
      <c r="B71" s="102">
        <v>18</v>
      </c>
      <c r="C71" s="103" t="s">
        <v>71</v>
      </c>
      <c r="D71" s="97">
        <f t="shared" si="10"/>
        <v>9.4736842105263154E-4</v>
      </c>
      <c r="E71" s="104">
        <v>0.89959999999999996</v>
      </c>
      <c r="F71" s="105">
        <v>1.3049999999999999</v>
      </c>
      <c r="G71" s="100">
        <f t="shared" si="1"/>
        <v>2.2046000000000001</v>
      </c>
      <c r="H71" s="102">
        <v>326</v>
      </c>
      <c r="I71" s="103" t="s">
        <v>70</v>
      </c>
      <c r="J71" s="101">
        <f t="shared" si="7"/>
        <v>3.2600000000000004E-2</v>
      </c>
      <c r="K71" s="102">
        <v>103</v>
      </c>
      <c r="L71" s="103" t="s">
        <v>70</v>
      </c>
      <c r="M71" s="101">
        <f t="shared" si="8"/>
        <v>1.03E-2</v>
      </c>
      <c r="N71" s="102">
        <v>77</v>
      </c>
      <c r="O71" s="103" t="s">
        <v>70</v>
      </c>
      <c r="P71" s="101">
        <f t="shared" si="9"/>
        <v>7.7000000000000002E-3</v>
      </c>
    </row>
    <row r="72" spans="1:16">
      <c r="A72" s="1">
        <f t="shared" si="5"/>
        <v>72</v>
      </c>
      <c r="B72" s="102">
        <v>20</v>
      </c>
      <c r="C72" s="103" t="s">
        <v>71</v>
      </c>
      <c r="D72" s="97">
        <f t="shared" si="10"/>
        <v>1.0526315789473684E-3</v>
      </c>
      <c r="E72" s="104">
        <v>0.94830000000000003</v>
      </c>
      <c r="F72" s="105">
        <v>1.2669999999999999</v>
      </c>
      <c r="G72" s="100">
        <f t="shared" si="1"/>
        <v>2.2153</v>
      </c>
      <c r="H72" s="102">
        <v>361</v>
      </c>
      <c r="I72" s="103" t="s">
        <v>70</v>
      </c>
      <c r="J72" s="101">
        <f t="shared" si="7"/>
        <v>3.61E-2</v>
      </c>
      <c r="K72" s="102">
        <v>112</v>
      </c>
      <c r="L72" s="103" t="s">
        <v>70</v>
      </c>
      <c r="M72" s="101">
        <f t="shared" si="8"/>
        <v>1.12E-2</v>
      </c>
      <c r="N72" s="102">
        <v>84</v>
      </c>
      <c r="O72" s="103" t="s">
        <v>70</v>
      </c>
      <c r="P72" s="101">
        <f t="shared" si="9"/>
        <v>8.4000000000000012E-3</v>
      </c>
    </row>
    <row r="73" spans="1:16">
      <c r="A73" s="1">
        <f t="shared" si="5"/>
        <v>73</v>
      </c>
      <c r="B73" s="102">
        <v>22.5</v>
      </c>
      <c r="C73" s="103" t="s">
        <v>71</v>
      </c>
      <c r="D73" s="97">
        <f t="shared" si="10"/>
        <v>1.1842105263157893E-3</v>
      </c>
      <c r="E73" s="104">
        <v>1.006</v>
      </c>
      <c r="F73" s="105">
        <v>1.2230000000000001</v>
      </c>
      <c r="G73" s="100">
        <f t="shared" si="1"/>
        <v>2.2290000000000001</v>
      </c>
      <c r="H73" s="102">
        <v>403</v>
      </c>
      <c r="I73" s="103" t="s">
        <v>70</v>
      </c>
      <c r="J73" s="101">
        <f t="shared" si="7"/>
        <v>4.0300000000000002E-2</v>
      </c>
      <c r="K73" s="102">
        <v>122</v>
      </c>
      <c r="L73" s="103" t="s">
        <v>70</v>
      </c>
      <c r="M73" s="101">
        <f t="shared" si="8"/>
        <v>1.2199999999999999E-2</v>
      </c>
      <c r="N73" s="102">
        <v>92</v>
      </c>
      <c r="O73" s="103" t="s">
        <v>70</v>
      </c>
      <c r="P73" s="101">
        <f t="shared" si="9"/>
        <v>9.1999999999999998E-3</v>
      </c>
    </row>
    <row r="74" spans="1:16">
      <c r="A74" s="1">
        <f t="shared" si="5"/>
        <v>74</v>
      </c>
      <c r="B74" s="102">
        <v>25</v>
      </c>
      <c r="C74" s="103" t="s">
        <v>71</v>
      </c>
      <c r="D74" s="97">
        <f t="shared" si="10"/>
        <v>1.3157894736842105E-3</v>
      </c>
      <c r="E74" s="104">
        <v>1.06</v>
      </c>
      <c r="F74" s="105">
        <v>1.1819999999999999</v>
      </c>
      <c r="G74" s="100">
        <f t="shared" si="1"/>
        <v>2.242</v>
      </c>
      <c r="H74" s="102">
        <v>446</v>
      </c>
      <c r="I74" s="103" t="s">
        <v>70</v>
      </c>
      <c r="J74" s="101">
        <f t="shared" si="7"/>
        <v>4.4600000000000001E-2</v>
      </c>
      <c r="K74" s="102">
        <v>132</v>
      </c>
      <c r="L74" s="103" t="s">
        <v>70</v>
      </c>
      <c r="M74" s="101">
        <f t="shared" si="8"/>
        <v>1.32E-2</v>
      </c>
      <c r="N74" s="102">
        <v>100</v>
      </c>
      <c r="O74" s="103" t="s">
        <v>70</v>
      </c>
      <c r="P74" s="101">
        <f t="shared" si="9"/>
        <v>0.01</v>
      </c>
    </row>
    <row r="75" spans="1:16">
      <c r="A75" s="1">
        <f t="shared" si="5"/>
        <v>75</v>
      </c>
      <c r="B75" s="102">
        <v>27.5</v>
      </c>
      <c r="C75" s="103" t="s">
        <v>71</v>
      </c>
      <c r="D75" s="97">
        <f t="shared" si="10"/>
        <v>1.4473684210526317E-3</v>
      </c>
      <c r="E75" s="104">
        <v>1.1120000000000001</v>
      </c>
      <c r="F75" s="105">
        <v>1.1439999999999999</v>
      </c>
      <c r="G75" s="100">
        <f t="shared" si="1"/>
        <v>2.2560000000000002</v>
      </c>
      <c r="H75" s="102">
        <v>489</v>
      </c>
      <c r="I75" s="103" t="s">
        <v>70</v>
      </c>
      <c r="J75" s="101">
        <f t="shared" si="7"/>
        <v>4.8899999999999999E-2</v>
      </c>
      <c r="K75" s="102">
        <v>142</v>
      </c>
      <c r="L75" s="103" t="s">
        <v>70</v>
      </c>
      <c r="M75" s="101">
        <f t="shared" si="8"/>
        <v>1.4199999999999999E-2</v>
      </c>
      <c r="N75" s="102">
        <v>108</v>
      </c>
      <c r="O75" s="103" t="s">
        <v>70</v>
      </c>
      <c r="P75" s="101">
        <f t="shared" si="9"/>
        <v>1.0800000000000001E-2</v>
      </c>
    </row>
    <row r="76" spans="1:16">
      <c r="A76" s="1">
        <f t="shared" si="5"/>
        <v>76</v>
      </c>
      <c r="B76" s="102">
        <v>30</v>
      </c>
      <c r="C76" s="103" t="s">
        <v>71</v>
      </c>
      <c r="D76" s="97">
        <f t="shared" si="10"/>
        <v>1.5789473684210526E-3</v>
      </c>
      <c r="E76" s="104">
        <v>1.161</v>
      </c>
      <c r="F76" s="105">
        <v>1.109</v>
      </c>
      <c r="G76" s="100">
        <f t="shared" si="1"/>
        <v>2.27</v>
      </c>
      <c r="H76" s="102">
        <v>532</v>
      </c>
      <c r="I76" s="103" t="s">
        <v>70</v>
      </c>
      <c r="J76" s="101">
        <f t="shared" si="7"/>
        <v>5.3200000000000004E-2</v>
      </c>
      <c r="K76" s="102">
        <v>151</v>
      </c>
      <c r="L76" s="103" t="s">
        <v>70</v>
      </c>
      <c r="M76" s="101">
        <f t="shared" si="8"/>
        <v>1.5099999999999999E-2</v>
      </c>
      <c r="N76" s="102">
        <v>116</v>
      </c>
      <c r="O76" s="103" t="s">
        <v>70</v>
      </c>
      <c r="P76" s="101">
        <f t="shared" si="9"/>
        <v>1.1600000000000001E-2</v>
      </c>
    </row>
    <row r="77" spans="1:16">
      <c r="A77" s="1">
        <f t="shared" si="5"/>
        <v>77</v>
      </c>
      <c r="B77" s="102">
        <v>32.5</v>
      </c>
      <c r="C77" s="103" t="s">
        <v>71</v>
      </c>
      <c r="D77" s="97">
        <f t="shared" si="10"/>
        <v>1.7105263157894738E-3</v>
      </c>
      <c r="E77" s="104">
        <v>1.2090000000000001</v>
      </c>
      <c r="F77" s="105">
        <v>1.0760000000000001</v>
      </c>
      <c r="G77" s="100">
        <f t="shared" si="1"/>
        <v>2.2850000000000001</v>
      </c>
      <c r="H77" s="102">
        <v>575</v>
      </c>
      <c r="I77" s="103" t="s">
        <v>70</v>
      </c>
      <c r="J77" s="101">
        <f t="shared" si="7"/>
        <v>5.7499999999999996E-2</v>
      </c>
      <c r="K77" s="102">
        <v>161</v>
      </c>
      <c r="L77" s="103" t="s">
        <v>70</v>
      </c>
      <c r="M77" s="101">
        <f t="shared" si="8"/>
        <v>1.61E-2</v>
      </c>
      <c r="N77" s="102">
        <v>124</v>
      </c>
      <c r="O77" s="103" t="s">
        <v>70</v>
      </c>
      <c r="P77" s="101">
        <f t="shared" si="9"/>
        <v>1.24E-2</v>
      </c>
    </row>
    <row r="78" spans="1:16">
      <c r="A78" s="1">
        <f t="shared" si="5"/>
        <v>78</v>
      </c>
      <c r="B78" s="102">
        <v>35</v>
      </c>
      <c r="C78" s="103" t="s">
        <v>71</v>
      </c>
      <c r="D78" s="97">
        <f t="shared" si="10"/>
        <v>1.8421052631578949E-3</v>
      </c>
      <c r="E78" s="104">
        <v>1.254</v>
      </c>
      <c r="F78" s="105">
        <v>1.0449999999999999</v>
      </c>
      <c r="G78" s="100">
        <f t="shared" si="1"/>
        <v>2.2989999999999999</v>
      </c>
      <c r="H78" s="102">
        <v>618</v>
      </c>
      <c r="I78" s="103" t="s">
        <v>70</v>
      </c>
      <c r="J78" s="101">
        <f t="shared" si="7"/>
        <v>6.1800000000000001E-2</v>
      </c>
      <c r="K78" s="102">
        <v>169</v>
      </c>
      <c r="L78" s="103" t="s">
        <v>70</v>
      </c>
      <c r="M78" s="101">
        <f t="shared" si="8"/>
        <v>1.6900000000000002E-2</v>
      </c>
      <c r="N78" s="102">
        <v>132</v>
      </c>
      <c r="O78" s="103" t="s">
        <v>70</v>
      </c>
      <c r="P78" s="101">
        <f t="shared" si="9"/>
        <v>1.32E-2</v>
      </c>
    </row>
    <row r="79" spans="1:16">
      <c r="A79" s="1">
        <f t="shared" si="5"/>
        <v>79</v>
      </c>
      <c r="B79" s="102">
        <v>37.5</v>
      </c>
      <c r="C79" s="103" t="s">
        <v>71</v>
      </c>
      <c r="D79" s="97">
        <f t="shared" si="10"/>
        <v>1.9736842105263159E-3</v>
      </c>
      <c r="E79" s="104">
        <v>1.2989999999999999</v>
      </c>
      <c r="F79" s="105">
        <v>1.0169999999999999</v>
      </c>
      <c r="G79" s="100">
        <f t="shared" si="1"/>
        <v>2.3159999999999998</v>
      </c>
      <c r="H79" s="102">
        <v>660</v>
      </c>
      <c r="I79" s="103" t="s">
        <v>70</v>
      </c>
      <c r="J79" s="101">
        <f t="shared" si="7"/>
        <v>6.6000000000000003E-2</v>
      </c>
      <c r="K79" s="102">
        <v>178</v>
      </c>
      <c r="L79" s="103" t="s">
        <v>70</v>
      </c>
      <c r="M79" s="101">
        <f t="shared" si="8"/>
        <v>1.78E-2</v>
      </c>
      <c r="N79" s="102">
        <v>140</v>
      </c>
      <c r="O79" s="103" t="s">
        <v>70</v>
      </c>
      <c r="P79" s="101">
        <f t="shared" si="9"/>
        <v>1.4000000000000002E-2</v>
      </c>
    </row>
    <row r="80" spans="1:16">
      <c r="A80" s="1">
        <f t="shared" si="5"/>
        <v>80</v>
      </c>
      <c r="B80" s="102">
        <v>40</v>
      </c>
      <c r="C80" s="103" t="s">
        <v>71</v>
      </c>
      <c r="D80" s="97">
        <f t="shared" si="10"/>
        <v>2.1052631578947368E-3</v>
      </c>
      <c r="E80" s="104">
        <v>1.395</v>
      </c>
      <c r="F80" s="105">
        <v>0.98980000000000001</v>
      </c>
      <c r="G80" s="100">
        <f t="shared" si="1"/>
        <v>2.3848000000000003</v>
      </c>
      <c r="H80" s="102">
        <v>702</v>
      </c>
      <c r="I80" s="103" t="s">
        <v>70</v>
      </c>
      <c r="J80" s="101">
        <f t="shared" si="7"/>
        <v>7.0199999999999999E-2</v>
      </c>
      <c r="K80" s="102">
        <v>186</v>
      </c>
      <c r="L80" s="103" t="s">
        <v>70</v>
      </c>
      <c r="M80" s="101">
        <f t="shared" si="8"/>
        <v>1.8599999999999998E-2</v>
      </c>
      <c r="N80" s="102">
        <v>147</v>
      </c>
      <c r="O80" s="103" t="s">
        <v>70</v>
      </c>
      <c r="P80" s="101">
        <f t="shared" si="9"/>
        <v>1.47E-2</v>
      </c>
    </row>
    <row r="81" spans="1:16">
      <c r="A81" s="1">
        <f t="shared" si="5"/>
        <v>81</v>
      </c>
      <c r="B81" s="102">
        <v>45</v>
      </c>
      <c r="C81" s="103" t="s">
        <v>71</v>
      </c>
      <c r="D81" s="97">
        <f t="shared" si="10"/>
        <v>2.3684210526315787E-3</v>
      </c>
      <c r="E81" s="104">
        <v>1.54</v>
      </c>
      <c r="F81" s="105">
        <v>0.94069999999999998</v>
      </c>
      <c r="G81" s="100">
        <f t="shared" si="1"/>
        <v>2.4807000000000001</v>
      </c>
      <c r="H81" s="102">
        <v>784</v>
      </c>
      <c r="I81" s="103" t="s">
        <v>70</v>
      </c>
      <c r="J81" s="101">
        <f t="shared" si="7"/>
        <v>7.8399999999999997E-2</v>
      </c>
      <c r="K81" s="102">
        <v>201</v>
      </c>
      <c r="L81" s="103" t="s">
        <v>70</v>
      </c>
      <c r="M81" s="101">
        <f t="shared" si="8"/>
        <v>2.01E-2</v>
      </c>
      <c r="N81" s="102">
        <v>162</v>
      </c>
      <c r="O81" s="103" t="s">
        <v>70</v>
      </c>
      <c r="P81" s="101">
        <f t="shared" si="9"/>
        <v>1.6199999999999999E-2</v>
      </c>
    </row>
    <row r="82" spans="1:16">
      <c r="A82" s="1">
        <f t="shared" si="5"/>
        <v>82</v>
      </c>
      <c r="B82" s="102">
        <v>50</v>
      </c>
      <c r="C82" s="103" t="s">
        <v>71</v>
      </c>
      <c r="D82" s="97">
        <f t="shared" si="10"/>
        <v>2.631578947368421E-3</v>
      </c>
      <c r="E82" s="104">
        <v>1.6220000000000001</v>
      </c>
      <c r="F82" s="105">
        <v>0.89710000000000001</v>
      </c>
      <c r="G82" s="100">
        <f t="shared" si="1"/>
        <v>2.5190999999999999</v>
      </c>
      <c r="H82" s="102">
        <v>863</v>
      </c>
      <c r="I82" s="103" t="s">
        <v>70</v>
      </c>
      <c r="J82" s="101">
        <f t="shared" si="7"/>
        <v>8.6300000000000002E-2</v>
      </c>
      <c r="K82" s="102">
        <v>215</v>
      </c>
      <c r="L82" s="103" t="s">
        <v>70</v>
      </c>
      <c r="M82" s="101">
        <f t="shared" si="8"/>
        <v>2.1499999999999998E-2</v>
      </c>
      <c r="N82" s="102">
        <v>176</v>
      </c>
      <c r="O82" s="103" t="s">
        <v>70</v>
      </c>
      <c r="P82" s="101">
        <f t="shared" si="9"/>
        <v>1.7599999999999998E-2</v>
      </c>
    </row>
    <row r="83" spans="1:16">
      <c r="A83" s="1">
        <f t="shared" si="5"/>
        <v>83</v>
      </c>
      <c r="B83" s="102">
        <v>55</v>
      </c>
      <c r="C83" s="103" t="s">
        <v>71</v>
      </c>
      <c r="D83" s="97">
        <f t="shared" si="10"/>
        <v>2.8947368421052633E-3</v>
      </c>
      <c r="E83" s="104">
        <v>1.6739999999999999</v>
      </c>
      <c r="F83" s="105">
        <v>0.8579</v>
      </c>
      <c r="G83" s="100">
        <f t="shared" si="1"/>
        <v>2.5318999999999998</v>
      </c>
      <c r="H83" s="102">
        <v>943</v>
      </c>
      <c r="I83" s="103" t="s">
        <v>70</v>
      </c>
      <c r="J83" s="101">
        <f t="shared" si="7"/>
        <v>9.4299999999999995E-2</v>
      </c>
      <c r="K83" s="102">
        <v>228</v>
      </c>
      <c r="L83" s="103" t="s">
        <v>70</v>
      </c>
      <c r="M83" s="101">
        <f t="shared" si="8"/>
        <v>2.2800000000000001E-2</v>
      </c>
      <c r="N83" s="102">
        <v>189</v>
      </c>
      <c r="O83" s="103" t="s">
        <v>70</v>
      </c>
      <c r="P83" s="101">
        <f t="shared" si="9"/>
        <v>1.89E-2</v>
      </c>
    </row>
    <row r="84" spans="1:16">
      <c r="A84" s="1">
        <f t="shared" si="5"/>
        <v>84</v>
      </c>
      <c r="B84" s="102">
        <v>60</v>
      </c>
      <c r="C84" s="103" t="s">
        <v>71</v>
      </c>
      <c r="D84" s="97">
        <f t="shared" si="10"/>
        <v>3.1578947368421052E-3</v>
      </c>
      <c r="E84" s="104">
        <v>1.71</v>
      </c>
      <c r="F84" s="105">
        <v>0.8226</v>
      </c>
      <c r="G84" s="100">
        <f t="shared" ref="G84:G147" si="11">E84+F84</f>
        <v>2.5326</v>
      </c>
      <c r="H84" s="102">
        <v>1022</v>
      </c>
      <c r="I84" s="103" t="s">
        <v>70</v>
      </c>
      <c r="J84" s="101">
        <f t="shared" ref="J84:J114" si="12">H84/1000/10</f>
        <v>0.1022</v>
      </c>
      <c r="K84" s="102">
        <v>240</v>
      </c>
      <c r="L84" s="103" t="s">
        <v>70</v>
      </c>
      <c r="M84" s="101">
        <f t="shared" ref="M84:M115" si="13">K84/1000/10</f>
        <v>2.4E-2</v>
      </c>
      <c r="N84" s="102">
        <v>202</v>
      </c>
      <c r="O84" s="103" t="s">
        <v>70</v>
      </c>
      <c r="P84" s="101">
        <f t="shared" ref="P84:P115" si="14">N84/1000/10</f>
        <v>2.0200000000000003E-2</v>
      </c>
    </row>
    <row r="85" spans="1:16">
      <c r="A85" s="1">
        <f t="shared" si="5"/>
        <v>85</v>
      </c>
      <c r="B85" s="102">
        <v>65</v>
      </c>
      <c r="C85" s="103" t="s">
        <v>71</v>
      </c>
      <c r="D85" s="97">
        <f t="shared" si="10"/>
        <v>3.4210526315789475E-3</v>
      </c>
      <c r="E85" s="104">
        <v>1.7390000000000001</v>
      </c>
      <c r="F85" s="105">
        <v>0.79049999999999998</v>
      </c>
      <c r="G85" s="100">
        <f t="shared" si="11"/>
        <v>2.5295000000000001</v>
      </c>
      <c r="H85" s="102">
        <v>1102</v>
      </c>
      <c r="I85" s="103" t="s">
        <v>70</v>
      </c>
      <c r="J85" s="101">
        <f t="shared" si="12"/>
        <v>0.11020000000000001</v>
      </c>
      <c r="K85" s="102">
        <v>253</v>
      </c>
      <c r="L85" s="103" t="s">
        <v>70</v>
      </c>
      <c r="M85" s="101">
        <f t="shared" si="13"/>
        <v>2.53E-2</v>
      </c>
      <c r="N85" s="102">
        <v>215</v>
      </c>
      <c r="O85" s="103" t="s">
        <v>70</v>
      </c>
      <c r="P85" s="101">
        <f t="shared" si="14"/>
        <v>2.1499999999999998E-2</v>
      </c>
    </row>
    <row r="86" spans="1:16">
      <c r="A86" s="1">
        <f t="shared" ref="A86:A149" si="15">A85+1</f>
        <v>86</v>
      </c>
      <c r="B86" s="102">
        <v>70</v>
      </c>
      <c r="C86" s="103" t="s">
        <v>71</v>
      </c>
      <c r="D86" s="97">
        <f t="shared" si="10"/>
        <v>3.6842105263157898E-3</v>
      </c>
      <c r="E86" s="104">
        <v>1.7649999999999999</v>
      </c>
      <c r="F86" s="105">
        <v>0.76119999999999999</v>
      </c>
      <c r="G86" s="100">
        <f t="shared" si="11"/>
        <v>2.5261999999999998</v>
      </c>
      <c r="H86" s="102">
        <v>1182</v>
      </c>
      <c r="I86" s="103" t="s">
        <v>70</v>
      </c>
      <c r="J86" s="101">
        <f t="shared" si="12"/>
        <v>0.1182</v>
      </c>
      <c r="K86" s="102">
        <v>265</v>
      </c>
      <c r="L86" s="103" t="s">
        <v>70</v>
      </c>
      <c r="M86" s="101">
        <f t="shared" si="13"/>
        <v>2.6500000000000003E-2</v>
      </c>
      <c r="N86" s="102">
        <v>227</v>
      </c>
      <c r="O86" s="103" t="s">
        <v>70</v>
      </c>
      <c r="P86" s="101">
        <f t="shared" si="14"/>
        <v>2.2700000000000001E-2</v>
      </c>
    </row>
    <row r="87" spans="1:16">
      <c r="A87" s="1">
        <f t="shared" si="15"/>
        <v>87</v>
      </c>
      <c r="B87" s="102">
        <v>80</v>
      </c>
      <c r="C87" s="103" t="s">
        <v>71</v>
      </c>
      <c r="D87" s="97">
        <f t="shared" si="10"/>
        <v>4.2105263157894736E-3</v>
      </c>
      <c r="E87" s="104">
        <v>1.8180000000000001</v>
      </c>
      <c r="F87" s="105">
        <v>0.70979999999999999</v>
      </c>
      <c r="G87" s="100">
        <f t="shared" si="11"/>
        <v>2.5278</v>
      </c>
      <c r="H87" s="102">
        <v>1344</v>
      </c>
      <c r="I87" s="103" t="s">
        <v>70</v>
      </c>
      <c r="J87" s="101">
        <f t="shared" si="12"/>
        <v>0.13440000000000002</v>
      </c>
      <c r="K87" s="102">
        <v>288</v>
      </c>
      <c r="L87" s="103" t="s">
        <v>70</v>
      </c>
      <c r="M87" s="101">
        <f t="shared" si="13"/>
        <v>2.8799999999999999E-2</v>
      </c>
      <c r="N87" s="102">
        <v>251</v>
      </c>
      <c r="O87" s="103" t="s">
        <v>70</v>
      </c>
      <c r="P87" s="101">
        <f t="shared" si="14"/>
        <v>2.5100000000000001E-2</v>
      </c>
    </row>
    <row r="88" spans="1:16">
      <c r="A88" s="1">
        <f t="shared" si="15"/>
        <v>88</v>
      </c>
      <c r="B88" s="102">
        <v>90</v>
      </c>
      <c r="C88" s="103" t="s">
        <v>71</v>
      </c>
      <c r="D88" s="97">
        <f t="shared" si="10"/>
        <v>4.7368421052631574E-3</v>
      </c>
      <c r="E88" s="104">
        <v>1.879</v>
      </c>
      <c r="F88" s="105">
        <v>0.66579999999999995</v>
      </c>
      <c r="G88" s="100">
        <f t="shared" si="11"/>
        <v>2.5448</v>
      </c>
      <c r="H88" s="102">
        <v>1506</v>
      </c>
      <c r="I88" s="103" t="s">
        <v>70</v>
      </c>
      <c r="J88" s="101">
        <f t="shared" si="12"/>
        <v>0.15060000000000001</v>
      </c>
      <c r="K88" s="102">
        <v>310</v>
      </c>
      <c r="L88" s="103" t="s">
        <v>70</v>
      </c>
      <c r="M88" s="101">
        <f t="shared" si="13"/>
        <v>3.1E-2</v>
      </c>
      <c r="N88" s="102">
        <v>274</v>
      </c>
      <c r="O88" s="103" t="s">
        <v>70</v>
      </c>
      <c r="P88" s="101">
        <f t="shared" si="14"/>
        <v>2.7400000000000001E-2</v>
      </c>
    </row>
    <row r="89" spans="1:16">
      <c r="A89" s="1">
        <f t="shared" si="15"/>
        <v>89</v>
      </c>
      <c r="B89" s="102">
        <v>100</v>
      </c>
      <c r="C89" s="103" t="s">
        <v>71</v>
      </c>
      <c r="D89" s="97">
        <f t="shared" si="10"/>
        <v>5.263157894736842E-3</v>
      </c>
      <c r="E89" s="104">
        <v>1.9490000000000001</v>
      </c>
      <c r="F89" s="105">
        <v>0.62780000000000002</v>
      </c>
      <c r="G89" s="100">
        <f t="shared" si="11"/>
        <v>2.5768</v>
      </c>
      <c r="H89" s="102">
        <v>1667</v>
      </c>
      <c r="I89" s="103" t="s">
        <v>70</v>
      </c>
      <c r="J89" s="101">
        <f t="shared" si="12"/>
        <v>0.16670000000000001</v>
      </c>
      <c r="K89" s="102">
        <v>331</v>
      </c>
      <c r="L89" s="103" t="s">
        <v>70</v>
      </c>
      <c r="M89" s="101">
        <f t="shared" si="13"/>
        <v>3.3100000000000004E-2</v>
      </c>
      <c r="N89" s="102">
        <v>297</v>
      </c>
      <c r="O89" s="103" t="s">
        <v>70</v>
      </c>
      <c r="P89" s="101">
        <f t="shared" si="14"/>
        <v>2.9699999999999997E-2</v>
      </c>
    </row>
    <row r="90" spans="1:16">
      <c r="A90" s="1">
        <f t="shared" si="15"/>
        <v>90</v>
      </c>
      <c r="B90" s="102">
        <v>110</v>
      </c>
      <c r="C90" s="103" t="s">
        <v>71</v>
      </c>
      <c r="D90" s="97">
        <f t="shared" si="10"/>
        <v>5.7894736842105266E-3</v>
      </c>
      <c r="E90" s="104">
        <v>2.0270000000000001</v>
      </c>
      <c r="F90" s="105">
        <v>0.59450000000000003</v>
      </c>
      <c r="G90" s="100">
        <f t="shared" si="11"/>
        <v>2.6215000000000002</v>
      </c>
      <c r="H90" s="102">
        <v>1827</v>
      </c>
      <c r="I90" s="103" t="s">
        <v>70</v>
      </c>
      <c r="J90" s="101">
        <f t="shared" si="12"/>
        <v>0.1827</v>
      </c>
      <c r="K90" s="102">
        <v>350</v>
      </c>
      <c r="L90" s="103" t="s">
        <v>70</v>
      </c>
      <c r="M90" s="101">
        <f t="shared" si="13"/>
        <v>3.4999999999999996E-2</v>
      </c>
      <c r="N90" s="102">
        <v>318</v>
      </c>
      <c r="O90" s="103" t="s">
        <v>70</v>
      </c>
      <c r="P90" s="101">
        <f t="shared" si="14"/>
        <v>3.1800000000000002E-2</v>
      </c>
    </row>
    <row r="91" spans="1:16">
      <c r="A91" s="1">
        <f t="shared" si="15"/>
        <v>91</v>
      </c>
      <c r="B91" s="102">
        <v>120</v>
      </c>
      <c r="C91" s="103" t="s">
        <v>71</v>
      </c>
      <c r="D91" s="97">
        <f t="shared" si="10"/>
        <v>6.3157894736842104E-3</v>
      </c>
      <c r="E91" s="104">
        <v>2.1110000000000002</v>
      </c>
      <c r="F91" s="105">
        <v>0.56510000000000005</v>
      </c>
      <c r="G91" s="100">
        <f t="shared" si="11"/>
        <v>2.6761000000000004</v>
      </c>
      <c r="H91" s="102">
        <v>1984</v>
      </c>
      <c r="I91" s="103" t="s">
        <v>70</v>
      </c>
      <c r="J91" s="101">
        <f t="shared" si="12"/>
        <v>0.19839999999999999</v>
      </c>
      <c r="K91" s="102">
        <v>368</v>
      </c>
      <c r="L91" s="103" t="s">
        <v>70</v>
      </c>
      <c r="M91" s="101">
        <f t="shared" si="13"/>
        <v>3.6799999999999999E-2</v>
      </c>
      <c r="N91" s="102">
        <v>339</v>
      </c>
      <c r="O91" s="103" t="s">
        <v>70</v>
      </c>
      <c r="P91" s="101">
        <f t="shared" si="14"/>
        <v>3.39E-2</v>
      </c>
    </row>
    <row r="92" spans="1:16">
      <c r="A92" s="1">
        <f t="shared" si="15"/>
        <v>92</v>
      </c>
      <c r="B92" s="102">
        <v>130</v>
      </c>
      <c r="C92" s="103" t="s">
        <v>71</v>
      </c>
      <c r="D92" s="97">
        <f t="shared" si="10"/>
        <v>6.842105263157895E-3</v>
      </c>
      <c r="E92" s="104">
        <v>2.1989999999999998</v>
      </c>
      <c r="F92" s="105">
        <v>0.53879999999999995</v>
      </c>
      <c r="G92" s="100">
        <f t="shared" si="11"/>
        <v>2.7378</v>
      </c>
      <c r="H92" s="102">
        <v>2138</v>
      </c>
      <c r="I92" s="103" t="s">
        <v>70</v>
      </c>
      <c r="J92" s="101">
        <f t="shared" si="12"/>
        <v>0.21379999999999999</v>
      </c>
      <c r="K92" s="102">
        <v>385</v>
      </c>
      <c r="L92" s="103" t="s">
        <v>70</v>
      </c>
      <c r="M92" s="101">
        <f t="shared" si="13"/>
        <v>3.85E-2</v>
      </c>
      <c r="N92" s="102">
        <v>359</v>
      </c>
      <c r="O92" s="103" t="s">
        <v>70</v>
      </c>
      <c r="P92" s="101">
        <f t="shared" si="14"/>
        <v>3.5900000000000001E-2</v>
      </c>
    </row>
    <row r="93" spans="1:16">
      <c r="A93" s="1">
        <f t="shared" si="15"/>
        <v>93</v>
      </c>
      <c r="B93" s="102">
        <v>140</v>
      </c>
      <c r="C93" s="103" t="s">
        <v>71</v>
      </c>
      <c r="D93" s="97">
        <f t="shared" si="10"/>
        <v>7.3684210526315796E-3</v>
      </c>
      <c r="E93" s="104">
        <v>2.2890000000000001</v>
      </c>
      <c r="F93" s="105">
        <v>0.51529999999999998</v>
      </c>
      <c r="G93" s="100">
        <f t="shared" si="11"/>
        <v>2.8043</v>
      </c>
      <c r="H93" s="102">
        <v>2289</v>
      </c>
      <c r="I93" s="103" t="s">
        <v>70</v>
      </c>
      <c r="J93" s="101">
        <f t="shared" si="12"/>
        <v>0.22890000000000002</v>
      </c>
      <c r="K93" s="102">
        <v>401</v>
      </c>
      <c r="L93" s="103" t="s">
        <v>70</v>
      </c>
      <c r="M93" s="101">
        <f t="shared" si="13"/>
        <v>4.0100000000000004E-2</v>
      </c>
      <c r="N93" s="102">
        <v>379</v>
      </c>
      <c r="O93" s="103" t="s">
        <v>70</v>
      </c>
      <c r="P93" s="101">
        <f t="shared" si="14"/>
        <v>3.7900000000000003E-2</v>
      </c>
    </row>
    <row r="94" spans="1:16">
      <c r="A94" s="1">
        <f t="shared" si="15"/>
        <v>94</v>
      </c>
      <c r="B94" s="102">
        <v>150</v>
      </c>
      <c r="C94" s="103" t="s">
        <v>71</v>
      </c>
      <c r="D94" s="97">
        <f t="shared" si="10"/>
        <v>7.8947368421052634E-3</v>
      </c>
      <c r="E94" s="104">
        <v>2.379</v>
      </c>
      <c r="F94" s="105">
        <v>0.49399999999999999</v>
      </c>
      <c r="G94" s="100">
        <f t="shared" si="11"/>
        <v>2.8730000000000002</v>
      </c>
      <c r="H94" s="102">
        <v>2437</v>
      </c>
      <c r="I94" s="103" t="s">
        <v>70</v>
      </c>
      <c r="J94" s="101">
        <f t="shared" si="12"/>
        <v>0.24369999999999997</v>
      </c>
      <c r="K94" s="102">
        <v>415</v>
      </c>
      <c r="L94" s="103" t="s">
        <v>70</v>
      </c>
      <c r="M94" s="101">
        <f t="shared" si="13"/>
        <v>4.1499999999999995E-2</v>
      </c>
      <c r="N94" s="102">
        <v>397</v>
      </c>
      <c r="O94" s="103" t="s">
        <v>70</v>
      </c>
      <c r="P94" s="101">
        <f t="shared" si="14"/>
        <v>3.9699999999999999E-2</v>
      </c>
    </row>
    <row r="95" spans="1:16">
      <c r="A95" s="1">
        <f t="shared" si="15"/>
        <v>95</v>
      </c>
      <c r="B95" s="102">
        <v>160</v>
      </c>
      <c r="C95" s="103" t="s">
        <v>71</v>
      </c>
      <c r="D95" s="97">
        <f t="shared" si="10"/>
        <v>8.4210526315789472E-3</v>
      </c>
      <c r="E95" s="104">
        <v>2.468</v>
      </c>
      <c r="F95" s="105">
        <v>0.47460000000000002</v>
      </c>
      <c r="G95" s="100">
        <f t="shared" si="11"/>
        <v>2.9426000000000001</v>
      </c>
      <c r="H95" s="102">
        <v>2582</v>
      </c>
      <c r="I95" s="103" t="s">
        <v>70</v>
      </c>
      <c r="J95" s="101">
        <f t="shared" si="12"/>
        <v>0.25819999999999999</v>
      </c>
      <c r="K95" s="102">
        <v>429</v>
      </c>
      <c r="L95" s="103" t="s">
        <v>70</v>
      </c>
      <c r="M95" s="101">
        <f t="shared" si="13"/>
        <v>4.2900000000000001E-2</v>
      </c>
      <c r="N95" s="102">
        <v>415</v>
      </c>
      <c r="O95" s="103" t="s">
        <v>70</v>
      </c>
      <c r="P95" s="101">
        <f t="shared" si="14"/>
        <v>4.1499999999999995E-2</v>
      </c>
    </row>
    <row r="96" spans="1:16">
      <c r="A96" s="1">
        <f t="shared" si="15"/>
        <v>96</v>
      </c>
      <c r="B96" s="102">
        <v>170</v>
      </c>
      <c r="C96" s="103" t="s">
        <v>71</v>
      </c>
      <c r="D96" s="97">
        <f t="shared" si="10"/>
        <v>8.9473684210526327E-3</v>
      </c>
      <c r="E96" s="104">
        <v>2.556</v>
      </c>
      <c r="F96" s="105">
        <v>0.45689999999999997</v>
      </c>
      <c r="G96" s="100">
        <f t="shared" si="11"/>
        <v>3.0129000000000001</v>
      </c>
      <c r="H96" s="102">
        <v>2723</v>
      </c>
      <c r="I96" s="103" t="s">
        <v>70</v>
      </c>
      <c r="J96" s="101">
        <f t="shared" si="12"/>
        <v>0.27229999999999999</v>
      </c>
      <c r="K96" s="102">
        <v>442</v>
      </c>
      <c r="L96" s="103" t="s">
        <v>70</v>
      </c>
      <c r="M96" s="101">
        <f t="shared" si="13"/>
        <v>4.4200000000000003E-2</v>
      </c>
      <c r="N96" s="102">
        <v>432</v>
      </c>
      <c r="O96" s="103" t="s">
        <v>70</v>
      </c>
      <c r="P96" s="101">
        <f t="shared" si="14"/>
        <v>4.3200000000000002E-2</v>
      </c>
    </row>
    <row r="97" spans="1:16">
      <c r="A97" s="1">
        <f t="shared" si="15"/>
        <v>97</v>
      </c>
      <c r="B97" s="102">
        <v>180</v>
      </c>
      <c r="C97" s="103" t="s">
        <v>71</v>
      </c>
      <c r="D97" s="97">
        <f t="shared" si="10"/>
        <v>9.4736842105263147E-3</v>
      </c>
      <c r="E97" s="104">
        <v>2.641</v>
      </c>
      <c r="F97" s="105">
        <v>0.44069999999999998</v>
      </c>
      <c r="G97" s="100">
        <f t="shared" si="11"/>
        <v>3.0817000000000001</v>
      </c>
      <c r="H97" s="102">
        <v>2862</v>
      </c>
      <c r="I97" s="103" t="s">
        <v>70</v>
      </c>
      <c r="J97" s="101">
        <f t="shared" si="12"/>
        <v>0.28620000000000001</v>
      </c>
      <c r="K97" s="102">
        <v>454</v>
      </c>
      <c r="L97" s="103" t="s">
        <v>70</v>
      </c>
      <c r="M97" s="101">
        <f t="shared" si="13"/>
        <v>4.5400000000000003E-2</v>
      </c>
      <c r="N97" s="102">
        <v>448</v>
      </c>
      <c r="O97" s="103" t="s">
        <v>70</v>
      </c>
      <c r="P97" s="101">
        <f t="shared" si="14"/>
        <v>4.48E-2</v>
      </c>
    </row>
    <row r="98" spans="1:16">
      <c r="A98" s="1">
        <f t="shared" si="15"/>
        <v>98</v>
      </c>
      <c r="B98" s="102">
        <v>200</v>
      </c>
      <c r="C98" s="103" t="s">
        <v>71</v>
      </c>
      <c r="D98" s="97">
        <f t="shared" si="10"/>
        <v>1.0526315789473684E-2</v>
      </c>
      <c r="E98" s="104">
        <v>2.802</v>
      </c>
      <c r="F98" s="105">
        <v>0.41189999999999999</v>
      </c>
      <c r="G98" s="100">
        <f t="shared" si="11"/>
        <v>3.2139000000000002</v>
      </c>
      <c r="H98" s="102">
        <v>3131</v>
      </c>
      <c r="I98" s="103" t="s">
        <v>70</v>
      </c>
      <c r="J98" s="101">
        <f t="shared" si="12"/>
        <v>0.31309999999999999</v>
      </c>
      <c r="K98" s="102">
        <v>476</v>
      </c>
      <c r="L98" s="103" t="s">
        <v>70</v>
      </c>
      <c r="M98" s="101">
        <f t="shared" si="13"/>
        <v>4.7599999999999996E-2</v>
      </c>
      <c r="N98" s="102">
        <v>479</v>
      </c>
      <c r="O98" s="103" t="s">
        <v>70</v>
      </c>
      <c r="P98" s="101">
        <f t="shared" si="14"/>
        <v>4.7899999999999998E-2</v>
      </c>
    </row>
    <row r="99" spans="1:16">
      <c r="A99" s="1">
        <f t="shared" si="15"/>
        <v>99</v>
      </c>
      <c r="B99" s="102">
        <v>225</v>
      </c>
      <c r="C99" s="103" t="s">
        <v>71</v>
      </c>
      <c r="D99" s="97">
        <f t="shared" si="10"/>
        <v>1.1842105263157895E-2</v>
      </c>
      <c r="E99" s="104">
        <v>2.9849999999999999</v>
      </c>
      <c r="F99" s="105">
        <v>0.38150000000000001</v>
      </c>
      <c r="G99" s="100">
        <f t="shared" si="11"/>
        <v>3.3664999999999998</v>
      </c>
      <c r="H99" s="102">
        <v>3454</v>
      </c>
      <c r="I99" s="103" t="s">
        <v>70</v>
      </c>
      <c r="J99" s="101">
        <f t="shared" si="12"/>
        <v>0.34540000000000004</v>
      </c>
      <c r="K99" s="102">
        <v>501</v>
      </c>
      <c r="L99" s="103" t="s">
        <v>70</v>
      </c>
      <c r="M99" s="101">
        <f t="shared" si="13"/>
        <v>5.0099999999999999E-2</v>
      </c>
      <c r="N99" s="102">
        <v>514</v>
      </c>
      <c r="O99" s="103" t="s">
        <v>70</v>
      </c>
      <c r="P99" s="101">
        <f t="shared" si="14"/>
        <v>5.1400000000000001E-2</v>
      </c>
    </row>
    <row r="100" spans="1:16">
      <c r="A100" s="1">
        <f t="shared" si="15"/>
        <v>100</v>
      </c>
      <c r="B100" s="102">
        <v>250</v>
      </c>
      <c r="C100" s="103" t="s">
        <v>71</v>
      </c>
      <c r="D100" s="97">
        <f t="shared" si="10"/>
        <v>1.3157894736842105E-2</v>
      </c>
      <c r="E100" s="104">
        <v>3.149</v>
      </c>
      <c r="F100" s="105">
        <v>0.35570000000000002</v>
      </c>
      <c r="G100" s="100">
        <f t="shared" si="11"/>
        <v>3.5047000000000001</v>
      </c>
      <c r="H100" s="102">
        <v>3765</v>
      </c>
      <c r="I100" s="103" t="s">
        <v>70</v>
      </c>
      <c r="J100" s="101">
        <f t="shared" si="12"/>
        <v>0.3765</v>
      </c>
      <c r="K100" s="102">
        <v>523</v>
      </c>
      <c r="L100" s="103" t="s">
        <v>70</v>
      </c>
      <c r="M100" s="101">
        <f t="shared" si="13"/>
        <v>5.2299999999999999E-2</v>
      </c>
      <c r="N100" s="102">
        <v>546</v>
      </c>
      <c r="O100" s="103" t="s">
        <v>70</v>
      </c>
      <c r="P100" s="101">
        <f t="shared" si="14"/>
        <v>5.4600000000000003E-2</v>
      </c>
    </row>
    <row r="101" spans="1:16">
      <c r="A101" s="1">
        <f t="shared" si="15"/>
        <v>101</v>
      </c>
      <c r="B101" s="102">
        <v>275</v>
      </c>
      <c r="C101" s="103" t="s">
        <v>71</v>
      </c>
      <c r="D101" s="97">
        <f t="shared" si="10"/>
        <v>1.4473684210526317E-2</v>
      </c>
      <c r="E101" s="104">
        <v>3.2970000000000002</v>
      </c>
      <c r="F101" s="105">
        <v>0.33360000000000001</v>
      </c>
      <c r="G101" s="100">
        <f t="shared" si="11"/>
        <v>3.6306000000000003</v>
      </c>
      <c r="H101" s="102">
        <v>4065</v>
      </c>
      <c r="I101" s="103" t="s">
        <v>70</v>
      </c>
      <c r="J101" s="101">
        <f t="shared" si="12"/>
        <v>0.40650000000000003</v>
      </c>
      <c r="K101" s="102">
        <v>543</v>
      </c>
      <c r="L101" s="103" t="s">
        <v>70</v>
      </c>
      <c r="M101" s="101">
        <f t="shared" si="13"/>
        <v>5.4300000000000001E-2</v>
      </c>
      <c r="N101" s="102">
        <v>575</v>
      </c>
      <c r="O101" s="103" t="s">
        <v>70</v>
      </c>
      <c r="P101" s="101">
        <f t="shared" si="14"/>
        <v>5.7499999999999996E-2</v>
      </c>
    </row>
    <row r="102" spans="1:16">
      <c r="A102" s="1">
        <f t="shared" si="15"/>
        <v>102</v>
      </c>
      <c r="B102" s="102">
        <v>300</v>
      </c>
      <c r="C102" s="103" t="s">
        <v>71</v>
      </c>
      <c r="D102" s="97">
        <f t="shared" ref="D102:D114" si="16">B102/1000/$C$5</f>
        <v>1.5789473684210527E-2</v>
      </c>
      <c r="E102" s="104">
        <v>3.4319999999999999</v>
      </c>
      <c r="F102" s="105">
        <v>0.31440000000000001</v>
      </c>
      <c r="G102" s="100">
        <f t="shared" si="11"/>
        <v>3.7464</v>
      </c>
      <c r="H102" s="102">
        <v>4356</v>
      </c>
      <c r="I102" s="103" t="s">
        <v>70</v>
      </c>
      <c r="J102" s="101">
        <f t="shared" si="12"/>
        <v>0.43559999999999999</v>
      </c>
      <c r="K102" s="102">
        <v>561</v>
      </c>
      <c r="L102" s="103" t="s">
        <v>70</v>
      </c>
      <c r="M102" s="101">
        <f t="shared" si="13"/>
        <v>5.6100000000000004E-2</v>
      </c>
      <c r="N102" s="102">
        <v>602</v>
      </c>
      <c r="O102" s="103" t="s">
        <v>70</v>
      </c>
      <c r="P102" s="101">
        <f t="shared" si="14"/>
        <v>6.0199999999999997E-2</v>
      </c>
    </row>
    <row r="103" spans="1:16">
      <c r="A103" s="1">
        <f t="shared" si="15"/>
        <v>103</v>
      </c>
      <c r="B103" s="102">
        <v>325</v>
      </c>
      <c r="C103" s="103" t="s">
        <v>71</v>
      </c>
      <c r="D103" s="97">
        <f t="shared" si="16"/>
        <v>1.7105263157894738E-2</v>
      </c>
      <c r="E103" s="104">
        <v>3.5590000000000002</v>
      </c>
      <c r="F103" s="105">
        <v>0.29759999999999998</v>
      </c>
      <c r="G103" s="100">
        <f t="shared" si="11"/>
        <v>3.8566000000000003</v>
      </c>
      <c r="H103" s="102">
        <v>4639</v>
      </c>
      <c r="I103" s="103" t="s">
        <v>70</v>
      </c>
      <c r="J103" s="101">
        <f t="shared" si="12"/>
        <v>0.46390000000000003</v>
      </c>
      <c r="K103" s="102">
        <v>577</v>
      </c>
      <c r="L103" s="103" t="s">
        <v>70</v>
      </c>
      <c r="M103" s="101">
        <f t="shared" si="13"/>
        <v>5.7699999999999994E-2</v>
      </c>
      <c r="N103" s="102">
        <v>627</v>
      </c>
      <c r="O103" s="103" t="s">
        <v>70</v>
      </c>
      <c r="P103" s="101">
        <f t="shared" si="14"/>
        <v>6.2700000000000006E-2</v>
      </c>
    </row>
    <row r="104" spans="1:16">
      <c r="A104" s="1">
        <f t="shared" si="15"/>
        <v>104</v>
      </c>
      <c r="B104" s="102">
        <v>350</v>
      </c>
      <c r="C104" s="103" t="s">
        <v>71</v>
      </c>
      <c r="D104" s="97">
        <f t="shared" si="16"/>
        <v>1.8421052631578946E-2</v>
      </c>
      <c r="E104" s="104">
        <v>3.6779999999999999</v>
      </c>
      <c r="F104" s="105">
        <v>0.28270000000000001</v>
      </c>
      <c r="G104" s="100">
        <f t="shared" si="11"/>
        <v>3.9607000000000001</v>
      </c>
      <c r="H104" s="102">
        <v>4915</v>
      </c>
      <c r="I104" s="103" t="s">
        <v>70</v>
      </c>
      <c r="J104" s="101">
        <f t="shared" si="12"/>
        <v>0.49149999999999999</v>
      </c>
      <c r="K104" s="102">
        <v>592</v>
      </c>
      <c r="L104" s="103" t="s">
        <v>70</v>
      </c>
      <c r="M104" s="101">
        <f t="shared" si="13"/>
        <v>5.9199999999999996E-2</v>
      </c>
      <c r="N104" s="102">
        <v>651</v>
      </c>
      <c r="O104" s="103" t="s">
        <v>70</v>
      </c>
      <c r="P104" s="101">
        <f t="shared" si="14"/>
        <v>6.5100000000000005E-2</v>
      </c>
    </row>
    <row r="105" spans="1:16">
      <c r="A105" s="1">
        <f t="shared" si="15"/>
        <v>105</v>
      </c>
      <c r="B105" s="102">
        <v>375</v>
      </c>
      <c r="C105" s="103" t="s">
        <v>71</v>
      </c>
      <c r="D105" s="97">
        <f t="shared" si="16"/>
        <v>1.9736842105263157E-2</v>
      </c>
      <c r="E105" s="104">
        <v>3.7919999999999998</v>
      </c>
      <c r="F105" s="105">
        <v>0.26929999999999998</v>
      </c>
      <c r="G105" s="100">
        <f t="shared" si="11"/>
        <v>4.0613000000000001</v>
      </c>
      <c r="H105" s="102">
        <v>5185</v>
      </c>
      <c r="I105" s="103" t="s">
        <v>70</v>
      </c>
      <c r="J105" s="101">
        <f t="shared" si="12"/>
        <v>0.51849999999999996</v>
      </c>
      <c r="K105" s="102">
        <v>606</v>
      </c>
      <c r="L105" s="103" t="s">
        <v>70</v>
      </c>
      <c r="M105" s="101">
        <f t="shared" si="13"/>
        <v>6.0600000000000001E-2</v>
      </c>
      <c r="N105" s="102">
        <v>673</v>
      </c>
      <c r="O105" s="103" t="s">
        <v>70</v>
      </c>
      <c r="P105" s="101">
        <f t="shared" si="14"/>
        <v>6.7299999999999999E-2</v>
      </c>
    </row>
    <row r="106" spans="1:16">
      <c r="A106" s="1">
        <f t="shared" si="15"/>
        <v>106</v>
      </c>
      <c r="B106" s="102">
        <v>400</v>
      </c>
      <c r="C106" s="103" t="s">
        <v>71</v>
      </c>
      <c r="D106" s="97">
        <f t="shared" si="16"/>
        <v>2.1052631578947368E-2</v>
      </c>
      <c r="E106" s="104">
        <v>3.9020000000000001</v>
      </c>
      <c r="F106" s="105">
        <v>0.25729999999999997</v>
      </c>
      <c r="G106" s="100">
        <f t="shared" si="11"/>
        <v>4.1593</v>
      </c>
      <c r="H106" s="102">
        <v>5448</v>
      </c>
      <c r="I106" s="103" t="s">
        <v>70</v>
      </c>
      <c r="J106" s="101">
        <f t="shared" si="12"/>
        <v>0.54480000000000006</v>
      </c>
      <c r="K106" s="102">
        <v>618</v>
      </c>
      <c r="L106" s="103" t="s">
        <v>70</v>
      </c>
      <c r="M106" s="101">
        <f t="shared" si="13"/>
        <v>6.1800000000000001E-2</v>
      </c>
      <c r="N106" s="102">
        <v>694</v>
      </c>
      <c r="O106" s="103" t="s">
        <v>70</v>
      </c>
      <c r="P106" s="101">
        <f t="shared" si="14"/>
        <v>6.9399999999999989E-2</v>
      </c>
    </row>
    <row r="107" spans="1:16">
      <c r="A107" s="1">
        <f t="shared" si="15"/>
        <v>107</v>
      </c>
      <c r="B107" s="102">
        <v>450</v>
      </c>
      <c r="C107" s="103" t="s">
        <v>71</v>
      </c>
      <c r="D107" s="97">
        <f t="shared" si="16"/>
        <v>2.368421052631579E-2</v>
      </c>
      <c r="E107" s="104">
        <v>4.1130000000000004</v>
      </c>
      <c r="F107" s="105">
        <v>0.2366</v>
      </c>
      <c r="G107" s="100">
        <f t="shared" si="11"/>
        <v>4.3496000000000006</v>
      </c>
      <c r="H107" s="102">
        <v>5957</v>
      </c>
      <c r="I107" s="103" t="s">
        <v>70</v>
      </c>
      <c r="J107" s="101">
        <f t="shared" si="12"/>
        <v>0.59570000000000001</v>
      </c>
      <c r="K107" s="102">
        <v>643</v>
      </c>
      <c r="L107" s="103" t="s">
        <v>70</v>
      </c>
      <c r="M107" s="101">
        <f t="shared" si="13"/>
        <v>6.4299999999999996E-2</v>
      </c>
      <c r="N107" s="102">
        <v>732</v>
      </c>
      <c r="O107" s="103" t="s">
        <v>70</v>
      </c>
      <c r="P107" s="101">
        <f t="shared" si="14"/>
        <v>7.3200000000000001E-2</v>
      </c>
    </row>
    <row r="108" spans="1:16">
      <c r="A108" s="1">
        <f t="shared" si="15"/>
        <v>108</v>
      </c>
      <c r="B108" s="102">
        <v>500</v>
      </c>
      <c r="C108" s="103" t="s">
        <v>71</v>
      </c>
      <c r="D108" s="97">
        <f t="shared" si="16"/>
        <v>2.6315789473684209E-2</v>
      </c>
      <c r="E108" s="104">
        <v>4.3129999999999997</v>
      </c>
      <c r="F108" s="105">
        <v>0.21929999999999999</v>
      </c>
      <c r="G108" s="100">
        <f t="shared" si="11"/>
        <v>4.5322999999999993</v>
      </c>
      <c r="H108" s="102">
        <v>6447</v>
      </c>
      <c r="I108" s="103" t="s">
        <v>70</v>
      </c>
      <c r="J108" s="101">
        <f t="shared" si="12"/>
        <v>0.64470000000000005</v>
      </c>
      <c r="K108" s="102">
        <v>665</v>
      </c>
      <c r="L108" s="103" t="s">
        <v>70</v>
      </c>
      <c r="M108" s="101">
        <f t="shared" si="13"/>
        <v>6.6500000000000004E-2</v>
      </c>
      <c r="N108" s="102">
        <v>767</v>
      </c>
      <c r="O108" s="103" t="s">
        <v>70</v>
      </c>
      <c r="P108" s="101">
        <f t="shared" si="14"/>
        <v>7.6700000000000004E-2</v>
      </c>
    </row>
    <row r="109" spans="1:16">
      <c r="A109" s="1">
        <f t="shared" si="15"/>
        <v>109</v>
      </c>
      <c r="B109" s="102">
        <v>550</v>
      </c>
      <c r="C109" s="103" t="s">
        <v>71</v>
      </c>
      <c r="D109" s="97">
        <f t="shared" si="16"/>
        <v>2.8947368421052635E-2</v>
      </c>
      <c r="E109" s="104">
        <v>4.5060000000000002</v>
      </c>
      <c r="F109" s="105">
        <v>0.20469999999999999</v>
      </c>
      <c r="G109" s="100">
        <f t="shared" si="11"/>
        <v>4.7107000000000001</v>
      </c>
      <c r="H109" s="102">
        <v>6918</v>
      </c>
      <c r="I109" s="103" t="s">
        <v>70</v>
      </c>
      <c r="J109" s="101">
        <f t="shared" si="12"/>
        <v>0.69179999999999997</v>
      </c>
      <c r="K109" s="102">
        <v>684</v>
      </c>
      <c r="L109" s="103" t="s">
        <v>70</v>
      </c>
      <c r="M109" s="101">
        <f t="shared" si="13"/>
        <v>6.8400000000000002E-2</v>
      </c>
      <c r="N109" s="102">
        <v>798</v>
      </c>
      <c r="O109" s="103" t="s">
        <v>70</v>
      </c>
      <c r="P109" s="101">
        <f t="shared" si="14"/>
        <v>7.980000000000001E-2</v>
      </c>
    </row>
    <row r="110" spans="1:16">
      <c r="A110" s="1">
        <f t="shared" si="15"/>
        <v>110</v>
      </c>
      <c r="B110" s="102">
        <v>600</v>
      </c>
      <c r="C110" s="103" t="s">
        <v>71</v>
      </c>
      <c r="D110" s="97">
        <f t="shared" si="16"/>
        <v>3.1578947368421054E-2</v>
      </c>
      <c r="E110" s="104">
        <v>4.6909999999999998</v>
      </c>
      <c r="F110" s="105">
        <v>0.192</v>
      </c>
      <c r="G110" s="100">
        <f t="shared" si="11"/>
        <v>4.883</v>
      </c>
      <c r="H110" s="102">
        <v>7373</v>
      </c>
      <c r="I110" s="103" t="s">
        <v>70</v>
      </c>
      <c r="J110" s="101">
        <f t="shared" si="12"/>
        <v>0.73730000000000007</v>
      </c>
      <c r="K110" s="102">
        <v>701</v>
      </c>
      <c r="L110" s="103" t="s">
        <v>70</v>
      </c>
      <c r="M110" s="101">
        <f t="shared" si="13"/>
        <v>7.0099999999999996E-2</v>
      </c>
      <c r="N110" s="102">
        <v>826</v>
      </c>
      <c r="O110" s="103" t="s">
        <v>70</v>
      </c>
      <c r="P110" s="101">
        <f t="shared" si="14"/>
        <v>8.2599999999999993E-2</v>
      </c>
    </row>
    <row r="111" spans="1:16">
      <c r="A111" s="1">
        <f t="shared" si="15"/>
        <v>111</v>
      </c>
      <c r="B111" s="102">
        <v>650</v>
      </c>
      <c r="C111" s="103" t="s">
        <v>71</v>
      </c>
      <c r="D111" s="97">
        <f t="shared" si="16"/>
        <v>3.4210526315789476E-2</v>
      </c>
      <c r="E111" s="104">
        <v>4.8719999999999999</v>
      </c>
      <c r="F111" s="105">
        <v>0.18099999999999999</v>
      </c>
      <c r="G111" s="100">
        <f t="shared" si="11"/>
        <v>5.0529999999999999</v>
      </c>
      <c r="H111" s="102">
        <v>7812</v>
      </c>
      <c r="I111" s="103" t="s">
        <v>70</v>
      </c>
      <c r="J111" s="101">
        <f t="shared" si="12"/>
        <v>0.78120000000000001</v>
      </c>
      <c r="K111" s="102">
        <v>716</v>
      </c>
      <c r="L111" s="103" t="s">
        <v>70</v>
      </c>
      <c r="M111" s="101">
        <f t="shared" si="13"/>
        <v>7.1599999999999997E-2</v>
      </c>
      <c r="N111" s="102">
        <v>853</v>
      </c>
      <c r="O111" s="103" t="s">
        <v>70</v>
      </c>
      <c r="P111" s="101">
        <f t="shared" si="14"/>
        <v>8.5300000000000001E-2</v>
      </c>
    </row>
    <row r="112" spans="1:16">
      <c r="A112" s="1">
        <f t="shared" si="15"/>
        <v>112</v>
      </c>
      <c r="B112" s="102">
        <v>700</v>
      </c>
      <c r="C112" s="103" t="s">
        <v>71</v>
      </c>
      <c r="D112" s="97">
        <f t="shared" si="16"/>
        <v>3.6842105263157891E-2</v>
      </c>
      <c r="E112" s="104">
        <v>5.048</v>
      </c>
      <c r="F112" s="105">
        <v>0.17130000000000001</v>
      </c>
      <c r="G112" s="100">
        <f t="shared" si="11"/>
        <v>5.2193000000000005</v>
      </c>
      <c r="H112" s="102">
        <v>8238</v>
      </c>
      <c r="I112" s="103" t="s">
        <v>70</v>
      </c>
      <c r="J112" s="101">
        <f t="shared" si="12"/>
        <v>0.82379999999999998</v>
      </c>
      <c r="K112" s="102">
        <v>730</v>
      </c>
      <c r="L112" s="103" t="s">
        <v>70</v>
      </c>
      <c r="M112" s="101">
        <f t="shared" si="13"/>
        <v>7.2999999999999995E-2</v>
      </c>
      <c r="N112" s="102">
        <v>877</v>
      </c>
      <c r="O112" s="103" t="s">
        <v>70</v>
      </c>
      <c r="P112" s="101">
        <f t="shared" si="14"/>
        <v>8.77E-2</v>
      </c>
    </row>
    <row r="113" spans="1:16">
      <c r="A113" s="1">
        <f t="shared" si="15"/>
        <v>113</v>
      </c>
      <c r="B113" s="102">
        <v>800</v>
      </c>
      <c r="C113" s="103" t="s">
        <v>71</v>
      </c>
      <c r="D113" s="97">
        <f t="shared" si="16"/>
        <v>4.2105263157894736E-2</v>
      </c>
      <c r="E113" s="104">
        <v>5.39</v>
      </c>
      <c r="F113" s="105">
        <v>0.155</v>
      </c>
      <c r="G113" s="100">
        <f t="shared" si="11"/>
        <v>5.5449999999999999</v>
      </c>
      <c r="H113" s="102">
        <v>9052</v>
      </c>
      <c r="I113" s="103" t="s">
        <v>70</v>
      </c>
      <c r="J113" s="101">
        <f t="shared" si="12"/>
        <v>0.9052</v>
      </c>
      <c r="K113" s="102">
        <v>759</v>
      </c>
      <c r="L113" s="103" t="s">
        <v>70</v>
      </c>
      <c r="M113" s="101">
        <f t="shared" si="13"/>
        <v>7.5899999999999995E-2</v>
      </c>
      <c r="N113" s="102">
        <v>921</v>
      </c>
      <c r="O113" s="103" t="s">
        <v>70</v>
      </c>
      <c r="P113" s="101">
        <f t="shared" si="14"/>
        <v>9.2100000000000001E-2</v>
      </c>
    </row>
    <row r="114" spans="1:16">
      <c r="A114" s="1">
        <f t="shared" si="15"/>
        <v>114</v>
      </c>
      <c r="B114" s="102">
        <v>900</v>
      </c>
      <c r="C114" s="103" t="s">
        <v>71</v>
      </c>
      <c r="D114" s="97">
        <f t="shared" si="16"/>
        <v>4.736842105263158E-2</v>
      </c>
      <c r="E114" s="104">
        <v>5.7190000000000003</v>
      </c>
      <c r="F114" s="105">
        <v>0.14169999999999999</v>
      </c>
      <c r="G114" s="100">
        <f t="shared" si="11"/>
        <v>5.8607000000000005</v>
      </c>
      <c r="H114" s="102">
        <v>9821</v>
      </c>
      <c r="I114" s="103" t="s">
        <v>70</v>
      </c>
      <c r="J114" s="101">
        <f t="shared" si="12"/>
        <v>0.98209999999999997</v>
      </c>
      <c r="K114" s="102">
        <v>783</v>
      </c>
      <c r="L114" s="103" t="s">
        <v>70</v>
      </c>
      <c r="M114" s="101">
        <f t="shared" si="13"/>
        <v>7.8300000000000008E-2</v>
      </c>
      <c r="N114" s="102">
        <v>958</v>
      </c>
      <c r="O114" s="103" t="s">
        <v>70</v>
      </c>
      <c r="P114" s="101">
        <f t="shared" si="14"/>
        <v>9.5799999999999996E-2</v>
      </c>
    </row>
    <row r="115" spans="1:16">
      <c r="A115" s="1">
        <f t="shared" si="15"/>
        <v>115</v>
      </c>
      <c r="B115" s="102">
        <v>1</v>
      </c>
      <c r="C115" s="106" t="s">
        <v>73</v>
      </c>
      <c r="D115" s="97">
        <f t="shared" ref="D115:D146" si="17">B115/$C$5</f>
        <v>5.2631578947368418E-2</v>
      </c>
      <c r="E115" s="104">
        <v>6.0389999999999997</v>
      </c>
      <c r="F115" s="105">
        <v>0.1308</v>
      </c>
      <c r="G115" s="100">
        <f t="shared" si="11"/>
        <v>6.1697999999999995</v>
      </c>
      <c r="H115" s="102">
        <v>1.06</v>
      </c>
      <c r="I115" s="106" t="s">
        <v>72</v>
      </c>
      <c r="J115" s="107">
        <f t="shared" ref="J115:J146" si="18">H115</f>
        <v>1.06</v>
      </c>
      <c r="K115" s="102">
        <v>804</v>
      </c>
      <c r="L115" s="103" t="s">
        <v>70</v>
      </c>
      <c r="M115" s="101">
        <f t="shared" si="13"/>
        <v>8.0399999999999999E-2</v>
      </c>
      <c r="N115" s="102">
        <v>992</v>
      </c>
      <c r="O115" s="103" t="s">
        <v>70</v>
      </c>
      <c r="P115" s="101">
        <f t="shared" si="14"/>
        <v>9.9199999999999997E-2</v>
      </c>
    </row>
    <row r="116" spans="1:16">
      <c r="A116" s="1">
        <f t="shared" si="15"/>
        <v>116</v>
      </c>
      <c r="B116" s="102">
        <v>1.1000000000000001</v>
      </c>
      <c r="C116" s="103" t="s">
        <v>73</v>
      </c>
      <c r="D116" s="97">
        <f t="shared" si="17"/>
        <v>5.789473684210527E-2</v>
      </c>
      <c r="E116" s="104">
        <v>6.35</v>
      </c>
      <c r="F116" s="105">
        <v>0.1216</v>
      </c>
      <c r="G116" s="100">
        <f t="shared" si="11"/>
        <v>6.4715999999999996</v>
      </c>
      <c r="H116" s="102">
        <v>1.1200000000000001</v>
      </c>
      <c r="I116" s="103" t="s">
        <v>72</v>
      </c>
      <c r="J116" s="107">
        <f t="shared" si="18"/>
        <v>1.1200000000000001</v>
      </c>
      <c r="K116" s="102">
        <v>822</v>
      </c>
      <c r="L116" s="103" t="s">
        <v>70</v>
      </c>
      <c r="M116" s="101">
        <f t="shared" ref="M116:M147" si="19">K116/1000/10</f>
        <v>8.2199999999999995E-2</v>
      </c>
      <c r="N116" s="102">
        <v>1022</v>
      </c>
      <c r="O116" s="103" t="s">
        <v>70</v>
      </c>
      <c r="P116" s="101">
        <f t="shared" ref="P116:P147" si="20">N116/1000/10</f>
        <v>0.1022</v>
      </c>
    </row>
    <row r="117" spans="1:16">
      <c r="A117" s="1">
        <f t="shared" si="15"/>
        <v>117</v>
      </c>
      <c r="B117" s="102">
        <v>1.2</v>
      </c>
      <c r="C117" s="103" t="s">
        <v>73</v>
      </c>
      <c r="D117" s="97">
        <f t="shared" si="17"/>
        <v>6.3157894736842107E-2</v>
      </c>
      <c r="E117" s="104">
        <v>6.6529999999999996</v>
      </c>
      <c r="F117" s="105">
        <v>0.11360000000000001</v>
      </c>
      <c r="G117" s="100">
        <f t="shared" si="11"/>
        <v>6.7665999999999995</v>
      </c>
      <c r="H117" s="102">
        <v>1.19</v>
      </c>
      <c r="I117" s="103" t="s">
        <v>72</v>
      </c>
      <c r="J117" s="107">
        <f t="shared" si="18"/>
        <v>1.19</v>
      </c>
      <c r="K117" s="102">
        <v>838</v>
      </c>
      <c r="L117" s="103" t="s">
        <v>70</v>
      </c>
      <c r="M117" s="101">
        <f t="shared" si="19"/>
        <v>8.3799999999999999E-2</v>
      </c>
      <c r="N117" s="102">
        <v>1048</v>
      </c>
      <c r="O117" s="103" t="s">
        <v>70</v>
      </c>
      <c r="P117" s="101">
        <f t="shared" si="20"/>
        <v>0.1048</v>
      </c>
    </row>
    <row r="118" spans="1:16">
      <c r="A118" s="1">
        <f t="shared" si="15"/>
        <v>118</v>
      </c>
      <c r="B118" s="102">
        <v>1.3</v>
      </c>
      <c r="C118" s="103" t="s">
        <v>73</v>
      </c>
      <c r="D118" s="97">
        <f t="shared" si="17"/>
        <v>6.8421052631578952E-2</v>
      </c>
      <c r="E118" s="104">
        <v>6.9459999999999997</v>
      </c>
      <c r="F118" s="105">
        <v>0.10680000000000001</v>
      </c>
      <c r="G118" s="100">
        <f t="shared" si="11"/>
        <v>7.0527999999999995</v>
      </c>
      <c r="H118" s="102">
        <v>1.25</v>
      </c>
      <c r="I118" s="103" t="s">
        <v>72</v>
      </c>
      <c r="J118" s="107">
        <f t="shared" si="18"/>
        <v>1.25</v>
      </c>
      <c r="K118" s="102">
        <v>853</v>
      </c>
      <c r="L118" s="103" t="s">
        <v>70</v>
      </c>
      <c r="M118" s="101">
        <f t="shared" si="19"/>
        <v>8.5300000000000001E-2</v>
      </c>
      <c r="N118" s="102">
        <v>1073</v>
      </c>
      <c r="O118" s="103" t="s">
        <v>70</v>
      </c>
      <c r="P118" s="101">
        <f t="shared" si="20"/>
        <v>0.10729999999999999</v>
      </c>
    </row>
    <row r="119" spans="1:16">
      <c r="A119" s="1">
        <f t="shared" si="15"/>
        <v>119</v>
      </c>
      <c r="B119" s="102">
        <v>1.4</v>
      </c>
      <c r="C119" s="103" t="s">
        <v>73</v>
      </c>
      <c r="D119" s="97">
        <f t="shared" si="17"/>
        <v>7.3684210526315783E-2</v>
      </c>
      <c r="E119" s="104">
        <v>7.23</v>
      </c>
      <c r="F119" s="105">
        <v>0.1008</v>
      </c>
      <c r="G119" s="100">
        <f t="shared" si="11"/>
        <v>7.3308</v>
      </c>
      <c r="H119" s="102">
        <v>1.32</v>
      </c>
      <c r="I119" s="103" t="s">
        <v>72</v>
      </c>
      <c r="J119" s="107">
        <f t="shared" si="18"/>
        <v>1.32</v>
      </c>
      <c r="K119" s="102">
        <v>865</v>
      </c>
      <c r="L119" s="103" t="s">
        <v>70</v>
      </c>
      <c r="M119" s="101">
        <f t="shared" si="19"/>
        <v>8.6499999999999994E-2</v>
      </c>
      <c r="N119" s="102">
        <v>1095</v>
      </c>
      <c r="O119" s="103" t="s">
        <v>70</v>
      </c>
      <c r="P119" s="101">
        <f t="shared" si="20"/>
        <v>0.1095</v>
      </c>
    </row>
    <row r="120" spans="1:16">
      <c r="A120" s="1">
        <f t="shared" si="15"/>
        <v>120</v>
      </c>
      <c r="B120" s="102">
        <v>1.5</v>
      </c>
      <c r="C120" s="103" t="s">
        <v>73</v>
      </c>
      <c r="D120" s="97">
        <f t="shared" si="17"/>
        <v>7.8947368421052627E-2</v>
      </c>
      <c r="E120" s="104">
        <v>7.5049999999999999</v>
      </c>
      <c r="F120" s="105">
        <v>9.5479999999999995E-2</v>
      </c>
      <c r="G120" s="100">
        <f t="shared" si="11"/>
        <v>7.6004800000000001</v>
      </c>
      <c r="H120" s="102">
        <v>1.38</v>
      </c>
      <c r="I120" s="103" t="s">
        <v>72</v>
      </c>
      <c r="J120" s="107">
        <f t="shared" si="18"/>
        <v>1.38</v>
      </c>
      <c r="K120" s="102">
        <v>877</v>
      </c>
      <c r="L120" s="103" t="s">
        <v>70</v>
      </c>
      <c r="M120" s="101">
        <f t="shared" si="19"/>
        <v>8.77E-2</v>
      </c>
      <c r="N120" s="102">
        <v>1115</v>
      </c>
      <c r="O120" s="103" t="s">
        <v>70</v>
      </c>
      <c r="P120" s="101">
        <f t="shared" si="20"/>
        <v>0.1115</v>
      </c>
    </row>
    <row r="121" spans="1:16">
      <c r="A121" s="1">
        <f t="shared" si="15"/>
        <v>121</v>
      </c>
      <c r="B121" s="102">
        <v>1.6</v>
      </c>
      <c r="C121" s="103" t="s">
        <v>73</v>
      </c>
      <c r="D121" s="97">
        <f t="shared" si="17"/>
        <v>8.4210526315789472E-2</v>
      </c>
      <c r="E121" s="104">
        <v>7.77</v>
      </c>
      <c r="F121" s="105">
        <v>9.0749999999999997E-2</v>
      </c>
      <c r="G121" s="100">
        <f t="shared" si="11"/>
        <v>7.8607499999999995</v>
      </c>
      <c r="H121" s="102">
        <v>1.43</v>
      </c>
      <c r="I121" s="103" t="s">
        <v>72</v>
      </c>
      <c r="J121" s="107">
        <f t="shared" si="18"/>
        <v>1.43</v>
      </c>
      <c r="K121" s="102">
        <v>887</v>
      </c>
      <c r="L121" s="103" t="s">
        <v>70</v>
      </c>
      <c r="M121" s="101">
        <f t="shared" si="19"/>
        <v>8.8700000000000001E-2</v>
      </c>
      <c r="N121" s="102">
        <v>1133</v>
      </c>
      <c r="O121" s="103" t="s">
        <v>70</v>
      </c>
      <c r="P121" s="101">
        <f t="shared" si="20"/>
        <v>0.1133</v>
      </c>
    </row>
    <row r="122" spans="1:16">
      <c r="A122" s="1">
        <f t="shared" si="15"/>
        <v>122</v>
      </c>
      <c r="B122" s="102">
        <v>1.7</v>
      </c>
      <c r="C122" s="103" t="s">
        <v>73</v>
      </c>
      <c r="D122" s="97">
        <f t="shared" si="17"/>
        <v>8.9473684210526316E-2</v>
      </c>
      <c r="E122" s="104">
        <v>8.0250000000000004</v>
      </c>
      <c r="F122" s="105">
        <v>8.6510000000000004E-2</v>
      </c>
      <c r="G122" s="100">
        <f t="shared" si="11"/>
        <v>8.1115100000000009</v>
      </c>
      <c r="H122" s="102">
        <v>1.49</v>
      </c>
      <c r="I122" s="103" t="s">
        <v>72</v>
      </c>
      <c r="J122" s="107">
        <f t="shared" si="18"/>
        <v>1.49</v>
      </c>
      <c r="K122" s="102">
        <v>897</v>
      </c>
      <c r="L122" s="103" t="s">
        <v>70</v>
      </c>
      <c r="M122" s="101">
        <f t="shared" si="19"/>
        <v>8.9700000000000002E-2</v>
      </c>
      <c r="N122" s="102">
        <v>1151</v>
      </c>
      <c r="O122" s="103" t="s">
        <v>70</v>
      </c>
      <c r="P122" s="101">
        <f t="shared" si="20"/>
        <v>0.11510000000000001</v>
      </c>
    </row>
    <row r="123" spans="1:16">
      <c r="A123" s="1">
        <f t="shared" si="15"/>
        <v>123</v>
      </c>
      <c r="B123" s="102">
        <v>1.8</v>
      </c>
      <c r="C123" s="103" t="s">
        <v>73</v>
      </c>
      <c r="D123" s="97">
        <f t="shared" si="17"/>
        <v>9.4736842105263161E-2</v>
      </c>
      <c r="E123" s="104">
        <v>8.27</v>
      </c>
      <c r="F123" s="105">
        <v>8.2680000000000003E-2</v>
      </c>
      <c r="G123" s="100">
        <f t="shared" si="11"/>
        <v>8.3526799999999994</v>
      </c>
      <c r="H123" s="102">
        <v>1.54</v>
      </c>
      <c r="I123" s="103" t="s">
        <v>72</v>
      </c>
      <c r="J123" s="107">
        <f t="shared" si="18"/>
        <v>1.54</v>
      </c>
      <c r="K123" s="102">
        <v>906</v>
      </c>
      <c r="L123" s="103" t="s">
        <v>70</v>
      </c>
      <c r="M123" s="101">
        <f t="shared" si="19"/>
        <v>9.06E-2</v>
      </c>
      <c r="N123" s="102">
        <v>1166</v>
      </c>
      <c r="O123" s="103" t="s">
        <v>70</v>
      </c>
      <c r="P123" s="101">
        <f t="shared" si="20"/>
        <v>0.1166</v>
      </c>
    </row>
    <row r="124" spans="1:16">
      <c r="A124" s="1">
        <f t="shared" si="15"/>
        <v>124</v>
      </c>
      <c r="B124" s="102">
        <v>2</v>
      </c>
      <c r="C124" s="103" t="s">
        <v>73</v>
      </c>
      <c r="D124" s="97">
        <f t="shared" si="17"/>
        <v>0.10526315789473684</v>
      </c>
      <c r="E124" s="104">
        <v>8.7309999999999999</v>
      </c>
      <c r="F124" s="105">
        <v>7.603E-2</v>
      </c>
      <c r="G124" s="100">
        <f t="shared" si="11"/>
        <v>8.8070299999999992</v>
      </c>
      <c r="H124" s="102">
        <v>1.64</v>
      </c>
      <c r="I124" s="103" t="s">
        <v>72</v>
      </c>
      <c r="J124" s="107">
        <f t="shared" si="18"/>
        <v>1.64</v>
      </c>
      <c r="K124" s="102">
        <v>927</v>
      </c>
      <c r="L124" s="103" t="s">
        <v>70</v>
      </c>
      <c r="M124" s="101">
        <f t="shared" si="19"/>
        <v>9.2700000000000005E-2</v>
      </c>
      <c r="N124" s="102">
        <v>1195</v>
      </c>
      <c r="O124" s="103" t="s">
        <v>70</v>
      </c>
      <c r="P124" s="101">
        <f t="shared" si="20"/>
        <v>0.11950000000000001</v>
      </c>
    </row>
    <row r="125" spans="1:16">
      <c r="A125" s="1">
        <f t="shared" si="15"/>
        <v>125</v>
      </c>
      <c r="B125" s="108">
        <v>2.25</v>
      </c>
      <c r="C125" s="109" t="s">
        <v>73</v>
      </c>
      <c r="D125" s="97">
        <f t="shared" si="17"/>
        <v>0.11842105263157894</v>
      </c>
      <c r="E125" s="104">
        <v>9.25</v>
      </c>
      <c r="F125" s="105">
        <v>6.9190000000000002E-2</v>
      </c>
      <c r="G125" s="100">
        <f t="shared" si="11"/>
        <v>9.3191900000000008</v>
      </c>
      <c r="H125" s="102">
        <v>1.77</v>
      </c>
      <c r="I125" s="103" t="s">
        <v>72</v>
      </c>
      <c r="J125" s="107">
        <f t="shared" si="18"/>
        <v>1.77</v>
      </c>
      <c r="K125" s="102">
        <v>953</v>
      </c>
      <c r="L125" s="103" t="s">
        <v>70</v>
      </c>
      <c r="M125" s="101">
        <f t="shared" si="19"/>
        <v>9.5299999999999996E-2</v>
      </c>
      <c r="N125" s="102">
        <v>1227</v>
      </c>
      <c r="O125" s="103" t="s">
        <v>70</v>
      </c>
      <c r="P125" s="101">
        <f t="shared" si="20"/>
        <v>0.1227</v>
      </c>
    </row>
    <row r="126" spans="1:16">
      <c r="A126" s="1">
        <f t="shared" si="15"/>
        <v>126</v>
      </c>
      <c r="B126" s="108">
        <v>2.5</v>
      </c>
      <c r="C126" s="109" t="s">
        <v>73</v>
      </c>
      <c r="D126" s="97">
        <f t="shared" si="17"/>
        <v>0.13157894736842105</v>
      </c>
      <c r="E126" s="104">
        <v>9.7089999999999996</v>
      </c>
      <c r="F126" s="105">
        <v>6.3560000000000005E-2</v>
      </c>
      <c r="G126" s="100">
        <f t="shared" si="11"/>
        <v>9.7725600000000004</v>
      </c>
      <c r="H126" s="108">
        <v>1.88</v>
      </c>
      <c r="I126" s="109" t="s">
        <v>72</v>
      </c>
      <c r="J126" s="107">
        <f t="shared" si="18"/>
        <v>1.88</v>
      </c>
      <c r="K126" s="108">
        <v>976</v>
      </c>
      <c r="L126" s="109" t="s">
        <v>70</v>
      </c>
      <c r="M126" s="101">
        <f t="shared" si="19"/>
        <v>9.7599999999999992E-2</v>
      </c>
      <c r="N126" s="108">
        <v>1254</v>
      </c>
      <c r="O126" s="109" t="s">
        <v>70</v>
      </c>
      <c r="P126" s="101">
        <f t="shared" si="20"/>
        <v>0.12540000000000001</v>
      </c>
    </row>
    <row r="127" spans="1:16">
      <c r="A127" s="1">
        <f t="shared" si="15"/>
        <v>127</v>
      </c>
      <c r="B127" s="108">
        <v>2.75</v>
      </c>
      <c r="C127" s="109" t="s">
        <v>73</v>
      </c>
      <c r="D127" s="97">
        <f t="shared" si="17"/>
        <v>0.14473684210526316</v>
      </c>
      <c r="E127" s="104">
        <v>10.11</v>
      </c>
      <c r="F127" s="105">
        <v>5.885E-2</v>
      </c>
      <c r="G127" s="100">
        <f t="shared" si="11"/>
        <v>10.168849999999999</v>
      </c>
      <c r="H127" s="108">
        <v>1.99</v>
      </c>
      <c r="I127" s="109" t="s">
        <v>72</v>
      </c>
      <c r="J127" s="107">
        <f t="shared" si="18"/>
        <v>1.99</v>
      </c>
      <c r="K127" s="108">
        <v>996</v>
      </c>
      <c r="L127" s="109" t="s">
        <v>70</v>
      </c>
      <c r="M127" s="101">
        <f t="shared" si="19"/>
        <v>9.9599999999999994E-2</v>
      </c>
      <c r="N127" s="108">
        <v>1278</v>
      </c>
      <c r="O127" s="109" t="s">
        <v>70</v>
      </c>
      <c r="P127" s="101">
        <f t="shared" si="20"/>
        <v>0.1278</v>
      </c>
    </row>
    <row r="128" spans="1:16">
      <c r="A128" s="1">
        <f t="shared" si="15"/>
        <v>128</v>
      </c>
      <c r="B128" s="102">
        <v>3</v>
      </c>
      <c r="C128" s="103" t="s">
        <v>73</v>
      </c>
      <c r="D128" s="97">
        <f t="shared" si="17"/>
        <v>0.15789473684210525</v>
      </c>
      <c r="E128" s="104">
        <v>10.46</v>
      </c>
      <c r="F128" s="105">
        <v>5.484E-2</v>
      </c>
      <c r="G128" s="100">
        <f t="shared" si="11"/>
        <v>10.514840000000001</v>
      </c>
      <c r="H128" s="102">
        <v>2.1</v>
      </c>
      <c r="I128" s="103" t="s">
        <v>72</v>
      </c>
      <c r="J128" s="107">
        <f t="shared" si="18"/>
        <v>2.1</v>
      </c>
      <c r="K128" s="108">
        <v>1014</v>
      </c>
      <c r="L128" s="109" t="s">
        <v>70</v>
      </c>
      <c r="M128" s="101">
        <f t="shared" si="19"/>
        <v>0.1014</v>
      </c>
      <c r="N128" s="108">
        <v>1300</v>
      </c>
      <c r="O128" s="109" t="s">
        <v>70</v>
      </c>
      <c r="P128" s="101">
        <f t="shared" si="20"/>
        <v>0.13</v>
      </c>
    </row>
    <row r="129" spans="1:16">
      <c r="A129" s="1">
        <f t="shared" si="15"/>
        <v>129</v>
      </c>
      <c r="B129" s="102">
        <v>3.25</v>
      </c>
      <c r="C129" s="103" t="s">
        <v>73</v>
      </c>
      <c r="D129" s="97">
        <f t="shared" si="17"/>
        <v>0.17105263157894737</v>
      </c>
      <c r="E129" s="104">
        <v>10.77</v>
      </c>
      <c r="F129" s="105">
        <v>5.1369999999999999E-2</v>
      </c>
      <c r="G129" s="100">
        <f t="shared" si="11"/>
        <v>10.82137</v>
      </c>
      <c r="H129" s="102">
        <v>2.2000000000000002</v>
      </c>
      <c r="I129" s="103" t="s">
        <v>72</v>
      </c>
      <c r="J129" s="107">
        <f t="shared" si="18"/>
        <v>2.2000000000000002</v>
      </c>
      <c r="K129" s="108">
        <v>1030</v>
      </c>
      <c r="L129" s="109" t="s">
        <v>70</v>
      </c>
      <c r="M129" s="101">
        <f t="shared" si="19"/>
        <v>0.10300000000000001</v>
      </c>
      <c r="N129" s="108">
        <v>1319</v>
      </c>
      <c r="O129" s="109" t="s">
        <v>70</v>
      </c>
      <c r="P129" s="101">
        <f t="shared" si="20"/>
        <v>0.13189999999999999</v>
      </c>
    </row>
    <row r="130" spans="1:16">
      <c r="A130" s="1">
        <f t="shared" si="15"/>
        <v>130</v>
      </c>
      <c r="B130" s="102">
        <v>3.5</v>
      </c>
      <c r="C130" s="103" t="s">
        <v>73</v>
      </c>
      <c r="D130" s="97">
        <f t="shared" si="17"/>
        <v>0.18421052631578946</v>
      </c>
      <c r="E130" s="104">
        <v>11.03</v>
      </c>
      <c r="F130" s="105">
        <v>4.8349999999999997E-2</v>
      </c>
      <c r="G130" s="100">
        <f t="shared" si="11"/>
        <v>11.078349999999999</v>
      </c>
      <c r="H130" s="102">
        <v>2.2999999999999998</v>
      </c>
      <c r="I130" s="103" t="s">
        <v>72</v>
      </c>
      <c r="J130" s="107">
        <f t="shared" si="18"/>
        <v>2.2999999999999998</v>
      </c>
      <c r="K130" s="108">
        <v>1045</v>
      </c>
      <c r="L130" s="109" t="s">
        <v>70</v>
      </c>
      <c r="M130" s="101">
        <f t="shared" si="19"/>
        <v>0.1045</v>
      </c>
      <c r="N130" s="108">
        <v>1337</v>
      </c>
      <c r="O130" s="109" t="s">
        <v>70</v>
      </c>
      <c r="P130" s="101">
        <f t="shared" si="20"/>
        <v>0.13369999999999999</v>
      </c>
    </row>
    <row r="131" spans="1:16">
      <c r="A131" s="1">
        <f t="shared" si="15"/>
        <v>131</v>
      </c>
      <c r="B131" s="102">
        <v>3.75</v>
      </c>
      <c r="C131" s="103" t="s">
        <v>73</v>
      </c>
      <c r="D131" s="97">
        <f t="shared" si="17"/>
        <v>0.19736842105263158</v>
      </c>
      <c r="E131" s="104">
        <v>11.25</v>
      </c>
      <c r="F131" s="105">
        <v>4.5699999999999998E-2</v>
      </c>
      <c r="G131" s="100">
        <f t="shared" si="11"/>
        <v>11.2957</v>
      </c>
      <c r="H131" s="102">
        <v>2.4</v>
      </c>
      <c r="I131" s="103" t="s">
        <v>72</v>
      </c>
      <c r="J131" s="107">
        <f t="shared" si="18"/>
        <v>2.4</v>
      </c>
      <c r="K131" s="108">
        <v>1059</v>
      </c>
      <c r="L131" s="109" t="s">
        <v>70</v>
      </c>
      <c r="M131" s="101">
        <f t="shared" si="19"/>
        <v>0.10589999999999999</v>
      </c>
      <c r="N131" s="108">
        <v>1354</v>
      </c>
      <c r="O131" s="109" t="s">
        <v>70</v>
      </c>
      <c r="P131" s="101">
        <f t="shared" si="20"/>
        <v>0.13540000000000002</v>
      </c>
    </row>
    <row r="132" spans="1:16">
      <c r="A132" s="1">
        <f t="shared" si="15"/>
        <v>132</v>
      </c>
      <c r="B132" s="102">
        <v>4</v>
      </c>
      <c r="C132" s="103" t="s">
        <v>73</v>
      </c>
      <c r="D132" s="97">
        <f t="shared" si="17"/>
        <v>0.21052631578947367</v>
      </c>
      <c r="E132" s="104">
        <v>11.44</v>
      </c>
      <c r="F132" s="105">
        <v>4.3339999999999997E-2</v>
      </c>
      <c r="G132" s="100">
        <f t="shared" si="11"/>
        <v>11.48334</v>
      </c>
      <c r="H132" s="102">
        <v>2.5</v>
      </c>
      <c r="I132" s="103" t="s">
        <v>72</v>
      </c>
      <c r="J132" s="107">
        <f t="shared" si="18"/>
        <v>2.5</v>
      </c>
      <c r="K132" s="108">
        <v>1073</v>
      </c>
      <c r="L132" s="109" t="s">
        <v>70</v>
      </c>
      <c r="M132" s="101">
        <f t="shared" si="19"/>
        <v>0.10729999999999999</v>
      </c>
      <c r="N132" s="108">
        <v>1370</v>
      </c>
      <c r="O132" s="109" t="s">
        <v>70</v>
      </c>
      <c r="P132" s="101">
        <f t="shared" si="20"/>
        <v>0.13700000000000001</v>
      </c>
    </row>
    <row r="133" spans="1:16">
      <c r="A133" s="1">
        <f t="shared" si="15"/>
        <v>133</v>
      </c>
      <c r="B133" s="102">
        <v>4.5</v>
      </c>
      <c r="C133" s="103" t="s">
        <v>73</v>
      </c>
      <c r="D133" s="97">
        <f t="shared" si="17"/>
        <v>0.23684210526315788</v>
      </c>
      <c r="E133" s="104">
        <v>11.74</v>
      </c>
      <c r="F133" s="105">
        <v>3.9320000000000001E-2</v>
      </c>
      <c r="G133" s="100">
        <f t="shared" si="11"/>
        <v>11.77932</v>
      </c>
      <c r="H133" s="102">
        <v>2.69</v>
      </c>
      <c r="I133" s="103" t="s">
        <v>72</v>
      </c>
      <c r="J133" s="107">
        <f t="shared" si="18"/>
        <v>2.69</v>
      </c>
      <c r="K133" s="108">
        <v>1114</v>
      </c>
      <c r="L133" s="109" t="s">
        <v>70</v>
      </c>
      <c r="M133" s="101">
        <f t="shared" si="19"/>
        <v>0.11140000000000001</v>
      </c>
      <c r="N133" s="108">
        <v>1398</v>
      </c>
      <c r="O133" s="109" t="s">
        <v>70</v>
      </c>
      <c r="P133" s="101">
        <f t="shared" si="20"/>
        <v>0.13979999999999998</v>
      </c>
    </row>
    <row r="134" spans="1:16">
      <c r="A134" s="1">
        <f t="shared" si="15"/>
        <v>134</v>
      </c>
      <c r="B134" s="102">
        <v>5</v>
      </c>
      <c r="C134" s="103" t="s">
        <v>73</v>
      </c>
      <c r="D134" s="97">
        <f t="shared" si="17"/>
        <v>0.26315789473684209</v>
      </c>
      <c r="E134" s="104">
        <v>11.94</v>
      </c>
      <c r="F134" s="105">
        <v>3.6040000000000003E-2</v>
      </c>
      <c r="G134" s="100">
        <f t="shared" si="11"/>
        <v>11.976039999999999</v>
      </c>
      <c r="H134" s="102">
        <v>2.88</v>
      </c>
      <c r="I134" s="103" t="s">
        <v>72</v>
      </c>
      <c r="J134" s="107">
        <f t="shared" si="18"/>
        <v>2.88</v>
      </c>
      <c r="K134" s="108">
        <v>1152</v>
      </c>
      <c r="L134" s="109" t="s">
        <v>70</v>
      </c>
      <c r="M134" s="101">
        <f t="shared" si="19"/>
        <v>0.1152</v>
      </c>
      <c r="N134" s="108">
        <v>1424</v>
      </c>
      <c r="O134" s="109" t="s">
        <v>70</v>
      </c>
      <c r="P134" s="101">
        <f t="shared" si="20"/>
        <v>0.1424</v>
      </c>
    </row>
    <row r="135" spans="1:16">
      <c r="A135" s="1">
        <f t="shared" si="15"/>
        <v>135</v>
      </c>
      <c r="B135" s="102">
        <v>5.5</v>
      </c>
      <c r="C135" s="103" t="s">
        <v>73</v>
      </c>
      <c r="D135" s="97">
        <f t="shared" si="17"/>
        <v>0.28947368421052633</v>
      </c>
      <c r="E135" s="104">
        <v>12.06</v>
      </c>
      <c r="F135" s="105">
        <v>3.329E-2</v>
      </c>
      <c r="G135" s="100">
        <f t="shared" si="11"/>
        <v>12.09329</v>
      </c>
      <c r="H135" s="102">
        <v>3.06</v>
      </c>
      <c r="I135" s="103" t="s">
        <v>72</v>
      </c>
      <c r="J135" s="107">
        <f t="shared" si="18"/>
        <v>3.06</v>
      </c>
      <c r="K135" s="108">
        <v>1187</v>
      </c>
      <c r="L135" s="109" t="s">
        <v>70</v>
      </c>
      <c r="M135" s="101">
        <f t="shared" si="19"/>
        <v>0.1187</v>
      </c>
      <c r="N135" s="108">
        <v>1448</v>
      </c>
      <c r="O135" s="109" t="s">
        <v>70</v>
      </c>
      <c r="P135" s="101">
        <f t="shared" si="20"/>
        <v>0.14479999999999998</v>
      </c>
    </row>
    <row r="136" spans="1:16">
      <c r="A136" s="1">
        <f t="shared" si="15"/>
        <v>136</v>
      </c>
      <c r="B136" s="102">
        <v>6</v>
      </c>
      <c r="C136" s="103" t="s">
        <v>73</v>
      </c>
      <c r="D136" s="97">
        <f t="shared" si="17"/>
        <v>0.31578947368421051</v>
      </c>
      <c r="E136" s="104">
        <v>12.14</v>
      </c>
      <c r="F136" s="105">
        <v>3.0960000000000001E-2</v>
      </c>
      <c r="G136" s="100">
        <f t="shared" si="11"/>
        <v>12.170960000000001</v>
      </c>
      <c r="H136" s="102">
        <v>3.24</v>
      </c>
      <c r="I136" s="103" t="s">
        <v>72</v>
      </c>
      <c r="J136" s="107">
        <f t="shared" si="18"/>
        <v>3.24</v>
      </c>
      <c r="K136" s="108">
        <v>1220</v>
      </c>
      <c r="L136" s="109" t="s">
        <v>70</v>
      </c>
      <c r="M136" s="101">
        <f t="shared" si="19"/>
        <v>0.122</v>
      </c>
      <c r="N136" s="108">
        <v>1470</v>
      </c>
      <c r="O136" s="109" t="s">
        <v>70</v>
      </c>
      <c r="P136" s="101">
        <f t="shared" si="20"/>
        <v>0.14699999999999999</v>
      </c>
    </row>
    <row r="137" spans="1:16">
      <c r="A137" s="1">
        <f t="shared" si="15"/>
        <v>137</v>
      </c>
      <c r="B137" s="102">
        <v>6.5</v>
      </c>
      <c r="C137" s="103" t="s">
        <v>73</v>
      </c>
      <c r="D137" s="97">
        <f t="shared" si="17"/>
        <v>0.34210526315789475</v>
      </c>
      <c r="E137" s="104">
        <v>12.17</v>
      </c>
      <c r="F137" s="105">
        <v>2.896E-2</v>
      </c>
      <c r="G137" s="100">
        <f t="shared" si="11"/>
        <v>12.19896</v>
      </c>
      <c r="H137" s="102">
        <v>3.43</v>
      </c>
      <c r="I137" s="103" t="s">
        <v>72</v>
      </c>
      <c r="J137" s="107">
        <f t="shared" si="18"/>
        <v>3.43</v>
      </c>
      <c r="K137" s="108">
        <v>1253</v>
      </c>
      <c r="L137" s="109" t="s">
        <v>70</v>
      </c>
      <c r="M137" s="101">
        <f t="shared" si="19"/>
        <v>0.12529999999999999</v>
      </c>
      <c r="N137" s="108">
        <v>1491</v>
      </c>
      <c r="O137" s="109" t="s">
        <v>70</v>
      </c>
      <c r="P137" s="101">
        <f t="shared" si="20"/>
        <v>0.14910000000000001</v>
      </c>
    </row>
    <row r="138" spans="1:16">
      <c r="A138" s="1">
        <f t="shared" si="15"/>
        <v>138</v>
      </c>
      <c r="B138" s="102">
        <v>7</v>
      </c>
      <c r="C138" s="103" t="s">
        <v>73</v>
      </c>
      <c r="D138" s="97">
        <f t="shared" si="17"/>
        <v>0.36842105263157893</v>
      </c>
      <c r="E138" s="104">
        <v>12.17</v>
      </c>
      <c r="F138" s="105">
        <v>2.7220000000000001E-2</v>
      </c>
      <c r="G138" s="100">
        <f t="shared" si="11"/>
        <v>12.19722</v>
      </c>
      <c r="H138" s="102">
        <v>3.61</v>
      </c>
      <c r="I138" s="103" t="s">
        <v>72</v>
      </c>
      <c r="J138" s="107">
        <f t="shared" si="18"/>
        <v>3.61</v>
      </c>
      <c r="K138" s="108">
        <v>1284</v>
      </c>
      <c r="L138" s="109" t="s">
        <v>70</v>
      </c>
      <c r="M138" s="101">
        <f t="shared" si="19"/>
        <v>0.12840000000000001</v>
      </c>
      <c r="N138" s="108">
        <v>1510</v>
      </c>
      <c r="O138" s="109" t="s">
        <v>70</v>
      </c>
      <c r="P138" s="101">
        <f t="shared" si="20"/>
        <v>0.151</v>
      </c>
    </row>
    <row r="139" spans="1:16">
      <c r="A139" s="1">
        <f t="shared" si="15"/>
        <v>139</v>
      </c>
      <c r="B139" s="102">
        <v>8</v>
      </c>
      <c r="C139" s="103" t="s">
        <v>73</v>
      </c>
      <c r="D139" s="97">
        <f t="shared" si="17"/>
        <v>0.42105263157894735</v>
      </c>
      <c r="E139" s="104">
        <v>12.09</v>
      </c>
      <c r="F139" s="105">
        <v>2.4330000000000001E-2</v>
      </c>
      <c r="G139" s="100">
        <f t="shared" si="11"/>
        <v>12.114330000000001</v>
      </c>
      <c r="H139" s="102">
        <v>3.97</v>
      </c>
      <c r="I139" s="103" t="s">
        <v>72</v>
      </c>
      <c r="J139" s="107">
        <f t="shared" si="18"/>
        <v>3.97</v>
      </c>
      <c r="K139" s="108">
        <v>1392</v>
      </c>
      <c r="L139" s="109" t="s">
        <v>70</v>
      </c>
      <c r="M139" s="101">
        <f t="shared" si="19"/>
        <v>0.13919999999999999</v>
      </c>
      <c r="N139" s="108">
        <v>1548</v>
      </c>
      <c r="O139" s="109" t="s">
        <v>70</v>
      </c>
      <c r="P139" s="101">
        <f t="shared" si="20"/>
        <v>0.15479999999999999</v>
      </c>
    </row>
    <row r="140" spans="1:16">
      <c r="A140" s="1">
        <f t="shared" si="15"/>
        <v>140</v>
      </c>
      <c r="B140" s="102">
        <v>9</v>
      </c>
      <c r="C140" s="110" t="s">
        <v>73</v>
      </c>
      <c r="D140" s="97">
        <f t="shared" si="17"/>
        <v>0.47368421052631576</v>
      </c>
      <c r="E140" s="104">
        <v>11.96</v>
      </c>
      <c r="F140" s="105">
        <v>2.2020000000000001E-2</v>
      </c>
      <c r="G140" s="100">
        <f t="shared" si="11"/>
        <v>11.98202</v>
      </c>
      <c r="H140" s="102">
        <v>4.34</v>
      </c>
      <c r="I140" s="103" t="s">
        <v>72</v>
      </c>
      <c r="J140" s="107">
        <f t="shared" si="18"/>
        <v>4.34</v>
      </c>
      <c r="K140" s="108">
        <v>1494</v>
      </c>
      <c r="L140" s="109" t="s">
        <v>70</v>
      </c>
      <c r="M140" s="101">
        <f t="shared" si="19"/>
        <v>0.14940000000000001</v>
      </c>
      <c r="N140" s="108">
        <v>1582</v>
      </c>
      <c r="O140" s="109" t="s">
        <v>70</v>
      </c>
      <c r="P140" s="101">
        <f t="shared" si="20"/>
        <v>0.15820000000000001</v>
      </c>
    </row>
    <row r="141" spans="1:16">
      <c r="A141" s="1">
        <f t="shared" si="15"/>
        <v>141</v>
      </c>
      <c r="B141" s="102">
        <v>10</v>
      </c>
      <c r="C141" s="109" t="s">
        <v>73</v>
      </c>
      <c r="D141" s="97">
        <f t="shared" si="17"/>
        <v>0.52631578947368418</v>
      </c>
      <c r="E141" s="104">
        <v>11.8</v>
      </c>
      <c r="F141" s="105">
        <v>2.0140000000000002E-2</v>
      </c>
      <c r="G141" s="100">
        <f t="shared" si="11"/>
        <v>11.82014</v>
      </c>
      <c r="H141" s="108">
        <v>4.71</v>
      </c>
      <c r="I141" s="109" t="s">
        <v>72</v>
      </c>
      <c r="J141" s="107">
        <f t="shared" si="18"/>
        <v>4.71</v>
      </c>
      <c r="K141" s="108">
        <v>1591</v>
      </c>
      <c r="L141" s="109" t="s">
        <v>70</v>
      </c>
      <c r="M141" s="101">
        <f t="shared" si="19"/>
        <v>0.15909999999999999</v>
      </c>
      <c r="N141" s="108">
        <v>1616</v>
      </c>
      <c r="O141" s="109" t="s">
        <v>70</v>
      </c>
      <c r="P141" s="101">
        <f t="shared" si="20"/>
        <v>0.16160000000000002</v>
      </c>
    </row>
    <row r="142" spans="1:16">
      <c r="A142" s="1">
        <f t="shared" si="15"/>
        <v>142</v>
      </c>
      <c r="B142" s="102">
        <v>11</v>
      </c>
      <c r="C142" s="109" t="s">
        <v>73</v>
      </c>
      <c r="D142" s="97">
        <f t="shared" si="17"/>
        <v>0.57894736842105265</v>
      </c>
      <c r="E142" s="104">
        <v>11.63</v>
      </c>
      <c r="F142" s="105">
        <v>1.8579999999999999E-2</v>
      </c>
      <c r="G142" s="100">
        <f t="shared" si="11"/>
        <v>11.648580000000001</v>
      </c>
      <c r="H142" s="108">
        <v>5.09</v>
      </c>
      <c r="I142" s="109" t="s">
        <v>72</v>
      </c>
      <c r="J142" s="107">
        <f t="shared" si="18"/>
        <v>5.09</v>
      </c>
      <c r="K142" s="108">
        <v>1686</v>
      </c>
      <c r="L142" s="109" t="s">
        <v>70</v>
      </c>
      <c r="M142" s="101">
        <f t="shared" si="19"/>
        <v>0.1686</v>
      </c>
      <c r="N142" s="108">
        <v>1648</v>
      </c>
      <c r="O142" s="109" t="s">
        <v>70</v>
      </c>
      <c r="P142" s="101">
        <f t="shared" si="20"/>
        <v>0.1648</v>
      </c>
    </row>
    <row r="143" spans="1:16">
      <c r="A143" s="1">
        <f t="shared" si="15"/>
        <v>143</v>
      </c>
      <c r="B143" s="102">
        <v>12</v>
      </c>
      <c r="C143" s="109" t="s">
        <v>73</v>
      </c>
      <c r="D143" s="97">
        <f t="shared" si="17"/>
        <v>0.63157894736842102</v>
      </c>
      <c r="E143" s="104">
        <v>11.45</v>
      </c>
      <c r="F143" s="105">
        <v>1.7250000000000001E-2</v>
      </c>
      <c r="G143" s="100">
        <f t="shared" si="11"/>
        <v>11.46725</v>
      </c>
      <c r="H143" s="108">
        <v>5.48</v>
      </c>
      <c r="I143" s="109" t="s">
        <v>72</v>
      </c>
      <c r="J143" s="107">
        <f t="shared" si="18"/>
        <v>5.48</v>
      </c>
      <c r="K143" s="108">
        <v>1777</v>
      </c>
      <c r="L143" s="109" t="s">
        <v>70</v>
      </c>
      <c r="M143" s="101">
        <f t="shared" si="19"/>
        <v>0.1777</v>
      </c>
      <c r="N143" s="108">
        <v>1679</v>
      </c>
      <c r="O143" s="109" t="s">
        <v>70</v>
      </c>
      <c r="P143" s="101">
        <f t="shared" si="20"/>
        <v>0.16789999999999999</v>
      </c>
    </row>
    <row r="144" spans="1:16">
      <c r="A144" s="1">
        <f t="shared" si="15"/>
        <v>144</v>
      </c>
      <c r="B144" s="102">
        <v>13</v>
      </c>
      <c r="C144" s="109" t="s">
        <v>73</v>
      </c>
      <c r="D144" s="97">
        <f t="shared" si="17"/>
        <v>0.68421052631578949</v>
      </c>
      <c r="E144" s="104">
        <v>11.26</v>
      </c>
      <c r="F144" s="105">
        <v>1.6109999999999999E-2</v>
      </c>
      <c r="G144" s="100">
        <f t="shared" si="11"/>
        <v>11.276109999999999</v>
      </c>
      <c r="H144" s="108">
        <v>5.87</v>
      </c>
      <c r="I144" s="109" t="s">
        <v>72</v>
      </c>
      <c r="J144" s="107">
        <f t="shared" si="18"/>
        <v>5.87</v>
      </c>
      <c r="K144" s="108">
        <v>1867</v>
      </c>
      <c r="L144" s="109" t="s">
        <v>70</v>
      </c>
      <c r="M144" s="101">
        <f t="shared" si="19"/>
        <v>0.1867</v>
      </c>
      <c r="N144" s="108">
        <v>1710</v>
      </c>
      <c r="O144" s="109" t="s">
        <v>70</v>
      </c>
      <c r="P144" s="101">
        <f t="shared" si="20"/>
        <v>0.17099999999999999</v>
      </c>
    </row>
    <row r="145" spans="1:16">
      <c r="A145" s="1">
        <f t="shared" si="15"/>
        <v>145</v>
      </c>
      <c r="B145" s="102">
        <v>14</v>
      </c>
      <c r="C145" s="109" t="s">
        <v>73</v>
      </c>
      <c r="D145" s="97">
        <f t="shared" si="17"/>
        <v>0.73684210526315785</v>
      </c>
      <c r="E145" s="104">
        <v>11.09</v>
      </c>
      <c r="F145" s="105">
        <v>1.512E-2</v>
      </c>
      <c r="G145" s="100">
        <f t="shared" si="11"/>
        <v>11.105119999999999</v>
      </c>
      <c r="H145" s="108">
        <v>6.26</v>
      </c>
      <c r="I145" s="109" t="s">
        <v>72</v>
      </c>
      <c r="J145" s="107">
        <f t="shared" si="18"/>
        <v>6.26</v>
      </c>
      <c r="K145" s="108">
        <v>1956</v>
      </c>
      <c r="L145" s="109" t="s">
        <v>70</v>
      </c>
      <c r="M145" s="101">
        <f t="shared" si="19"/>
        <v>0.1956</v>
      </c>
      <c r="N145" s="108">
        <v>1741</v>
      </c>
      <c r="O145" s="109" t="s">
        <v>70</v>
      </c>
      <c r="P145" s="101">
        <f t="shared" si="20"/>
        <v>0.1741</v>
      </c>
    </row>
    <row r="146" spans="1:16">
      <c r="A146" s="1">
        <f t="shared" si="15"/>
        <v>146</v>
      </c>
      <c r="B146" s="102">
        <v>15</v>
      </c>
      <c r="C146" s="109" t="s">
        <v>73</v>
      </c>
      <c r="D146" s="97">
        <f t="shared" si="17"/>
        <v>0.78947368421052633</v>
      </c>
      <c r="E146" s="104">
        <v>10.91</v>
      </c>
      <c r="F146" s="105">
        <v>1.426E-2</v>
      </c>
      <c r="G146" s="100">
        <f t="shared" si="11"/>
        <v>10.92426</v>
      </c>
      <c r="H146" s="108">
        <v>6.67</v>
      </c>
      <c r="I146" s="109" t="s">
        <v>72</v>
      </c>
      <c r="J146" s="107">
        <f t="shared" si="18"/>
        <v>6.67</v>
      </c>
      <c r="K146" s="108">
        <v>2043</v>
      </c>
      <c r="L146" s="109" t="s">
        <v>70</v>
      </c>
      <c r="M146" s="101">
        <f t="shared" si="19"/>
        <v>0.20430000000000001</v>
      </c>
      <c r="N146" s="108">
        <v>1771</v>
      </c>
      <c r="O146" s="109" t="s">
        <v>70</v>
      </c>
      <c r="P146" s="101">
        <f t="shared" si="20"/>
        <v>0.17709999999999998</v>
      </c>
    </row>
    <row r="147" spans="1:16">
      <c r="A147" s="1">
        <f t="shared" si="15"/>
        <v>147</v>
      </c>
      <c r="B147" s="102">
        <v>16</v>
      </c>
      <c r="C147" s="109" t="s">
        <v>73</v>
      </c>
      <c r="D147" s="97">
        <f t="shared" ref="D147:D178" si="21">B147/$C$5</f>
        <v>0.84210526315789469</v>
      </c>
      <c r="E147" s="104">
        <v>10.74</v>
      </c>
      <c r="F147" s="105">
        <v>1.349E-2</v>
      </c>
      <c r="G147" s="100">
        <f t="shared" si="11"/>
        <v>10.753489999999999</v>
      </c>
      <c r="H147" s="108">
        <v>7.07</v>
      </c>
      <c r="I147" s="109" t="s">
        <v>72</v>
      </c>
      <c r="J147" s="107">
        <f t="shared" ref="J147:J178" si="22">H147</f>
        <v>7.07</v>
      </c>
      <c r="K147" s="108">
        <v>2129</v>
      </c>
      <c r="L147" s="109" t="s">
        <v>70</v>
      </c>
      <c r="M147" s="101">
        <f t="shared" si="19"/>
        <v>0.21290000000000001</v>
      </c>
      <c r="N147" s="108">
        <v>1801</v>
      </c>
      <c r="O147" s="109" t="s">
        <v>70</v>
      </c>
      <c r="P147" s="101">
        <f t="shared" si="20"/>
        <v>0.18009999999999998</v>
      </c>
    </row>
    <row r="148" spans="1:16">
      <c r="A148" s="1">
        <f t="shared" si="15"/>
        <v>148</v>
      </c>
      <c r="B148" s="102">
        <v>17</v>
      </c>
      <c r="C148" s="109" t="s">
        <v>73</v>
      </c>
      <c r="D148" s="97">
        <f t="shared" si="21"/>
        <v>0.89473684210526316</v>
      </c>
      <c r="E148" s="104">
        <v>10.58</v>
      </c>
      <c r="F148" s="105">
        <v>1.2800000000000001E-2</v>
      </c>
      <c r="G148" s="100">
        <f t="shared" ref="G148:G211" si="23">E148+F148</f>
        <v>10.5928</v>
      </c>
      <c r="H148" s="108">
        <v>7.49</v>
      </c>
      <c r="I148" s="109" t="s">
        <v>72</v>
      </c>
      <c r="J148" s="107">
        <f t="shared" si="22"/>
        <v>7.49</v>
      </c>
      <c r="K148" s="108">
        <v>2214</v>
      </c>
      <c r="L148" s="109" t="s">
        <v>70</v>
      </c>
      <c r="M148" s="101">
        <f t="shared" ref="M148:M161" si="24">K148/1000/10</f>
        <v>0.22139999999999999</v>
      </c>
      <c r="N148" s="108">
        <v>1831</v>
      </c>
      <c r="O148" s="109" t="s">
        <v>70</v>
      </c>
      <c r="P148" s="101">
        <f t="shared" ref="P148:P174" si="25">N148/1000/10</f>
        <v>0.18309999999999998</v>
      </c>
    </row>
    <row r="149" spans="1:16">
      <c r="A149" s="1">
        <f t="shared" si="15"/>
        <v>149</v>
      </c>
      <c r="B149" s="102">
        <v>18</v>
      </c>
      <c r="C149" s="109" t="s">
        <v>73</v>
      </c>
      <c r="D149" s="97">
        <f t="shared" si="21"/>
        <v>0.94736842105263153</v>
      </c>
      <c r="E149" s="104">
        <v>10.43</v>
      </c>
      <c r="F149" s="105">
        <v>1.2189999999999999E-2</v>
      </c>
      <c r="G149" s="100">
        <f t="shared" si="23"/>
        <v>10.44219</v>
      </c>
      <c r="H149" s="108">
        <v>7.91</v>
      </c>
      <c r="I149" s="109" t="s">
        <v>72</v>
      </c>
      <c r="J149" s="107">
        <f t="shared" si="22"/>
        <v>7.91</v>
      </c>
      <c r="K149" s="108">
        <v>2298</v>
      </c>
      <c r="L149" s="109" t="s">
        <v>70</v>
      </c>
      <c r="M149" s="101">
        <f t="shared" si="24"/>
        <v>0.2298</v>
      </c>
      <c r="N149" s="108">
        <v>1861</v>
      </c>
      <c r="O149" s="109" t="s">
        <v>70</v>
      </c>
      <c r="P149" s="101">
        <f t="shared" si="25"/>
        <v>0.18609999999999999</v>
      </c>
    </row>
    <row r="150" spans="1:16">
      <c r="A150" s="1">
        <f t="shared" ref="A150:A213" si="26">A149+1</f>
        <v>150</v>
      </c>
      <c r="B150" s="102">
        <v>20</v>
      </c>
      <c r="C150" s="109" t="s">
        <v>73</v>
      </c>
      <c r="D150" s="101">
        <f t="shared" si="21"/>
        <v>1.0526315789473684</v>
      </c>
      <c r="E150" s="104">
        <v>10.14</v>
      </c>
      <c r="F150" s="105">
        <v>1.1129999999999999E-2</v>
      </c>
      <c r="G150" s="100">
        <f t="shared" si="23"/>
        <v>10.15113</v>
      </c>
      <c r="H150" s="108">
        <v>8.77</v>
      </c>
      <c r="I150" s="109" t="s">
        <v>72</v>
      </c>
      <c r="J150" s="107">
        <f t="shared" si="22"/>
        <v>8.77</v>
      </c>
      <c r="K150" s="108">
        <v>2612</v>
      </c>
      <c r="L150" s="109" t="s">
        <v>70</v>
      </c>
      <c r="M150" s="101">
        <f t="shared" si="24"/>
        <v>0.26119999999999999</v>
      </c>
      <c r="N150" s="108">
        <v>1921</v>
      </c>
      <c r="O150" s="109" t="s">
        <v>70</v>
      </c>
      <c r="P150" s="101">
        <f t="shared" si="25"/>
        <v>0.19209999999999999</v>
      </c>
    </row>
    <row r="151" spans="1:16">
      <c r="A151" s="1">
        <f t="shared" si="26"/>
        <v>151</v>
      </c>
      <c r="B151" s="102">
        <v>22.5</v>
      </c>
      <c r="C151" s="109" t="s">
        <v>73</v>
      </c>
      <c r="D151" s="101">
        <f t="shared" si="21"/>
        <v>1.1842105263157894</v>
      </c>
      <c r="E151" s="104">
        <v>9.8030000000000008</v>
      </c>
      <c r="F151" s="105">
        <v>1.005E-2</v>
      </c>
      <c r="G151" s="100">
        <f t="shared" si="23"/>
        <v>9.8130500000000005</v>
      </c>
      <c r="H151" s="108">
        <v>9.89</v>
      </c>
      <c r="I151" s="109" t="s">
        <v>72</v>
      </c>
      <c r="J151" s="107">
        <f t="shared" si="22"/>
        <v>9.89</v>
      </c>
      <c r="K151" s="108">
        <v>3059</v>
      </c>
      <c r="L151" s="109" t="s">
        <v>70</v>
      </c>
      <c r="M151" s="101">
        <f t="shared" si="24"/>
        <v>0.30590000000000001</v>
      </c>
      <c r="N151" s="108">
        <v>1997</v>
      </c>
      <c r="O151" s="109" t="s">
        <v>70</v>
      </c>
      <c r="P151" s="101">
        <f t="shared" si="25"/>
        <v>0.19970000000000002</v>
      </c>
    </row>
    <row r="152" spans="1:16">
      <c r="A152" s="1">
        <f t="shared" si="26"/>
        <v>152</v>
      </c>
      <c r="B152" s="102">
        <v>25</v>
      </c>
      <c r="C152" s="109" t="s">
        <v>73</v>
      </c>
      <c r="D152" s="101">
        <f t="shared" si="21"/>
        <v>1.3157894736842106</v>
      </c>
      <c r="E152" s="104">
        <v>9.5</v>
      </c>
      <c r="F152" s="105">
        <v>9.1780000000000004E-3</v>
      </c>
      <c r="G152" s="100">
        <f t="shared" si="23"/>
        <v>9.5091780000000004</v>
      </c>
      <c r="H152" s="108">
        <v>11.03</v>
      </c>
      <c r="I152" s="109" t="s">
        <v>72</v>
      </c>
      <c r="J152" s="107">
        <f t="shared" si="22"/>
        <v>11.03</v>
      </c>
      <c r="K152" s="108">
        <v>3474</v>
      </c>
      <c r="L152" s="109" t="s">
        <v>70</v>
      </c>
      <c r="M152" s="101">
        <f t="shared" si="24"/>
        <v>0.34740000000000004</v>
      </c>
      <c r="N152" s="108">
        <v>2074</v>
      </c>
      <c r="O152" s="109" t="s">
        <v>70</v>
      </c>
      <c r="P152" s="101">
        <f t="shared" si="25"/>
        <v>0.20739999999999997</v>
      </c>
    </row>
    <row r="153" spans="1:16">
      <c r="A153" s="1">
        <f t="shared" si="26"/>
        <v>153</v>
      </c>
      <c r="B153" s="102">
        <v>27.5</v>
      </c>
      <c r="C153" s="109" t="s">
        <v>73</v>
      </c>
      <c r="D153" s="101">
        <f t="shared" si="21"/>
        <v>1.4473684210526316</v>
      </c>
      <c r="E153" s="104">
        <v>9.2219999999999995</v>
      </c>
      <c r="F153" s="105">
        <v>8.4489999999999999E-3</v>
      </c>
      <c r="G153" s="100">
        <f t="shared" si="23"/>
        <v>9.2304490000000001</v>
      </c>
      <c r="H153" s="108">
        <v>12.22</v>
      </c>
      <c r="I153" s="109" t="s">
        <v>72</v>
      </c>
      <c r="J153" s="107">
        <f t="shared" si="22"/>
        <v>12.22</v>
      </c>
      <c r="K153" s="108">
        <v>3866</v>
      </c>
      <c r="L153" s="109" t="s">
        <v>70</v>
      </c>
      <c r="M153" s="101">
        <f t="shared" si="24"/>
        <v>0.3866</v>
      </c>
      <c r="N153" s="108">
        <v>2152</v>
      </c>
      <c r="O153" s="109" t="s">
        <v>70</v>
      </c>
      <c r="P153" s="101">
        <f t="shared" si="25"/>
        <v>0.2152</v>
      </c>
    </row>
    <row r="154" spans="1:16">
      <c r="A154" s="1">
        <f t="shared" si="26"/>
        <v>154</v>
      </c>
      <c r="B154" s="102">
        <v>30</v>
      </c>
      <c r="C154" s="109" t="s">
        <v>73</v>
      </c>
      <c r="D154" s="101">
        <f t="shared" si="21"/>
        <v>1.5789473684210527</v>
      </c>
      <c r="E154" s="104">
        <v>8.9649999999999999</v>
      </c>
      <c r="F154" s="105">
        <v>7.8329999999999997E-3</v>
      </c>
      <c r="G154" s="100">
        <f t="shared" si="23"/>
        <v>8.9728329999999996</v>
      </c>
      <c r="H154" s="108">
        <v>13.44</v>
      </c>
      <c r="I154" s="109" t="s">
        <v>72</v>
      </c>
      <c r="J154" s="107">
        <f t="shared" si="22"/>
        <v>13.44</v>
      </c>
      <c r="K154" s="108">
        <v>4243</v>
      </c>
      <c r="L154" s="109" t="s">
        <v>70</v>
      </c>
      <c r="M154" s="101">
        <f t="shared" si="24"/>
        <v>0.42430000000000001</v>
      </c>
      <c r="N154" s="108">
        <v>2232</v>
      </c>
      <c r="O154" s="109" t="s">
        <v>70</v>
      </c>
      <c r="P154" s="101">
        <f t="shared" si="25"/>
        <v>0.22320000000000001</v>
      </c>
    </row>
    <row r="155" spans="1:16">
      <c r="A155" s="1">
        <f t="shared" si="26"/>
        <v>155</v>
      </c>
      <c r="B155" s="102">
        <v>32.5</v>
      </c>
      <c r="C155" s="109" t="s">
        <v>73</v>
      </c>
      <c r="D155" s="101">
        <f t="shared" si="21"/>
        <v>1.7105263157894737</v>
      </c>
      <c r="E155" s="104">
        <v>8.7249999999999996</v>
      </c>
      <c r="F155" s="105">
        <v>7.306E-3</v>
      </c>
      <c r="G155" s="100">
        <f t="shared" si="23"/>
        <v>8.7323059999999995</v>
      </c>
      <c r="H155" s="108">
        <v>14.69</v>
      </c>
      <c r="I155" s="109" t="s">
        <v>72</v>
      </c>
      <c r="J155" s="107">
        <f t="shared" si="22"/>
        <v>14.69</v>
      </c>
      <c r="K155" s="108">
        <v>4608</v>
      </c>
      <c r="L155" s="109" t="s">
        <v>70</v>
      </c>
      <c r="M155" s="101">
        <f t="shared" si="24"/>
        <v>0.46079999999999999</v>
      </c>
      <c r="N155" s="108">
        <v>2313</v>
      </c>
      <c r="O155" s="109" t="s">
        <v>70</v>
      </c>
      <c r="P155" s="101">
        <f t="shared" si="25"/>
        <v>0.23130000000000001</v>
      </c>
    </row>
    <row r="156" spans="1:16">
      <c r="A156" s="1">
        <f t="shared" si="26"/>
        <v>156</v>
      </c>
      <c r="B156" s="102">
        <v>35</v>
      </c>
      <c r="C156" s="109" t="s">
        <v>73</v>
      </c>
      <c r="D156" s="101">
        <f t="shared" si="21"/>
        <v>1.8421052631578947</v>
      </c>
      <c r="E156" s="104">
        <v>8.5</v>
      </c>
      <c r="F156" s="105">
        <v>6.8490000000000001E-3</v>
      </c>
      <c r="G156" s="100">
        <f t="shared" si="23"/>
        <v>8.5068490000000008</v>
      </c>
      <c r="H156" s="108">
        <v>15.98</v>
      </c>
      <c r="I156" s="109" t="s">
        <v>72</v>
      </c>
      <c r="J156" s="107">
        <f t="shared" si="22"/>
        <v>15.98</v>
      </c>
      <c r="K156" s="108">
        <v>4963</v>
      </c>
      <c r="L156" s="109" t="s">
        <v>70</v>
      </c>
      <c r="M156" s="101">
        <f t="shared" si="24"/>
        <v>0.49630000000000002</v>
      </c>
      <c r="N156" s="108">
        <v>2395</v>
      </c>
      <c r="O156" s="109" t="s">
        <v>70</v>
      </c>
      <c r="P156" s="101">
        <f t="shared" si="25"/>
        <v>0.23949999999999999</v>
      </c>
    </row>
    <row r="157" spans="1:16">
      <c r="A157" s="1">
        <f t="shared" si="26"/>
        <v>157</v>
      </c>
      <c r="B157" s="102">
        <v>37.5</v>
      </c>
      <c r="C157" s="109" t="s">
        <v>73</v>
      </c>
      <c r="D157" s="101">
        <f t="shared" si="21"/>
        <v>1.9736842105263157</v>
      </c>
      <c r="E157" s="104">
        <v>8.2880000000000003</v>
      </c>
      <c r="F157" s="105">
        <v>6.4479999999999997E-3</v>
      </c>
      <c r="G157" s="100">
        <f t="shared" si="23"/>
        <v>8.2944480000000009</v>
      </c>
      <c r="H157" s="108">
        <v>17.3</v>
      </c>
      <c r="I157" s="109" t="s">
        <v>72</v>
      </c>
      <c r="J157" s="107">
        <f t="shared" si="22"/>
        <v>17.3</v>
      </c>
      <c r="K157" s="108">
        <v>5312</v>
      </c>
      <c r="L157" s="109" t="s">
        <v>70</v>
      </c>
      <c r="M157" s="101">
        <f t="shared" si="24"/>
        <v>0.53120000000000001</v>
      </c>
      <c r="N157" s="108">
        <v>2480</v>
      </c>
      <c r="O157" s="109" t="s">
        <v>70</v>
      </c>
      <c r="P157" s="101">
        <f t="shared" si="25"/>
        <v>0.248</v>
      </c>
    </row>
    <row r="158" spans="1:16">
      <c r="A158" s="1">
        <f t="shared" si="26"/>
        <v>158</v>
      </c>
      <c r="B158" s="102">
        <v>40</v>
      </c>
      <c r="C158" s="109" t="s">
        <v>73</v>
      </c>
      <c r="D158" s="101">
        <f t="shared" si="21"/>
        <v>2.1052631578947367</v>
      </c>
      <c r="E158" s="104">
        <v>8.1329999999999991</v>
      </c>
      <c r="F158" s="105">
        <v>6.0939999999999996E-3</v>
      </c>
      <c r="G158" s="100">
        <f t="shared" si="23"/>
        <v>8.1390939999999983</v>
      </c>
      <c r="H158" s="108">
        <v>18.649999999999999</v>
      </c>
      <c r="I158" s="109" t="s">
        <v>72</v>
      </c>
      <c r="J158" s="107">
        <f t="shared" si="22"/>
        <v>18.649999999999999</v>
      </c>
      <c r="K158" s="108">
        <v>5654</v>
      </c>
      <c r="L158" s="109" t="s">
        <v>70</v>
      </c>
      <c r="M158" s="101">
        <f t="shared" si="24"/>
        <v>0.56540000000000001</v>
      </c>
      <c r="N158" s="108">
        <v>2565</v>
      </c>
      <c r="O158" s="109" t="s">
        <v>70</v>
      </c>
      <c r="P158" s="101">
        <f t="shared" si="25"/>
        <v>0.25650000000000001</v>
      </c>
    </row>
    <row r="159" spans="1:16">
      <c r="A159" s="1">
        <f t="shared" si="26"/>
        <v>159</v>
      </c>
      <c r="B159" s="102">
        <v>45</v>
      </c>
      <c r="C159" s="109" t="s">
        <v>73</v>
      </c>
      <c r="D159" s="101">
        <f t="shared" si="21"/>
        <v>2.3684210526315788</v>
      </c>
      <c r="E159" s="104">
        <v>7.7709999999999999</v>
      </c>
      <c r="F159" s="105">
        <v>5.4970000000000001E-3</v>
      </c>
      <c r="G159" s="100">
        <f t="shared" si="23"/>
        <v>7.776497</v>
      </c>
      <c r="H159" s="108">
        <v>21.44</v>
      </c>
      <c r="I159" s="109" t="s">
        <v>72</v>
      </c>
      <c r="J159" s="107">
        <f t="shared" si="22"/>
        <v>21.44</v>
      </c>
      <c r="K159" s="108">
        <v>6910</v>
      </c>
      <c r="L159" s="109" t="s">
        <v>70</v>
      </c>
      <c r="M159" s="101">
        <f t="shared" si="24"/>
        <v>0.69100000000000006</v>
      </c>
      <c r="N159" s="108">
        <v>2741</v>
      </c>
      <c r="O159" s="109" t="s">
        <v>70</v>
      </c>
      <c r="P159" s="101">
        <f t="shared" si="25"/>
        <v>0.27410000000000001</v>
      </c>
    </row>
    <row r="160" spans="1:16">
      <c r="A160" s="1">
        <f t="shared" si="26"/>
        <v>160</v>
      </c>
      <c r="B160" s="102">
        <v>50</v>
      </c>
      <c r="C160" s="109" t="s">
        <v>73</v>
      </c>
      <c r="D160" s="101">
        <f t="shared" si="21"/>
        <v>2.6315789473684212</v>
      </c>
      <c r="E160" s="104">
        <v>7.44</v>
      </c>
      <c r="F160" s="105">
        <v>5.0109999999999998E-3</v>
      </c>
      <c r="G160" s="100">
        <f t="shared" si="23"/>
        <v>7.445011</v>
      </c>
      <c r="H160" s="108">
        <v>24.36</v>
      </c>
      <c r="I160" s="109" t="s">
        <v>72</v>
      </c>
      <c r="J160" s="107">
        <f t="shared" si="22"/>
        <v>24.36</v>
      </c>
      <c r="K160" s="108">
        <v>8063</v>
      </c>
      <c r="L160" s="109" t="s">
        <v>70</v>
      </c>
      <c r="M160" s="101">
        <f t="shared" si="24"/>
        <v>0.80630000000000002</v>
      </c>
      <c r="N160" s="108">
        <v>2923</v>
      </c>
      <c r="O160" s="109" t="s">
        <v>70</v>
      </c>
      <c r="P160" s="101">
        <f t="shared" si="25"/>
        <v>0.2923</v>
      </c>
    </row>
    <row r="161" spans="1:16">
      <c r="A161" s="1">
        <f t="shared" si="26"/>
        <v>161</v>
      </c>
      <c r="B161" s="102">
        <v>55</v>
      </c>
      <c r="C161" s="109" t="s">
        <v>73</v>
      </c>
      <c r="D161" s="101">
        <f t="shared" si="21"/>
        <v>2.8947368421052633</v>
      </c>
      <c r="E161" s="104">
        <v>7.1449999999999996</v>
      </c>
      <c r="F161" s="105">
        <v>4.6080000000000001E-3</v>
      </c>
      <c r="G161" s="100">
        <f t="shared" si="23"/>
        <v>7.1496079999999997</v>
      </c>
      <c r="H161" s="108">
        <v>27.4</v>
      </c>
      <c r="I161" s="109" t="s">
        <v>72</v>
      </c>
      <c r="J161" s="107">
        <f t="shared" si="22"/>
        <v>27.4</v>
      </c>
      <c r="K161" s="108">
        <v>9153</v>
      </c>
      <c r="L161" s="109" t="s">
        <v>70</v>
      </c>
      <c r="M161" s="101">
        <f t="shared" si="24"/>
        <v>0.9153</v>
      </c>
      <c r="N161" s="108">
        <v>3112</v>
      </c>
      <c r="O161" s="109" t="s">
        <v>70</v>
      </c>
      <c r="P161" s="101">
        <f t="shared" si="25"/>
        <v>0.31120000000000003</v>
      </c>
    </row>
    <row r="162" spans="1:16">
      <c r="A162" s="1">
        <f t="shared" si="26"/>
        <v>162</v>
      </c>
      <c r="B162" s="102">
        <v>60</v>
      </c>
      <c r="C162" s="109" t="s">
        <v>73</v>
      </c>
      <c r="D162" s="101">
        <f t="shared" si="21"/>
        <v>3.1578947368421053</v>
      </c>
      <c r="E162" s="104">
        <v>6.87</v>
      </c>
      <c r="F162" s="105">
        <v>4.2690000000000002E-3</v>
      </c>
      <c r="G162" s="100">
        <f t="shared" si="23"/>
        <v>6.874269</v>
      </c>
      <c r="H162" s="108">
        <v>30.57</v>
      </c>
      <c r="I162" s="109" t="s">
        <v>72</v>
      </c>
      <c r="J162" s="107">
        <f t="shared" si="22"/>
        <v>30.57</v>
      </c>
      <c r="K162" s="108">
        <v>1.02</v>
      </c>
      <c r="L162" s="111" t="s">
        <v>72</v>
      </c>
      <c r="M162" s="107">
        <f t="shared" ref="M162:M207" si="27">K162</f>
        <v>1.02</v>
      </c>
      <c r="N162" s="108">
        <v>3307</v>
      </c>
      <c r="O162" s="109" t="s">
        <v>70</v>
      </c>
      <c r="P162" s="101">
        <f t="shared" si="25"/>
        <v>0.33069999999999999</v>
      </c>
    </row>
    <row r="163" spans="1:16">
      <c r="A163" s="1">
        <f t="shared" si="26"/>
        <v>163</v>
      </c>
      <c r="B163" s="102">
        <v>65</v>
      </c>
      <c r="C163" s="109" t="s">
        <v>73</v>
      </c>
      <c r="D163" s="101">
        <f t="shared" si="21"/>
        <v>3.4210526315789473</v>
      </c>
      <c r="E163" s="104">
        <v>6.6120000000000001</v>
      </c>
      <c r="F163" s="105">
        <v>3.9779999999999998E-3</v>
      </c>
      <c r="G163" s="100">
        <f t="shared" si="23"/>
        <v>6.6159780000000001</v>
      </c>
      <c r="H163" s="108">
        <v>33.86</v>
      </c>
      <c r="I163" s="109" t="s">
        <v>72</v>
      </c>
      <c r="J163" s="107">
        <f t="shared" si="22"/>
        <v>33.86</v>
      </c>
      <c r="K163" s="108">
        <v>1.1200000000000001</v>
      </c>
      <c r="L163" s="109" t="s">
        <v>72</v>
      </c>
      <c r="M163" s="107">
        <f t="shared" si="27"/>
        <v>1.1200000000000001</v>
      </c>
      <c r="N163" s="108">
        <v>3508</v>
      </c>
      <c r="O163" s="109" t="s">
        <v>70</v>
      </c>
      <c r="P163" s="101">
        <f t="shared" si="25"/>
        <v>0.3508</v>
      </c>
    </row>
    <row r="164" spans="1:16">
      <c r="A164" s="1">
        <f t="shared" si="26"/>
        <v>164</v>
      </c>
      <c r="B164" s="102">
        <v>70</v>
      </c>
      <c r="C164" s="109" t="s">
        <v>73</v>
      </c>
      <c r="D164" s="101">
        <f t="shared" si="21"/>
        <v>3.6842105263157894</v>
      </c>
      <c r="E164" s="104">
        <v>6.37</v>
      </c>
      <c r="F164" s="105">
        <v>3.7260000000000001E-3</v>
      </c>
      <c r="G164" s="100">
        <f t="shared" si="23"/>
        <v>6.3737260000000004</v>
      </c>
      <c r="H164" s="108">
        <v>37.28</v>
      </c>
      <c r="I164" s="109" t="s">
        <v>72</v>
      </c>
      <c r="J164" s="107">
        <f t="shared" si="22"/>
        <v>37.28</v>
      </c>
      <c r="K164" s="108">
        <v>1.22</v>
      </c>
      <c r="L164" s="109" t="s">
        <v>72</v>
      </c>
      <c r="M164" s="107">
        <f t="shared" si="27"/>
        <v>1.22</v>
      </c>
      <c r="N164" s="108">
        <v>3716</v>
      </c>
      <c r="O164" s="109" t="s">
        <v>70</v>
      </c>
      <c r="P164" s="101">
        <f t="shared" si="25"/>
        <v>0.37160000000000004</v>
      </c>
    </row>
    <row r="165" spans="1:16">
      <c r="A165" s="1">
        <f t="shared" si="26"/>
        <v>165</v>
      </c>
      <c r="B165" s="102">
        <v>80</v>
      </c>
      <c r="C165" s="109" t="s">
        <v>73</v>
      </c>
      <c r="D165" s="101">
        <f t="shared" si="21"/>
        <v>4.2105263157894735</v>
      </c>
      <c r="E165" s="104">
        <v>5.9279999999999999</v>
      </c>
      <c r="F165" s="105">
        <v>3.3110000000000001E-3</v>
      </c>
      <c r="G165" s="100">
        <f t="shared" si="23"/>
        <v>5.931311</v>
      </c>
      <c r="H165" s="108">
        <v>44.5</v>
      </c>
      <c r="I165" s="109" t="s">
        <v>72</v>
      </c>
      <c r="J165" s="107">
        <f t="shared" si="22"/>
        <v>44.5</v>
      </c>
      <c r="K165" s="108">
        <v>1.6</v>
      </c>
      <c r="L165" s="109" t="s">
        <v>72</v>
      </c>
      <c r="M165" s="107">
        <f t="shared" si="27"/>
        <v>1.6</v>
      </c>
      <c r="N165" s="108">
        <v>4151</v>
      </c>
      <c r="O165" s="109" t="s">
        <v>70</v>
      </c>
      <c r="P165" s="101">
        <f t="shared" si="25"/>
        <v>0.41509999999999997</v>
      </c>
    </row>
    <row r="166" spans="1:16">
      <c r="A166" s="1">
        <f t="shared" si="26"/>
        <v>166</v>
      </c>
      <c r="B166" s="102">
        <v>90</v>
      </c>
      <c r="C166" s="109" t="s">
        <v>73</v>
      </c>
      <c r="D166" s="101">
        <f t="shared" si="21"/>
        <v>4.7368421052631575</v>
      </c>
      <c r="E166" s="104">
        <v>5.5330000000000004</v>
      </c>
      <c r="F166" s="105">
        <v>2.983E-3</v>
      </c>
      <c r="G166" s="100">
        <f t="shared" si="23"/>
        <v>5.5359830000000008</v>
      </c>
      <c r="H166" s="108">
        <v>52.25</v>
      </c>
      <c r="I166" s="109" t="s">
        <v>72</v>
      </c>
      <c r="J166" s="107">
        <f t="shared" si="22"/>
        <v>52.25</v>
      </c>
      <c r="K166" s="108">
        <v>1.94</v>
      </c>
      <c r="L166" s="109" t="s">
        <v>72</v>
      </c>
      <c r="M166" s="107">
        <f t="shared" si="27"/>
        <v>1.94</v>
      </c>
      <c r="N166" s="108">
        <v>4614</v>
      </c>
      <c r="O166" s="109" t="s">
        <v>70</v>
      </c>
      <c r="P166" s="101">
        <f t="shared" si="25"/>
        <v>0.46139999999999998</v>
      </c>
    </row>
    <row r="167" spans="1:16">
      <c r="A167" s="1">
        <f t="shared" si="26"/>
        <v>167</v>
      </c>
      <c r="B167" s="102">
        <v>100</v>
      </c>
      <c r="C167" s="109" t="s">
        <v>73</v>
      </c>
      <c r="D167" s="101">
        <f t="shared" si="21"/>
        <v>5.2631578947368425</v>
      </c>
      <c r="E167" s="104">
        <v>5.18</v>
      </c>
      <c r="F167" s="105">
        <v>2.7160000000000001E-3</v>
      </c>
      <c r="G167" s="100">
        <f t="shared" si="23"/>
        <v>5.1827160000000001</v>
      </c>
      <c r="H167" s="108">
        <v>60.54</v>
      </c>
      <c r="I167" s="109" t="s">
        <v>72</v>
      </c>
      <c r="J167" s="107">
        <f t="shared" si="22"/>
        <v>60.54</v>
      </c>
      <c r="K167" s="108">
        <v>2.27</v>
      </c>
      <c r="L167" s="109" t="s">
        <v>72</v>
      </c>
      <c r="M167" s="107">
        <f t="shared" si="27"/>
        <v>2.27</v>
      </c>
      <c r="N167" s="108">
        <v>5106</v>
      </c>
      <c r="O167" s="109" t="s">
        <v>70</v>
      </c>
      <c r="P167" s="101">
        <f t="shared" si="25"/>
        <v>0.51059999999999994</v>
      </c>
    </row>
    <row r="168" spans="1:16">
      <c r="A168" s="1">
        <f t="shared" si="26"/>
        <v>168</v>
      </c>
      <c r="B168" s="102">
        <v>110</v>
      </c>
      <c r="C168" s="109" t="s">
        <v>73</v>
      </c>
      <c r="D168" s="101">
        <f t="shared" si="21"/>
        <v>5.7894736842105265</v>
      </c>
      <c r="E168" s="104">
        <v>4.8630000000000004</v>
      </c>
      <c r="F168" s="105">
        <v>2.496E-3</v>
      </c>
      <c r="G168" s="100">
        <f t="shared" si="23"/>
        <v>4.8654960000000003</v>
      </c>
      <c r="H168" s="108">
        <v>69.38</v>
      </c>
      <c r="I168" s="109" t="s">
        <v>72</v>
      </c>
      <c r="J168" s="107">
        <f t="shared" si="22"/>
        <v>69.38</v>
      </c>
      <c r="K168" s="108">
        <v>2.59</v>
      </c>
      <c r="L168" s="109" t="s">
        <v>72</v>
      </c>
      <c r="M168" s="107">
        <f t="shared" si="27"/>
        <v>2.59</v>
      </c>
      <c r="N168" s="108">
        <v>5626</v>
      </c>
      <c r="O168" s="109" t="s">
        <v>70</v>
      </c>
      <c r="P168" s="101">
        <f t="shared" si="25"/>
        <v>0.56259999999999999</v>
      </c>
    </row>
    <row r="169" spans="1:16">
      <c r="A169" s="1">
        <f t="shared" si="26"/>
        <v>169</v>
      </c>
      <c r="B169" s="102">
        <v>120</v>
      </c>
      <c r="C169" s="109" t="s">
        <v>73</v>
      </c>
      <c r="D169" s="101">
        <f t="shared" si="21"/>
        <v>6.3157894736842106</v>
      </c>
      <c r="E169" s="104">
        <v>4.5780000000000003</v>
      </c>
      <c r="F169" s="105">
        <v>2.31E-3</v>
      </c>
      <c r="G169" s="100">
        <f t="shared" si="23"/>
        <v>4.5803099999999999</v>
      </c>
      <c r="H169" s="108">
        <v>78.78</v>
      </c>
      <c r="I169" s="109" t="s">
        <v>72</v>
      </c>
      <c r="J169" s="107">
        <f t="shared" si="22"/>
        <v>78.78</v>
      </c>
      <c r="K169" s="108">
        <v>2.92</v>
      </c>
      <c r="L169" s="109" t="s">
        <v>72</v>
      </c>
      <c r="M169" s="107">
        <f t="shared" si="27"/>
        <v>2.92</v>
      </c>
      <c r="N169" s="108">
        <v>6176</v>
      </c>
      <c r="O169" s="109" t="s">
        <v>70</v>
      </c>
      <c r="P169" s="101">
        <f t="shared" si="25"/>
        <v>0.61760000000000004</v>
      </c>
    </row>
    <row r="170" spans="1:16">
      <c r="A170" s="1">
        <f t="shared" si="26"/>
        <v>170</v>
      </c>
      <c r="B170" s="102">
        <v>130</v>
      </c>
      <c r="C170" s="109" t="s">
        <v>73</v>
      </c>
      <c r="D170" s="101">
        <f t="shared" si="21"/>
        <v>6.8421052631578947</v>
      </c>
      <c r="E170" s="104">
        <v>4.3220000000000001</v>
      </c>
      <c r="F170" s="105">
        <v>2.1510000000000001E-3</v>
      </c>
      <c r="G170" s="100">
        <f t="shared" si="23"/>
        <v>4.3241509999999996</v>
      </c>
      <c r="H170" s="108">
        <v>88.76</v>
      </c>
      <c r="I170" s="109" t="s">
        <v>72</v>
      </c>
      <c r="J170" s="107">
        <f t="shared" si="22"/>
        <v>88.76</v>
      </c>
      <c r="K170" s="108">
        <v>3.24</v>
      </c>
      <c r="L170" s="109" t="s">
        <v>72</v>
      </c>
      <c r="M170" s="107">
        <f t="shared" si="27"/>
        <v>3.24</v>
      </c>
      <c r="N170" s="108">
        <v>6757</v>
      </c>
      <c r="O170" s="109" t="s">
        <v>70</v>
      </c>
      <c r="P170" s="101">
        <f t="shared" si="25"/>
        <v>0.67569999999999997</v>
      </c>
    </row>
    <row r="171" spans="1:16">
      <c r="A171" s="1">
        <f t="shared" si="26"/>
        <v>171</v>
      </c>
      <c r="B171" s="102">
        <v>140</v>
      </c>
      <c r="C171" s="109" t="s">
        <v>73</v>
      </c>
      <c r="D171" s="101">
        <f t="shared" si="21"/>
        <v>7.3684210526315788</v>
      </c>
      <c r="E171" s="104">
        <v>4.09</v>
      </c>
      <c r="F171" s="105">
        <v>2.013E-3</v>
      </c>
      <c r="G171" s="100">
        <f t="shared" si="23"/>
        <v>4.0920129999999997</v>
      </c>
      <c r="H171" s="108">
        <v>99.31</v>
      </c>
      <c r="I171" s="109" t="s">
        <v>72</v>
      </c>
      <c r="J171" s="107">
        <f t="shared" si="22"/>
        <v>99.31</v>
      </c>
      <c r="K171" s="108">
        <v>3.57</v>
      </c>
      <c r="L171" s="109" t="s">
        <v>72</v>
      </c>
      <c r="M171" s="107">
        <f t="shared" si="27"/>
        <v>3.57</v>
      </c>
      <c r="N171" s="108">
        <v>7369</v>
      </c>
      <c r="O171" s="109" t="s">
        <v>70</v>
      </c>
      <c r="P171" s="101">
        <f t="shared" si="25"/>
        <v>0.7369</v>
      </c>
    </row>
    <row r="172" spans="1:16">
      <c r="A172" s="1">
        <f t="shared" si="26"/>
        <v>172</v>
      </c>
      <c r="B172" s="102">
        <v>150</v>
      </c>
      <c r="C172" s="109" t="s">
        <v>73</v>
      </c>
      <c r="D172" s="101">
        <f t="shared" si="21"/>
        <v>7.8947368421052628</v>
      </c>
      <c r="E172" s="104">
        <v>3.88</v>
      </c>
      <c r="F172" s="105">
        <v>1.8929999999999999E-3</v>
      </c>
      <c r="G172" s="100">
        <f t="shared" si="23"/>
        <v>3.8818929999999998</v>
      </c>
      <c r="H172" s="108">
        <v>110.45</v>
      </c>
      <c r="I172" s="109" t="s">
        <v>72</v>
      </c>
      <c r="J172" s="107">
        <f t="shared" si="22"/>
        <v>110.45</v>
      </c>
      <c r="K172" s="108">
        <v>3.91</v>
      </c>
      <c r="L172" s="109" t="s">
        <v>72</v>
      </c>
      <c r="M172" s="107">
        <f t="shared" si="27"/>
        <v>3.91</v>
      </c>
      <c r="N172" s="108">
        <v>8012</v>
      </c>
      <c r="O172" s="109" t="s">
        <v>70</v>
      </c>
      <c r="P172" s="101">
        <f t="shared" si="25"/>
        <v>0.80120000000000002</v>
      </c>
    </row>
    <row r="173" spans="1:16">
      <c r="A173" s="1">
        <f t="shared" si="26"/>
        <v>173</v>
      </c>
      <c r="B173" s="102">
        <v>160</v>
      </c>
      <c r="C173" s="109" t="s">
        <v>73</v>
      </c>
      <c r="D173" s="101">
        <f t="shared" si="21"/>
        <v>8.4210526315789469</v>
      </c>
      <c r="E173" s="104">
        <v>3.69</v>
      </c>
      <c r="F173" s="105">
        <v>1.787E-3</v>
      </c>
      <c r="G173" s="100">
        <f t="shared" si="23"/>
        <v>3.6917870000000002</v>
      </c>
      <c r="H173" s="108">
        <v>122.18</v>
      </c>
      <c r="I173" s="109" t="s">
        <v>72</v>
      </c>
      <c r="J173" s="107">
        <f t="shared" si="22"/>
        <v>122.18</v>
      </c>
      <c r="K173" s="108">
        <v>4.25</v>
      </c>
      <c r="L173" s="109" t="s">
        <v>72</v>
      </c>
      <c r="M173" s="107">
        <f t="shared" si="27"/>
        <v>4.25</v>
      </c>
      <c r="N173" s="108">
        <v>8687</v>
      </c>
      <c r="O173" s="109" t="s">
        <v>70</v>
      </c>
      <c r="P173" s="101">
        <f t="shared" si="25"/>
        <v>0.86869999999999992</v>
      </c>
    </row>
    <row r="174" spans="1:16">
      <c r="A174" s="1">
        <f t="shared" si="26"/>
        <v>174</v>
      </c>
      <c r="B174" s="102">
        <v>170</v>
      </c>
      <c r="C174" s="109" t="s">
        <v>73</v>
      </c>
      <c r="D174" s="101">
        <f t="shared" si="21"/>
        <v>8.9473684210526319</v>
      </c>
      <c r="E174" s="104">
        <v>3.5179999999999998</v>
      </c>
      <c r="F174" s="105">
        <v>1.6930000000000001E-3</v>
      </c>
      <c r="G174" s="100">
        <f t="shared" si="23"/>
        <v>3.5196929999999997</v>
      </c>
      <c r="H174" s="108">
        <v>134.5</v>
      </c>
      <c r="I174" s="109" t="s">
        <v>72</v>
      </c>
      <c r="J174" s="107">
        <f t="shared" si="22"/>
        <v>134.5</v>
      </c>
      <c r="K174" s="108">
        <v>4.5999999999999996</v>
      </c>
      <c r="L174" s="109" t="s">
        <v>72</v>
      </c>
      <c r="M174" s="107">
        <f t="shared" si="27"/>
        <v>4.5999999999999996</v>
      </c>
      <c r="N174" s="108">
        <v>9395</v>
      </c>
      <c r="O174" s="109" t="s">
        <v>70</v>
      </c>
      <c r="P174" s="101">
        <f t="shared" si="25"/>
        <v>0.9395</v>
      </c>
    </row>
    <row r="175" spans="1:16">
      <c r="A175" s="1">
        <f t="shared" si="26"/>
        <v>175</v>
      </c>
      <c r="B175" s="102">
        <v>180</v>
      </c>
      <c r="C175" s="109" t="s">
        <v>73</v>
      </c>
      <c r="D175" s="101">
        <f t="shared" si="21"/>
        <v>9.473684210526315</v>
      </c>
      <c r="E175" s="104">
        <v>3.3610000000000002</v>
      </c>
      <c r="F175" s="105">
        <v>1.6080000000000001E-3</v>
      </c>
      <c r="G175" s="100">
        <f t="shared" si="23"/>
        <v>3.3626080000000003</v>
      </c>
      <c r="H175" s="108">
        <v>147.4</v>
      </c>
      <c r="I175" s="109" t="s">
        <v>72</v>
      </c>
      <c r="J175" s="107">
        <f t="shared" si="22"/>
        <v>147.4</v>
      </c>
      <c r="K175" s="108">
        <v>4.95</v>
      </c>
      <c r="L175" s="109" t="s">
        <v>72</v>
      </c>
      <c r="M175" s="107">
        <f t="shared" si="27"/>
        <v>4.95</v>
      </c>
      <c r="N175" s="108">
        <v>1.01</v>
      </c>
      <c r="O175" s="111" t="s">
        <v>72</v>
      </c>
      <c r="P175" s="107">
        <f t="shared" ref="P175:P222" si="28">N175</f>
        <v>1.01</v>
      </c>
    </row>
    <row r="176" spans="1:16">
      <c r="A176" s="1">
        <f t="shared" si="26"/>
        <v>176</v>
      </c>
      <c r="B176" s="102">
        <v>200</v>
      </c>
      <c r="C176" s="109" t="s">
        <v>73</v>
      </c>
      <c r="D176" s="101">
        <f t="shared" si="21"/>
        <v>10.526315789473685</v>
      </c>
      <c r="E176" s="104">
        <v>3.0870000000000002</v>
      </c>
      <c r="F176" s="105">
        <v>1.4630000000000001E-3</v>
      </c>
      <c r="G176" s="100">
        <f t="shared" si="23"/>
        <v>3.0884630000000004</v>
      </c>
      <c r="H176" s="108">
        <v>174.96</v>
      </c>
      <c r="I176" s="109" t="s">
        <v>72</v>
      </c>
      <c r="J176" s="107">
        <f t="shared" si="22"/>
        <v>174.96</v>
      </c>
      <c r="K176" s="108">
        <v>6.31</v>
      </c>
      <c r="L176" s="109" t="s">
        <v>72</v>
      </c>
      <c r="M176" s="107">
        <f t="shared" si="27"/>
        <v>6.31</v>
      </c>
      <c r="N176" s="108">
        <v>1.17</v>
      </c>
      <c r="O176" s="109" t="s">
        <v>72</v>
      </c>
      <c r="P176" s="107">
        <f t="shared" si="28"/>
        <v>1.17</v>
      </c>
    </row>
    <row r="177" spans="1:16">
      <c r="A177" s="1">
        <f t="shared" si="26"/>
        <v>177</v>
      </c>
      <c r="B177" s="102">
        <v>225</v>
      </c>
      <c r="C177" s="109" t="s">
        <v>73</v>
      </c>
      <c r="D177" s="101">
        <f t="shared" si="21"/>
        <v>11.842105263157896</v>
      </c>
      <c r="E177" s="104">
        <v>2.806</v>
      </c>
      <c r="F177" s="105">
        <v>1.317E-3</v>
      </c>
      <c r="G177" s="100">
        <f t="shared" si="23"/>
        <v>2.8073169999999998</v>
      </c>
      <c r="H177" s="108">
        <v>212.67</v>
      </c>
      <c r="I177" s="109" t="s">
        <v>72</v>
      </c>
      <c r="J177" s="107">
        <f t="shared" si="22"/>
        <v>212.67</v>
      </c>
      <c r="K177" s="108">
        <v>8.27</v>
      </c>
      <c r="L177" s="109" t="s">
        <v>72</v>
      </c>
      <c r="M177" s="107">
        <f t="shared" si="27"/>
        <v>8.27</v>
      </c>
      <c r="N177" s="108">
        <v>1.39</v>
      </c>
      <c r="O177" s="109" t="s">
        <v>72</v>
      </c>
      <c r="P177" s="107">
        <f t="shared" si="28"/>
        <v>1.39</v>
      </c>
    </row>
    <row r="178" spans="1:16">
      <c r="A178" s="1">
        <f t="shared" si="26"/>
        <v>178</v>
      </c>
      <c r="B178" s="108">
        <v>250</v>
      </c>
      <c r="C178" s="109" t="s">
        <v>73</v>
      </c>
      <c r="D178" s="101">
        <f t="shared" si="21"/>
        <v>13.157894736842104</v>
      </c>
      <c r="E178" s="104">
        <v>2.5779999999999998</v>
      </c>
      <c r="F178" s="105">
        <v>1.1980000000000001E-3</v>
      </c>
      <c r="G178" s="100">
        <f t="shared" si="23"/>
        <v>2.5791979999999999</v>
      </c>
      <c r="H178" s="108">
        <v>253.92</v>
      </c>
      <c r="I178" s="109" t="s">
        <v>72</v>
      </c>
      <c r="J178" s="107">
        <f t="shared" si="22"/>
        <v>253.92</v>
      </c>
      <c r="K178" s="108">
        <v>10.130000000000001</v>
      </c>
      <c r="L178" s="109" t="s">
        <v>72</v>
      </c>
      <c r="M178" s="107">
        <f t="shared" si="27"/>
        <v>10.130000000000001</v>
      </c>
      <c r="N178" s="108">
        <v>1.62</v>
      </c>
      <c r="O178" s="109" t="s">
        <v>72</v>
      </c>
      <c r="P178" s="107">
        <f t="shared" si="28"/>
        <v>1.62</v>
      </c>
    </row>
    <row r="179" spans="1:16">
      <c r="A179" s="1">
        <f t="shared" si="26"/>
        <v>179</v>
      </c>
      <c r="B179" s="102">
        <v>275</v>
      </c>
      <c r="C179" s="103" t="s">
        <v>73</v>
      </c>
      <c r="D179" s="101">
        <f t="shared" ref="D179:D192" si="29">B179/$C$5</f>
        <v>14.473684210526315</v>
      </c>
      <c r="E179" s="104">
        <v>2.391</v>
      </c>
      <c r="F179" s="105">
        <v>1.0989999999999999E-3</v>
      </c>
      <c r="G179" s="100">
        <f t="shared" si="23"/>
        <v>2.392099</v>
      </c>
      <c r="H179" s="108">
        <v>298.60000000000002</v>
      </c>
      <c r="I179" s="109" t="s">
        <v>72</v>
      </c>
      <c r="J179" s="107">
        <f t="shared" ref="J179:J187" si="30">H179</f>
        <v>298.60000000000002</v>
      </c>
      <c r="K179" s="108">
        <v>11.95</v>
      </c>
      <c r="L179" s="109" t="s">
        <v>72</v>
      </c>
      <c r="M179" s="107">
        <f t="shared" si="27"/>
        <v>11.95</v>
      </c>
      <c r="N179" s="108">
        <v>1.88</v>
      </c>
      <c r="O179" s="109" t="s">
        <v>72</v>
      </c>
      <c r="P179" s="107">
        <f t="shared" si="28"/>
        <v>1.88</v>
      </c>
    </row>
    <row r="180" spans="1:16">
      <c r="A180" s="1">
        <f t="shared" si="26"/>
        <v>180</v>
      </c>
      <c r="B180" s="102">
        <v>300</v>
      </c>
      <c r="C180" s="103" t="s">
        <v>73</v>
      </c>
      <c r="D180" s="101">
        <f t="shared" si="29"/>
        <v>15.789473684210526</v>
      </c>
      <c r="E180" s="104">
        <v>2.2360000000000002</v>
      </c>
      <c r="F180" s="105">
        <v>1.0169999999999999E-3</v>
      </c>
      <c r="G180" s="100">
        <f t="shared" si="23"/>
        <v>2.2370170000000003</v>
      </c>
      <c r="H180" s="108">
        <v>346.59</v>
      </c>
      <c r="I180" s="109" t="s">
        <v>72</v>
      </c>
      <c r="J180" s="107">
        <f t="shared" si="30"/>
        <v>346.59</v>
      </c>
      <c r="K180" s="108">
        <v>13.75</v>
      </c>
      <c r="L180" s="109" t="s">
        <v>72</v>
      </c>
      <c r="M180" s="107">
        <f t="shared" si="27"/>
        <v>13.75</v>
      </c>
      <c r="N180" s="108">
        <v>2.15</v>
      </c>
      <c r="O180" s="109" t="s">
        <v>72</v>
      </c>
      <c r="P180" s="107">
        <f t="shared" si="28"/>
        <v>2.15</v>
      </c>
    </row>
    <row r="181" spans="1:16">
      <c r="A181" s="1">
        <f t="shared" si="26"/>
        <v>181</v>
      </c>
      <c r="B181" s="102">
        <v>325</v>
      </c>
      <c r="C181" s="103" t="s">
        <v>73</v>
      </c>
      <c r="D181" s="101">
        <f t="shared" si="29"/>
        <v>17.105263157894736</v>
      </c>
      <c r="E181" s="104">
        <v>2.1040000000000001</v>
      </c>
      <c r="F181" s="105">
        <v>9.458E-4</v>
      </c>
      <c r="G181" s="100">
        <f t="shared" si="23"/>
        <v>2.1049458000000003</v>
      </c>
      <c r="H181" s="108">
        <v>397.75</v>
      </c>
      <c r="I181" s="109" t="s">
        <v>72</v>
      </c>
      <c r="J181" s="107">
        <f t="shared" si="30"/>
        <v>397.75</v>
      </c>
      <c r="K181" s="108">
        <v>15.55</v>
      </c>
      <c r="L181" s="109" t="s">
        <v>72</v>
      </c>
      <c r="M181" s="107">
        <f t="shared" si="27"/>
        <v>15.55</v>
      </c>
      <c r="N181" s="108">
        <v>2.44</v>
      </c>
      <c r="O181" s="109" t="s">
        <v>72</v>
      </c>
      <c r="P181" s="107">
        <f t="shared" si="28"/>
        <v>2.44</v>
      </c>
    </row>
    <row r="182" spans="1:16">
      <c r="A182" s="1">
        <f t="shared" si="26"/>
        <v>182</v>
      </c>
      <c r="B182" s="102">
        <v>350</v>
      </c>
      <c r="C182" s="103" t="s">
        <v>73</v>
      </c>
      <c r="D182" s="101">
        <f t="shared" si="29"/>
        <v>18.421052631578949</v>
      </c>
      <c r="E182" s="104">
        <v>1.992</v>
      </c>
      <c r="F182" s="105">
        <v>8.8469999999999998E-4</v>
      </c>
      <c r="G182" s="100">
        <f t="shared" si="23"/>
        <v>1.9928847000000001</v>
      </c>
      <c r="H182" s="108">
        <v>451.94</v>
      </c>
      <c r="I182" s="109" t="s">
        <v>72</v>
      </c>
      <c r="J182" s="107">
        <f t="shared" si="30"/>
        <v>451.94</v>
      </c>
      <c r="K182" s="108">
        <v>17.350000000000001</v>
      </c>
      <c r="L182" s="109" t="s">
        <v>72</v>
      </c>
      <c r="M182" s="107">
        <f t="shared" si="27"/>
        <v>17.350000000000001</v>
      </c>
      <c r="N182" s="108">
        <v>2.74</v>
      </c>
      <c r="O182" s="109" t="s">
        <v>72</v>
      </c>
      <c r="P182" s="107">
        <f t="shared" si="28"/>
        <v>2.74</v>
      </c>
    </row>
    <row r="183" spans="1:16">
      <c r="A183" s="1">
        <f t="shared" si="26"/>
        <v>183</v>
      </c>
      <c r="B183" s="102">
        <v>375</v>
      </c>
      <c r="C183" s="103" t="s">
        <v>73</v>
      </c>
      <c r="D183" s="101">
        <f t="shared" si="29"/>
        <v>19.736842105263158</v>
      </c>
      <c r="E183" s="104">
        <v>1.8939999999999999</v>
      </c>
      <c r="F183" s="105">
        <v>8.3129999999999999E-4</v>
      </c>
      <c r="G183" s="100">
        <f t="shared" si="23"/>
        <v>1.8948312999999999</v>
      </c>
      <c r="H183" s="108">
        <v>509.06</v>
      </c>
      <c r="I183" s="109" t="s">
        <v>72</v>
      </c>
      <c r="J183" s="107">
        <f t="shared" si="30"/>
        <v>509.06</v>
      </c>
      <c r="K183" s="108">
        <v>19.149999999999999</v>
      </c>
      <c r="L183" s="109" t="s">
        <v>72</v>
      </c>
      <c r="M183" s="107">
        <f t="shared" si="27"/>
        <v>19.149999999999999</v>
      </c>
      <c r="N183" s="108">
        <v>3.06</v>
      </c>
      <c r="O183" s="109" t="s">
        <v>72</v>
      </c>
      <c r="P183" s="107">
        <f t="shared" si="28"/>
        <v>3.06</v>
      </c>
    </row>
    <row r="184" spans="1:16">
      <c r="A184" s="1">
        <f t="shared" si="26"/>
        <v>184</v>
      </c>
      <c r="B184" s="102">
        <v>400</v>
      </c>
      <c r="C184" s="103" t="s">
        <v>73</v>
      </c>
      <c r="D184" s="101">
        <f t="shared" si="29"/>
        <v>21.05263157894737</v>
      </c>
      <c r="E184" s="104">
        <v>1.8069999999999999</v>
      </c>
      <c r="F184" s="105">
        <v>7.8419999999999998E-4</v>
      </c>
      <c r="G184" s="100">
        <f t="shared" si="23"/>
        <v>1.8077842</v>
      </c>
      <c r="H184" s="108">
        <v>569.03</v>
      </c>
      <c r="I184" s="109" t="s">
        <v>72</v>
      </c>
      <c r="J184" s="107">
        <f t="shared" si="30"/>
        <v>569.03</v>
      </c>
      <c r="K184" s="108">
        <v>20.95</v>
      </c>
      <c r="L184" s="109" t="s">
        <v>72</v>
      </c>
      <c r="M184" s="107">
        <f t="shared" si="27"/>
        <v>20.95</v>
      </c>
      <c r="N184" s="108">
        <v>3.4</v>
      </c>
      <c r="O184" s="109" t="s">
        <v>72</v>
      </c>
      <c r="P184" s="107">
        <f t="shared" si="28"/>
        <v>3.4</v>
      </c>
    </row>
    <row r="185" spans="1:16">
      <c r="A185" s="1">
        <f t="shared" si="26"/>
        <v>185</v>
      </c>
      <c r="B185" s="102">
        <v>450</v>
      </c>
      <c r="C185" s="103" t="s">
        <v>73</v>
      </c>
      <c r="D185" s="101">
        <f t="shared" si="29"/>
        <v>23.684210526315791</v>
      </c>
      <c r="E185" s="104">
        <v>1.659</v>
      </c>
      <c r="F185" s="105">
        <v>7.0500000000000001E-4</v>
      </c>
      <c r="G185" s="100">
        <f t="shared" si="23"/>
        <v>1.659705</v>
      </c>
      <c r="H185" s="108">
        <v>697.21</v>
      </c>
      <c r="I185" s="109" t="s">
        <v>72</v>
      </c>
      <c r="J185" s="107">
        <f t="shared" si="30"/>
        <v>697.21</v>
      </c>
      <c r="K185" s="108">
        <v>27.73</v>
      </c>
      <c r="L185" s="109" t="s">
        <v>72</v>
      </c>
      <c r="M185" s="107">
        <f t="shared" si="27"/>
        <v>27.73</v>
      </c>
      <c r="N185" s="108">
        <v>4.12</v>
      </c>
      <c r="O185" s="109" t="s">
        <v>72</v>
      </c>
      <c r="P185" s="107">
        <f t="shared" si="28"/>
        <v>4.12</v>
      </c>
    </row>
    <row r="186" spans="1:16">
      <c r="A186" s="1">
        <f t="shared" si="26"/>
        <v>186</v>
      </c>
      <c r="B186" s="102">
        <v>500</v>
      </c>
      <c r="C186" s="103" t="s">
        <v>73</v>
      </c>
      <c r="D186" s="101">
        <f t="shared" si="29"/>
        <v>26.315789473684209</v>
      </c>
      <c r="E186" s="104">
        <v>1.53</v>
      </c>
      <c r="F186" s="105">
        <v>6.4090000000000002E-4</v>
      </c>
      <c r="G186" s="100">
        <f t="shared" si="23"/>
        <v>1.5306409000000001</v>
      </c>
      <c r="H186" s="108">
        <v>836.53</v>
      </c>
      <c r="I186" s="109" t="s">
        <v>72</v>
      </c>
      <c r="J186" s="107">
        <f t="shared" si="30"/>
        <v>836.53</v>
      </c>
      <c r="K186" s="108">
        <v>34.049999999999997</v>
      </c>
      <c r="L186" s="109" t="s">
        <v>72</v>
      </c>
      <c r="M186" s="107">
        <f t="shared" si="27"/>
        <v>34.049999999999997</v>
      </c>
      <c r="N186" s="108">
        <v>4.8899999999999997</v>
      </c>
      <c r="O186" s="109" t="s">
        <v>72</v>
      </c>
      <c r="P186" s="107">
        <f t="shared" si="28"/>
        <v>4.8899999999999997</v>
      </c>
    </row>
    <row r="187" spans="1:16">
      <c r="A187" s="1">
        <f t="shared" si="26"/>
        <v>187</v>
      </c>
      <c r="B187" s="102">
        <v>550</v>
      </c>
      <c r="C187" s="103" t="s">
        <v>73</v>
      </c>
      <c r="D187" s="101">
        <f t="shared" si="29"/>
        <v>28.94736842105263</v>
      </c>
      <c r="E187" s="104">
        <v>1.411</v>
      </c>
      <c r="F187" s="105">
        <v>5.8790000000000003E-4</v>
      </c>
      <c r="G187" s="100">
        <f t="shared" si="23"/>
        <v>1.4115879</v>
      </c>
      <c r="H187" s="108">
        <v>987.6</v>
      </c>
      <c r="I187" s="109" t="s">
        <v>72</v>
      </c>
      <c r="J187" s="107">
        <f t="shared" si="30"/>
        <v>987.6</v>
      </c>
      <c r="K187" s="108">
        <v>40.22</v>
      </c>
      <c r="L187" s="109" t="s">
        <v>72</v>
      </c>
      <c r="M187" s="107">
        <f t="shared" si="27"/>
        <v>40.22</v>
      </c>
      <c r="N187" s="108">
        <v>5.72</v>
      </c>
      <c r="O187" s="109" t="s">
        <v>72</v>
      </c>
      <c r="P187" s="107">
        <f t="shared" si="28"/>
        <v>5.72</v>
      </c>
    </row>
    <row r="188" spans="1:16">
      <c r="A188" s="1">
        <f t="shared" si="26"/>
        <v>188</v>
      </c>
      <c r="B188" s="102">
        <v>600</v>
      </c>
      <c r="C188" s="103" t="s">
        <v>73</v>
      </c>
      <c r="D188" s="101">
        <f t="shared" si="29"/>
        <v>31.578947368421051</v>
      </c>
      <c r="E188" s="104">
        <v>1.3089999999999999</v>
      </c>
      <c r="F188" s="105">
        <v>5.4330000000000003E-4</v>
      </c>
      <c r="G188" s="100">
        <f t="shared" si="23"/>
        <v>1.3095432999999999</v>
      </c>
      <c r="H188" s="108">
        <v>1.1499999999999999</v>
      </c>
      <c r="I188" s="111" t="s">
        <v>74</v>
      </c>
      <c r="J188" s="112">
        <f t="shared" ref="J188:J228" si="31">H188*1000</f>
        <v>1150</v>
      </c>
      <c r="K188" s="108">
        <v>46.41</v>
      </c>
      <c r="L188" s="109" t="s">
        <v>72</v>
      </c>
      <c r="M188" s="107">
        <f t="shared" si="27"/>
        <v>46.41</v>
      </c>
      <c r="N188" s="108">
        <v>6.61</v>
      </c>
      <c r="O188" s="109" t="s">
        <v>72</v>
      </c>
      <c r="P188" s="107">
        <f t="shared" si="28"/>
        <v>6.61</v>
      </c>
    </row>
    <row r="189" spans="1:16">
      <c r="A189" s="1">
        <f t="shared" si="26"/>
        <v>189</v>
      </c>
      <c r="B189" s="102">
        <v>650</v>
      </c>
      <c r="C189" s="103" t="s">
        <v>73</v>
      </c>
      <c r="D189" s="101">
        <f t="shared" si="29"/>
        <v>34.210526315789473</v>
      </c>
      <c r="E189" s="104">
        <v>1.226</v>
      </c>
      <c r="F189" s="105">
        <v>5.0520000000000003E-4</v>
      </c>
      <c r="G189" s="100">
        <f t="shared" si="23"/>
        <v>1.2265052000000001</v>
      </c>
      <c r="H189" s="108">
        <v>1.33</v>
      </c>
      <c r="I189" s="109" t="s">
        <v>74</v>
      </c>
      <c r="J189" s="112">
        <f t="shared" si="31"/>
        <v>1330</v>
      </c>
      <c r="K189" s="108">
        <v>52.64</v>
      </c>
      <c r="L189" s="109" t="s">
        <v>72</v>
      </c>
      <c r="M189" s="107">
        <f t="shared" si="27"/>
        <v>52.64</v>
      </c>
      <c r="N189" s="108">
        <v>7.57</v>
      </c>
      <c r="O189" s="109" t="s">
        <v>72</v>
      </c>
      <c r="P189" s="107">
        <f t="shared" si="28"/>
        <v>7.57</v>
      </c>
    </row>
    <row r="190" spans="1:16">
      <c r="A190" s="1">
        <f t="shared" si="26"/>
        <v>190</v>
      </c>
      <c r="B190" s="102">
        <v>700</v>
      </c>
      <c r="C190" s="103" t="s">
        <v>73</v>
      </c>
      <c r="D190" s="101">
        <f t="shared" si="29"/>
        <v>36.842105263157897</v>
      </c>
      <c r="E190" s="104">
        <v>1.155</v>
      </c>
      <c r="F190" s="105">
        <v>4.7229999999999999E-4</v>
      </c>
      <c r="G190" s="100">
        <f t="shared" si="23"/>
        <v>1.1554723</v>
      </c>
      <c r="H190" s="108">
        <v>1.51</v>
      </c>
      <c r="I190" s="109" t="s">
        <v>74</v>
      </c>
      <c r="J190" s="112">
        <f t="shared" si="31"/>
        <v>1510</v>
      </c>
      <c r="K190" s="108">
        <v>58.91</v>
      </c>
      <c r="L190" s="109" t="s">
        <v>72</v>
      </c>
      <c r="M190" s="107">
        <f t="shared" si="27"/>
        <v>58.91</v>
      </c>
      <c r="N190" s="108">
        <v>8.58</v>
      </c>
      <c r="O190" s="109" t="s">
        <v>72</v>
      </c>
      <c r="P190" s="107">
        <f t="shared" si="28"/>
        <v>8.58</v>
      </c>
    </row>
    <row r="191" spans="1:16">
      <c r="A191" s="1">
        <f t="shared" si="26"/>
        <v>191</v>
      </c>
      <c r="B191" s="102">
        <v>800</v>
      </c>
      <c r="C191" s="103" t="s">
        <v>73</v>
      </c>
      <c r="D191" s="101">
        <f t="shared" si="29"/>
        <v>42.10526315789474</v>
      </c>
      <c r="E191" s="104">
        <v>1.0369999999999999</v>
      </c>
      <c r="F191" s="105">
        <v>4.1829999999999998E-4</v>
      </c>
      <c r="G191" s="100">
        <f t="shared" si="23"/>
        <v>1.0374182999999999</v>
      </c>
      <c r="H191" s="108">
        <v>1.92</v>
      </c>
      <c r="I191" s="109" t="s">
        <v>74</v>
      </c>
      <c r="J191" s="112">
        <f t="shared" si="31"/>
        <v>1920</v>
      </c>
      <c r="K191" s="108">
        <v>82.31</v>
      </c>
      <c r="L191" s="109" t="s">
        <v>72</v>
      </c>
      <c r="M191" s="107">
        <f t="shared" si="27"/>
        <v>82.31</v>
      </c>
      <c r="N191" s="108">
        <v>10.78</v>
      </c>
      <c r="O191" s="109" t="s">
        <v>72</v>
      </c>
      <c r="P191" s="107">
        <f t="shared" si="28"/>
        <v>10.78</v>
      </c>
    </row>
    <row r="192" spans="1:16">
      <c r="A192" s="1">
        <f t="shared" si="26"/>
        <v>192</v>
      </c>
      <c r="B192" s="102">
        <v>900</v>
      </c>
      <c r="C192" s="103" t="s">
        <v>73</v>
      </c>
      <c r="D192" s="101">
        <f t="shared" si="29"/>
        <v>47.368421052631582</v>
      </c>
      <c r="E192" s="104">
        <v>0.94269999999999998</v>
      </c>
      <c r="F192" s="105">
        <v>3.7579999999999997E-4</v>
      </c>
      <c r="G192" s="100">
        <f t="shared" si="23"/>
        <v>0.94307580000000002</v>
      </c>
      <c r="H192" s="108">
        <v>2.37</v>
      </c>
      <c r="I192" s="109" t="s">
        <v>74</v>
      </c>
      <c r="J192" s="112">
        <f t="shared" si="31"/>
        <v>2370</v>
      </c>
      <c r="K192" s="108">
        <v>104.04</v>
      </c>
      <c r="L192" s="109" t="s">
        <v>72</v>
      </c>
      <c r="M192" s="107">
        <f t="shared" si="27"/>
        <v>104.04</v>
      </c>
      <c r="N192" s="108">
        <v>13.19</v>
      </c>
      <c r="O192" s="109" t="s">
        <v>72</v>
      </c>
      <c r="P192" s="107">
        <f t="shared" si="28"/>
        <v>13.19</v>
      </c>
    </row>
    <row r="193" spans="1:16">
      <c r="A193" s="1">
        <f t="shared" si="26"/>
        <v>193</v>
      </c>
      <c r="B193" s="102">
        <v>1</v>
      </c>
      <c r="C193" s="106" t="s">
        <v>75</v>
      </c>
      <c r="D193" s="101">
        <f t="shared" ref="D193:D228" si="32">B193*1000/$C$5</f>
        <v>52.631578947368418</v>
      </c>
      <c r="E193" s="104">
        <v>0.86639999999999995</v>
      </c>
      <c r="F193" s="105">
        <v>3.414E-4</v>
      </c>
      <c r="G193" s="100">
        <f t="shared" si="23"/>
        <v>0.8667414</v>
      </c>
      <c r="H193" s="108">
        <v>2.86</v>
      </c>
      <c r="I193" s="109" t="s">
        <v>74</v>
      </c>
      <c r="J193" s="112">
        <f t="shared" si="31"/>
        <v>2860</v>
      </c>
      <c r="K193" s="108">
        <v>125.17</v>
      </c>
      <c r="L193" s="109" t="s">
        <v>72</v>
      </c>
      <c r="M193" s="107">
        <f t="shared" si="27"/>
        <v>125.17</v>
      </c>
      <c r="N193" s="108">
        <v>15.83</v>
      </c>
      <c r="O193" s="109" t="s">
        <v>72</v>
      </c>
      <c r="P193" s="107">
        <f t="shared" si="28"/>
        <v>15.83</v>
      </c>
    </row>
    <row r="194" spans="1:16">
      <c r="A194" s="1">
        <f t="shared" si="26"/>
        <v>194</v>
      </c>
      <c r="B194" s="102">
        <v>1.1000000000000001</v>
      </c>
      <c r="C194" s="103" t="s">
        <v>75</v>
      </c>
      <c r="D194" s="101">
        <f t="shared" si="32"/>
        <v>57.89473684210526</v>
      </c>
      <c r="E194" s="104">
        <v>0.80310000000000004</v>
      </c>
      <c r="F194" s="105">
        <v>3.1300000000000002E-4</v>
      </c>
      <c r="G194" s="100">
        <f t="shared" si="23"/>
        <v>0.80341300000000004</v>
      </c>
      <c r="H194" s="108">
        <v>3.39</v>
      </c>
      <c r="I194" s="109" t="s">
        <v>74</v>
      </c>
      <c r="J194" s="112">
        <f t="shared" si="31"/>
        <v>3390</v>
      </c>
      <c r="K194" s="108">
        <v>146.13</v>
      </c>
      <c r="L194" s="109" t="s">
        <v>72</v>
      </c>
      <c r="M194" s="107">
        <f t="shared" si="27"/>
        <v>146.13</v>
      </c>
      <c r="N194" s="108">
        <v>18.66</v>
      </c>
      <c r="O194" s="109" t="s">
        <v>72</v>
      </c>
      <c r="P194" s="107">
        <f t="shared" si="28"/>
        <v>18.66</v>
      </c>
    </row>
    <row r="195" spans="1:16">
      <c r="A195" s="1">
        <f t="shared" si="26"/>
        <v>195</v>
      </c>
      <c r="B195" s="102">
        <v>1.2</v>
      </c>
      <c r="C195" s="103" t="s">
        <v>75</v>
      </c>
      <c r="D195" s="101">
        <f t="shared" si="32"/>
        <v>63.157894736842103</v>
      </c>
      <c r="E195" s="104">
        <v>0.74960000000000004</v>
      </c>
      <c r="F195" s="105">
        <v>2.8909999999999998E-4</v>
      </c>
      <c r="G195" s="100">
        <f t="shared" si="23"/>
        <v>0.74988910000000009</v>
      </c>
      <c r="H195" s="108">
        <v>3.96</v>
      </c>
      <c r="I195" s="109" t="s">
        <v>74</v>
      </c>
      <c r="J195" s="112">
        <f t="shared" si="31"/>
        <v>3960</v>
      </c>
      <c r="K195" s="108">
        <v>167.12</v>
      </c>
      <c r="L195" s="109" t="s">
        <v>72</v>
      </c>
      <c r="M195" s="107">
        <f t="shared" si="27"/>
        <v>167.12</v>
      </c>
      <c r="N195" s="108">
        <v>21.7</v>
      </c>
      <c r="O195" s="109" t="s">
        <v>72</v>
      </c>
      <c r="P195" s="107">
        <f t="shared" si="28"/>
        <v>21.7</v>
      </c>
    </row>
    <row r="196" spans="1:16">
      <c r="A196" s="1">
        <f t="shared" si="26"/>
        <v>196</v>
      </c>
      <c r="B196" s="102">
        <v>1.3</v>
      </c>
      <c r="C196" s="103" t="s">
        <v>75</v>
      </c>
      <c r="D196" s="101">
        <f t="shared" si="32"/>
        <v>68.421052631578945</v>
      </c>
      <c r="E196" s="104">
        <v>0.70379999999999998</v>
      </c>
      <c r="F196" s="105">
        <v>2.6870000000000003E-4</v>
      </c>
      <c r="G196" s="100">
        <f t="shared" si="23"/>
        <v>0.70406869999999999</v>
      </c>
      <c r="H196" s="108">
        <v>4.57</v>
      </c>
      <c r="I196" s="109" t="s">
        <v>74</v>
      </c>
      <c r="J196" s="112">
        <f t="shared" si="31"/>
        <v>4570</v>
      </c>
      <c r="K196" s="108">
        <v>188.24</v>
      </c>
      <c r="L196" s="109" t="s">
        <v>72</v>
      </c>
      <c r="M196" s="107">
        <f t="shared" si="27"/>
        <v>188.24</v>
      </c>
      <c r="N196" s="108">
        <v>24.93</v>
      </c>
      <c r="O196" s="109" t="s">
        <v>72</v>
      </c>
      <c r="P196" s="107">
        <f t="shared" si="28"/>
        <v>24.93</v>
      </c>
    </row>
    <row r="197" spans="1:16">
      <c r="A197" s="1">
        <f t="shared" si="26"/>
        <v>197</v>
      </c>
      <c r="B197" s="102">
        <v>1.4</v>
      </c>
      <c r="C197" s="103" t="s">
        <v>75</v>
      </c>
      <c r="D197" s="101">
        <f t="shared" si="32"/>
        <v>73.684210526315795</v>
      </c>
      <c r="E197" s="104">
        <v>0.66420000000000001</v>
      </c>
      <c r="F197" s="105">
        <v>2.5109999999999998E-4</v>
      </c>
      <c r="G197" s="100">
        <f t="shared" si="23"/>
        <v>0.66445109999999996</v>
      </c>
      <c r="H197" s="108">
        <v>5.22</v>
      </c>
      <c r="I197" s="109" t="s">
        <v>74</v>
      </c>
      <c r="J197" s="112">
        <f t="shared" si="31"/>
        <v>5220</v>
      </c>
      <c r="K197" s="108">
        <v>209.53</v>
      </c>
      <c r="L197" s="109" t="s">
        <v>72</v>
      </c>
      <c r="M197" s="107">
        <f t="shared" si="27"/>
        <v>209.53</v>
      </c>
      <c r="N197" s="108">
        <v>28.35</v>
      </c>
      <c r="O197" s="109" t="s">
        <v>72</v>
      </c>
      <c r="P197" s="107">
        <f t="shared" si="28"/>
        <v>28.35</v>
      </c>
    </row>
    <row r="198" spans="1:16">
      <c r="A198" s="1">
        <f t="shared" si="26"/>
        <v>198</v>
      </c>
      <c r="B198" s="102">
        <v>1.5</v>
      </c>
      <c r="C198" s="103" t="s">
        <v>75</v>
      </c>
      <c r="D198" s="101">
        <f t="shared" si="32"/>
        <v>78.94736842105263</v>
      </c>
      <c r="E198" s="104">
        <v>0.62949999999999995</v>
      </c>
      <c r="F198" s="105">
        <v>2.3580000000000001E-4</v>
      </c>
      <c r="G198" s="100">
        <f t="shared" si="23"/>
        <v>0.62973579999999996</v>
      </c>
      <c r="H198" s="108">
        <v>5.91</v>
      </c>
      <c r="I198" s="109" t="s">
        <v>74</v>
      </c>
      <c r="J198" s="112">
        <f t="shared" si="31"/>
        <v>5910</v>
      </c>
      <c r="K198" s="108">
        <v>231.03</v>
      </c>
      <c r="L198" s="109" t="s">
        <v>72</v>
      </c>
      <c r="M198" s="107">
        <f t="shared" si="27"/>
        <v>231.03</v>
      </c>
      <c r="N198" s="108">
        <v>31.95</v>
      </c>
      <c r="O198" s="109" t="s">
        <v>72</v>
      </c>
      <c r="P198" s="107">
        <f t="shared" si="28"/>
        <v>31.95</v>
      </c>
    </row>
    <row r="199" spans="1:16">
      <c r="A199" s="1">
        <f t="shared" si="26"/>
        <v>199</v>
      </c>
      <c r="B199" s="102">
        <v>1.6</v>
      </c>
      <c r="C199" s="103" t="s">
        <v>75</v>
      </c>
      <c r="D199" s="101">
        <f t="shared" si="32"/>
        <v>84.21052631578948</v>
      </c>
      <c r="E199" s="104">
        <v>0.59899999999999998</v>
      </c>
      <c r="F199" s="105">
        <v>2.2230000000000001E-4</v>
      </c>
      <c r="G199" s="100">
        <f t="shared" si="23"/>
        <v>0.59922229999999999</v>
      </c>
      <c r="H199" s="108">
        <v>6.63</v>
      </c>
      <c r="I199" s="109" t="s">
        <v>74</v>
      </c>
      <c r="J199" s="112">
        <f t="shared" si="31"/>
        <v>6630</v>
      </c>
      <c r="K199" s="108">
        <v>252.74</v>
      </c>
      <c r="L199" s="109" t="s">
        <v>72</v>
      </c>
      <c r="M199" s="107">
        <f t="shared" si="27"/>
        <v>252.74</v>
      </c>
      <c r="N199" s="108">
        <v>35.72</v>
      </c>
      <c r="O199" s="109" t="s">
        <v>72</v>
      </c>
      <c r="P199" s="107">
        <f t="shared" si="28"/>
        <v>35.72</v>
      </c>
    </row>
    <row r="200" spans="1:16">
      <c r="A200" s="1">
        <f t="shared" si="26"/>
        <v>200</v>
      </c>
      <c r="B200" s="102">
        <v>1.7</v>
      </c>
      <c r="C200" s="103" t="s">
        <v>75</v>
      </c>
      <c r="D200" s="101">
        <f t="shared" si="32"/>
        <v>89.473684210526315</v>
      </c>
      <c r="E200" s="104">
        <v>0.57179999999999997</v>
      </c>
      <c r="F200" s="105">
        <v>2.1029999999999999E-4</v>
      </c>
      <c r="G200" s="100">
        <f t="shared" si="23"/>
        <v>0.57201029999999997</v>
      </c>
      <c r="H200" s="108">
        <v>7.39</v>
      </c>
      <c r="I200" s="109" t="s">
        <v>74</v>
      </c>
      <c r="J200" s="112">
        <f t="shared" si="31"/>
        <v>7390</v>
      </c>
      <c r="K200" s="108">
        <v>274.67</v>
      </c>
      <c r="L200" s="109" t="s">
        <v>72</v>
      </c>
      <c r="M200" s="107">
        <f t="shared" si="27"/>
        <v>274.67</v>
      </c>
      <c r="N200" s="108">
        <v>39.67</v>
      </c>
      <c r="O200" s="109" t="s">
        <v>72</v>
      </c>
      <c r="P200" s="107">
        <f t="shared" si="28"/>
        <v>39.67</v>
      </c>
    </row>
    <row r="201" spans="1:16">
      <c r="A201" s="1">
        <f t="shared" si="26"/>
        <v>201</v>
      </c>
      <c r="B201" s="102">
        <v>1.8</v>
      </c>
      <c r="C201" s="103" t="s">
        <v>75</v>
      </c>
      <c r="D201" s="101">
        <f t="shared" si="32"/>
        <v>94.736842105263165</v>
      </c>
      <c r="E201" s="104">
        <v>0.54749999999999999</v>
      </c>
      <c r="F201" s="105">
        <v>1.995E-4</v>
      </c>
      <c r="G201" s="100">
        <f t="shared" si="23"/>
        <v>0.54769950000000001</v>
      </c>
      <c r="H201" s="108">
        <v>8.18</v>
      </c>
      <c r="I201" s="109" t="s">
        <v>74</v>
      </c>
      <c r="J201" s="112">
        <f t="shared" si="31"/>
        <v>8180</v>
      </c>
      <c r="K201" s="108">
        <v>296.82</v>
      </c>
      <c r="L201" s="109" t="s">
        <v>72</v>
      </c>
      <c r="M201" s="107">
        <f t="shared" si="27"/>
        <v>296.82</v>
      </c>
      <c r="N201" s="108">
        <v>43.79</v>
      </c>
      <c r="O201" s="109" t="s">
        <v>72</v>
      </c>
      <c r="P201" s="107">
        <f t="shared" si="28"/>
        <v>43.79</v>
      </c>
    </row>
    <row r="202" spans="1:16">
      <c r="A202" s="1">
        <f t="shared" si="26"/>
        <v>202</v>
      </c>
      <c r="B202" s="102">
        <v>2</v>
      </c>
      <c r="C202" s="103" t="s">
        <v>75</v>
      </c>
      <c r="D202" s="113">
        <f t="shared" si="32"/>
        <v>105.26315789473684</v>
      </c>
      <c r="E202" s="104">
        <v>0.50580000000000003</v>
      </c>
      <c r="F202" s="105">
        <v>1.8120000000000001E-4</v>
      </c>
      <c r="G202" s="100">
        <f t="shared" si="23"/>
        <v>0.50598120000000002</v>
      </c>
      <c r="H202" s="108">
        <v>9.8699999999999992</v>
      </c>
      <c r="I202" s="109" t="s">
        <v>74</v>
      </c>
      <c r="J202" s="112">
        <f t="shared" si="31"/>
        <v>9870</v>
      </c>
      <c r="K202" s="108">
        <v>381.1</v>
      </c>
      <c r="L202" s="109" t="s">
        <v>72</v>
      </c>
      <c r="M202" s="107">
        <f t="shared" si="27"/>
        <v>381.1</v>
      </c>
      <c r="N202" s="108">
        <v>52.51</v>
      </c>
      <c r="O202" s="109" t="s">
        <v>72</v>
      </c>
      <c r="P202" s="107">
        <f t="shared" si="28"/>
        <v>52.51</v>
      </c>
    </row>
    <row r="203" spans="1:16">
      <c r="A203" s="1">
        <f t="shared" si="26"/>
        <v>203</v>
      </c>
      <c r="B203" s="102">
        <v>2.25</v>
      </c>
      <c r="C203" s="103" t="s">
        <v>75</v>
      </c>
      <c r="D203" s="113">
        <f t="shared" si="32"/>
        <v>118.42105263157895</v>
      </c>
      <c r="E203" s="104">
        <v>0.46350000000000002</v>
      </c>
      <c r="F203" s="105">
        <v>1.6259999999999999E-4</v>
      </c>
      <c r="G203" s="100">
        <f t="shared" si="23"/>
        <v>0.46366260000000004</v>
      </c>
      <c r="H203" s="108">
        <v>12.16</v>
      </c>
      <c r="I203" s="109" t="s">
        <v>74</v>
      </c>
      <c r="J203" s="112">
        <f t="shared" si="31"/>
        <v>12160</v>
      </c>
      <c r="K203" s="108">
        <v>500.64</v>
      </c>
      <c r="L203" s="109" t="s">
        <v>72</v>
      </c>
      <c r="M203" s="107">
        <f t="shared" si="27"/>
        <v>500.64</v>
      </c>
      <c r="N203" s="108">
        <v>64.27</v>
      </c>
      <c r="O203" s="109" t="s">
        <v>72</v>
      </c>
      <c r="P203" s="107">
        <f t="shared" si="28"/>
        <v>64.27</v>
      </c>
    </row>
    <row r="204" spans="1:16">
      <c r="A204" s="1">
        <f t="shared" si="26"/>
        <v>204</v>
      </c>
      <c r="B204" s="102">
        <v>2.5</v>
      </c>
      <c r="C204" s="103" t="s">
        <v>75</v>
      </c>
      <c r="D204" s="113">
        <f t="shared" si="32"/>
        <v>131.57894736842104</v>
      </c>
      <c r="E204" s="104">
        <v>0.4294</v>
      </c>
      <c r="F204" s="105">
        <v>1.4760000000000001E-4</v>
      </c>
      <c r="G204" s="100">
        <f t="shared" si="23"/>
        <v>0.42954760000000003</v>
      </c>
      <c r="H204" s="108">
        <v>14.65</v>
      </c>
      <c r="I204" s="109" t="s">
        <v>74</v>
      </c>
      <c r="J204" s="112">
        <f t="shared" si="31"/>
        <v>14650</v>
      </c>
      <c r="K204" s="108">
        <v>612.22</v>
      </c>
      <c r="L204" s="109" t="s">
        <v>72</v>
      </c>
      <c r="M204" s="107">
        <f t="shared" si="27"/>
        <v>612.22</v>
      </c>
      <c r="N204" s="108">
        <v>76.94</v>
      </c>
      <c r="O204" s="109" t="s">
        <v>72</v>
      </c>
      <c r="P204" s="107">
        <f t="shared" si="28"/>
        <v>76.94</v>
      </c>
    </row>
    <row r="205" spans="1:16">
      <c r="A205" s="1">
        <f t="shared" si="26"/>
        <v>205</v>
      </c>
      <c r="B205" s="102">
        <v>2.75</v>
      </c>
      <c r="C205" s="103" t="s">
        <v>75</v>
      </c>
      <c r="D205" s="113">
        <f t="shared" si="32"/>
        <v>144.73684210526315</v>
      </c>
      <c r="E205" s="104">
        <v>0.4012</v>
      </c>
      <c r="F205" s="105">
        <v>1.3530000000000001E-4</v>
      </c>
      <c r="G205" s="100">
        <f t="shared" si="23"/>
        <v>0.40133530000000001</v>
      </c>
      <c r="H205" s="108">
        <v>17.32</v>
      </c>
      <c r="I205" s="109" t="s">
        <v>74</v>
      </c>
      <c r="J205" s="112">
        <f t="shared" si="31"/>
        <v>17320</v>
      </c>
      <c r="K205" s="108">
        <v>719.93</v>
      </c>
      <c r="L205" s="109" t="s">
        <v>72</v>
      </c>
      <c r="M205" s="107">
        <f t="shared" si="27"/>
        <v>719.93</v>
      </c>
      <c r="N205" s="108">
        <v>90.45</v>
      </c>
      <c r="O205" s="109" t="s">
        <v>72</v>
      </c>
      <c r="P205" s="107">
        <f t="shared" si="28"/>
        <v>90.45</v>
      </c>
    </row>
    <row r="206" spans="1:16">
      <c r="A206" s="1">
        <f t="shared" si="26"/>
        <v>206</v>
      </c>
      <c r="B206" s="102">
        <v>3</v>
      </c>
      <c r="C206" s="103" t="s">
        <v>75</v>
      </c>
      <c r="D206" s="113">
        <f t="shared" si="32"/>
        <v>157.89473684210526</v>
      </c>
      <c r="E206" s="104">
        <v>0.3775</v>
      </c>
      <c r="F206" s="105">
        <v>1.249E-4</v>
      </c>
      <c r="G206" s="100">
        <f t="shared" si="23"/>
        <v>0.37762489999999999</v>
      </c>
      <c r="H206" s="108">
        <v>20.18</v>
      </c>
      <c r="I206" s="109" t="s">
        <v>74</v>
      </c>
      <c r="J206" s="112">
        <f t="shared" si="31"/>
        <v>20180</v>
      </c>
      <c r="K206" s="108">
        <v>825.55</v>
      </c>
      <c r="L206" s="109" t="s">
        <v>72</v>
      </c>
      <c r="M206" s="107">
        <f t="shared" si="27"/>
        <v>825.55</v>
      </c>
      <c r="N206" s="108">
        <v>104.75</v>
      </c>
      <c r="O206" s="109" t="s">
        <v>72</v>
      </c>
      <c r="P206" s="107">
        <f t="shared" si="28"/>
        <v>104.75</v>
      </c>
    </row>
    <row r="207" spans="1:16">
      <c r="A207" s="1">
        <f t="shared" si="26"/>
        <v>207</v>
      </c>
      <c r="B207" s="102">
        <v>3.25</v>
      </c>
      <c r="C207" s="103" t="s">
        <v>75</v>
      </c>
      <c r="D207" s="113">
        <f t="shared" si="32"/>
        <v>171.05263157894737</v>
      </c>
      <c r="E207" s="104">
        <v>0.35730000000000001</v>
      </c>
      <c r="F207" s="105">
        <v>1.16E-4</v>
      </c>
      <c r="G207" s="100">
        <f t="shared" si="23"/>
        <v>0.35741600000000001</v>
      </c>
      <c r="H207" s="108">
        <v>23.2</v>
      </c>
      <c r="I207" s="109" t="s">
        <v>74</v>
      </c>
      <c r="J207" s="112">
        <f t="shared" si="31"/>
        <v>23200</v>
      </c>
      <c r="K207" s="108">
        <v>929.97</v>
      </c>
      <c r="L207" s="109" t="s">
        <v>72</v>
      </c>
      <c r="M207" s="107">
        <f t="shared" si="27"/>
        <v>929.97</v>
      </c>
      <c r="N207" s="108">
        <v>119.79</v>
      </c>
      <c r="O207" s="109" t="s">
        <v>72</v>
      </c>
      <c r="P207" s="107">
        <f t="shared" si="28"/>
        <v>119.79</v>
      </c>
    </row>
    <row r="208" spans="1:16">
      <c r="A208" s="1">
        <f t="shared" si="26"/>
        <v>208</v>
      </c>
      <c r="B208" s="102">
        <v>3.5</v>
      </c>
      <c r="C208" s="103" t="s">
        <v>75</v>
      </c>
      <c r="D208" s="113">
        <f t="shared" si="32"/>
        <v>184.21052631578948</v>
      </c>
      <c r="E208" s="104">
        <v>0.33989999999999998</v>
      </c>
      <c r="F208" s="105">
        <v>1.0840000000000001E-4</v>
      </c>
      <c r="G208" s="100">
        <f t="shared" si="23"/>
        <v>0.34000839999999999</v>
      </c>
      <c r="H208" s="108">
        <v>26.38</v>
      </c>
      <c r="I208" s="109" t="s">
        <v>74</v>
      </c>
      <c r="J208" s="112">
        <f t="shared" si="31"/>
        <v>26380</v>
      </c>
      <c r="K208" s="108">
        <v>1.03</v>
      </c>
      <c r="L208" s="111" t="s">
        <v>74</v>
      </c>
      <c r="M208" s="112">
        <f t="shared" ref="M208:M228" si="33">K208*1000</f>
        <v>1030</v>
      </c>
      <c r="N208" s="108">
        <v>135.53</v>
      </c>
      <c r="O208" s="109" t="s">
        <v>72</v>
      </c>
      <c r="P208" s="107">
        <f t="shared" si="28"/>
        <v>135.53</v>
      </c>
    </row>
    <row r="209" spans="1:16">
      <c r="A209" s="1">
        <f t="shared" si="26"/>
        <v>209</v>
      </c>
      <c r="B209" s="102">
        <v>3.75</v>
      </c>
      <c r="C209" s="103" t="s">
        <v>75</v>
      </c>
      <c r="D209" s="113">
        <f t="shared" si="32"/>
        <v>197.36842105263159</v>
      </c>
      <c r="E209" s="104">
        <v>0.32469999999999999</v>
      </c>
      <c r="F209" s="105">
        <v>1.0170000000000001E-4</v>
      </c>
      <c r="G209" s="100">
        <f t="shared" si="23"/>
        <v>0.32480169999999997</v>
      </c>
      <c r="H209" s="108">
        <v>29.72</v>
      </c>
      <c r="I209" s="109" t="s">
        <v>74</v>
      </c>
      <c r="J209" s="112">
        <f t="shared" si="31"/>
        <v>29720</v>
      </c>
      <c r="K209" s="108">
        <v>1.1399999999999999</v>
      </c>
      <c r="L209" s="109" t="s">
        <v>74</v>
      </c>
      <c r="M209" s="112">
        <f t="shared" si="33"/>
        <v>1140</v>
      </c>
      <c r="N209" s="108">
        <v>151.91999999999999</v>
      </c>
      <c r="O209" s="109" t="s">
        <v>72</v>
      </c>
      <c r="P209" s="107">
        <f t="shared" si="28"/>
        <v>151.91999999999999</v>
      </c>
    </row>
    <row r="210" spans="1:16">
      <c r="A210" s="1">
        <f t="shared" si="26"/>
        <v>210</v>
      </c>
      <c r="B210" s="102">
        <v>4</v>
      </c>
      <c r="C210" s="103" t="s">
        <v>75</v>
      </c>
      <c r="D210" s="113">
        <f t="shared" si="32"/>
        <v>210.52631578947367</v>
      </c>
      <c r="E210" s="104">
        <v>0.31140000000000001</v>
      </c>
      <c r="F210" s="105">
        <v>9.5820000000000001E-5</v>
      </c>
      <c r="G210" s="100">
        <f t="shared" si="23"/>
        <v>0.31149582000000003</v>
      </c>
      <c r="H210" s="108">
        <v>33.21</v>
      </c>
      <c r="I210" s="109" t="s">
        <v>74</v>
      </c>
      <c r="J210" s="112">
        <f t="shared" si="31"/>
        <v>33210</v>
      </c>
      <c r="K210" s="108">
        <v>1.24</v>
      </c>
      <c r="L210" s="109" t="s">
        <v>74</v>
      </c>
      <c r="M210" s="112">
        <f t="shared" si="33"/>
        <v>1240</v>
      </c>
      <c r="N210" s="108">
        <v>168.93</v>
      </c>
      <c r="O210" s="109" t="s">
        <v>72</v>
      </c>
      <c r="P210" s="107">
        <f t="shared" si="28"/>
        <v>168.93</v>
      </c>
    </row>
    <row r="211" spans="1:16">
      <c r="A211" s="1">
        <f t="shared" si="26"/>
        <v>211</v>
      </c>
      <c r="B211" s="102">
        <v>4.5</v>
      </c>
      <c r="C211" s="103" t="s">
        <v>75</v>
      </c>
      <c r="D211" s="113">
        <f t="shared" si="32"/>
        <v>236.84210526315789</v>
      </c>
      <c r="E211" s="104">
        <v>0.28910000000000002</v>
      </c>
      <c r="F211" s="105">
        <v>8.5970000000000005E-5</v>
      </c>
      <c r="G211" s="100">
        <f t="shared" si="23"/>
        <v>0.28918597000000001</v>
      </c>
      <c r="H211" s="108">
        <v>40.61</v>
      </c>
      <c r="I211" s="109" t="s">
        <v>74</v>
      </c>
      <c r="J211" s="112">
        <f t="shared" si="31"/>
        <v>40610</v>
      </c>
      <c r="K211" s="108">
        <v>1.62</v>
      </c>
      <c r="L211" s="109" t="s">
        <v>74</v>
      </c>
      <c r="M211" s="112">
        <f t="shared" si="33"/>
        <v>1620</v>
      </c>
      <c r="N211" s="108">
        <v>204.67</v>
      </c>
      <c r="O211" s="109" t="s">
        <v>72</v>
      </c>
      <c r="P211" s="107">
        <f t="shared" si="28"/>
        <v>204.67</v>
      </c>
    </row>
    <row r="212" spans="1:16">
      <c r="A212" s="1">
        <f t="shared" si="26"/>
        <v>212</v>
      </c>
      <c r="B212" s="102">
        <v>5</v>
      </c>
      <c r="C212" s="103" t="s">
        <v>75</v>
      </c>
      <c r="D212" s="113">
        <f t="shared" si="32"/>
        <v>263.15789473684208</v>
      </c>
      <c r="E212" s="104">
        <v>0.27110000000000001</v>
      </c>
      <c r="F212" s="105">
        <v>7.8009999999999993E-5</v>
      </c>
      <c r="G212" s="100">
        <f t="shared" ref="G212:G275" si="34">E212+F212</f>
        <v>0.27117801000000002</v>
      </c>
      <c r="H212" s="108">
        <v>48.54</v>
      </c>
      <c r="I212" s="109" t="s">
        <v>74</v>
      </c>
      <c r="J212" s="112">
        <f t="shared" si="31"/>
        <v>48540</v>
      </c>
      <c r="K212" s="108">
        <v>1.97</v>
      </c>
      <c r="L212" s="109" t="s">
        <v>74</v>
      </c>
      <c r="M212" s="112">
        <f t="shared" si="33"/>
        <v>1970</v>
      </c>
      <c r="N212" s="108">
        <v>242.46</v>
      </c>
      <c r="O212" s="109" t="s">
        <v>72</v>
      </c>
      <c r="P212" s="107">
        <f t="shared" si="28"/>
        <v>242.46</v>
      </c>
    </row>
    <row r="213" spans="1:16">
      <c r="A213" s="1">
        <f t="shared" si="26"/>
        <v>213</v>
      </c>
      <c r="B213" s="102">
        <v>5.5</v>
      </c>
      <c r="C213" s="103" t="s">
        <v>75</v>
      </c>
      <c r="D213" s="113">
        <f t="shared" si="32"/>
        <v>289.4736842105263</v>
      </c>
      <c r="E213" s="104">
        <v>0.25640000000000002</v>
      </c>
      <c r="F213" s="105">
        <v>7.1439999999999994E-5</v>
      </c>
      <c r="G213" s="100">
        <f t="shared" si="34"/>
        <v>0.25647143999999999</v>
      </c>
      <c r="H213" s="108">
        <v>56.96</v>
      </c>
      <c r="I213" s="109" t="s">
        <v>74</v>
      </c>
      <c r="J213" s="112">
        <f t="shared" si="31"/>
        <v>56960</v>
      </c>
      <c r="K213" s="108">
        <v>2.31</v>
      </c>
      <c r="L213" s="109" t="s">
        <v>74</v>
      </c>
      <c r="M213" s="112">
        <f t="shared" si="33"/>
        <v>2310</v>
      </c>
      <c r="N213" s="108">
        <v>282.08</v>
      </c>
      <c r="O213" s="109" t="s">
        <v>72</v>
      </c>
      <c r="P213" s="107">
        <f t="shared" si="28"/>
        <v>282.08</v>
      </c>
    </row>
    <row r="214" spans="1:16">
      <c r="A214" s="1">
        <f t="shared" ref="A214:A277" si="35">A213+1</f>
        <v>214</v>
      </c>
      <c r="B214" s="102">
        <v>6</v>
      </c>
      <c r="C214" s="103" t="s">
        <v>75</v>
      </c>
      <c r="D214" s="113">
        <f t="shared" si="32"/>
        <v>315.78947368421052</v>
      </c>
      <c r="E214" s="104">
        <v>0.24410000000000001</v>
      </c>
      <c r="F214" s="105">
        <v>6.5920000000000006E-5</v>
      </c>
      <c r="G214" s="100">
        <f t="shared" si="34"/>
        <v>0.24416592000000001</v>
      </c>
      <c r="H214" s="108">
        <v>65.83</v>
      </c>
      <c r="I214" s="109" t="s">
        <v>74</v>
      </c>
      <c r="J214" s="112">
        <f t="shared" si="31"/>
        <v>65830</v>
      </c>
      <c r="K214" s="108">
        <v>2.63</v>
      </c>
      <c r="L214" s="109" t="s">
        <v>74</v>
      </c>
      <c r="M214" s="112">
        <f t="shared" si="33"/>
        <v>2630</v>
      </c>
      <c r="N214" s="108">
        <v>323.3</v>
      </c>
      <c r="O214" s="109" t="s">
        <v>72</v>
      </c>
      <c r="P214" s="107">
        <f t="shared" si="28"/>
        <v>323.3</v>
      </c>
    </row>
    <row r="215" spans="1:16">
      <c r="A215" s="1">
        <f t="shared" si="35"/>
        <v>215</v>
      </c>
      <c r="B215" s="102">
        <v>6.5</v>
      </c>
      <c r="C215" s="103" t="s">
        <v>75</v>
      </c>
      <c r="D215" s="113">
        <f t="shared" si="32"/>
        <v>342.10526315789474</v>
      </c>
      <c r="E215" s="104">
        <v>0.23369999999999999</v>
      </c>
      <c r="F215" s="105">
        <v>6.122E-5</v>
      </c>
      <c r="G215" s="100">
        <f t="shared" si="34"/>
        <v>0.23376121999999999</v>
      </c>
      <c r="H215" s="108">
        <v>75.12</v>
      </c>
      <c r="I215" s="109" t="s">
        <v>74</v>
      </c>
      <c r="J215" s="112">
        <f t="shared" si="31"/>
        <v>75120</v>
      </c>
      <c r="K215" s="108">
        <v>2.94</v>
      </c>
      <c r="L215" s="109" t="s">
        <v>74</v>
      </c>
      <c r="M215" s="112">
        <f t="shared" si="33"/>
        <v>2940</v>
      </c>
      <c r="N215" s="108">
        <v>365.96</v>
      </c>
      <c r="O215" s="109" t="s">
        <v>72</v>
      </c>
      <c r="P215" s="107">
        <f t="shared" si="28"/>
        <v>365.96</v>
      </c>
    </row>
    <row r="216" spans="1:16">
      <c r="A216" s="1">
        <f t="shared" si="35"/>
        <v>216</v>
      </c>
      <c r="B216" s="102">
        <v>7</v>
      </c>
      <c r="C216" s="103" t="s">
        <v>75</v>
      </c>
      <c r="D216" s="113">
        <f t="shared" si="32"/>
        <v>368.42105263157896</v>
      </c>
      <c r="E216" s="104">
        <v>0.2248</v>
      </c>
      <c r="F216" s="105">
        <v>5.7170000000000003E-5</v>
      </c>
      <c r="G216" s="100">
        <f t="shared" si="34"/>
        <v>0.22485717</v>
      </c>
      <c r="H216" s="108">
        <v>84.8</v>
      </c>
      <c r="I216" s="109" t="s">
        <v>74</v>
      </c>
      <c r="J216" s="112">
        <f t="shared" si="31"/>
        <v>84800</v>
      </c>
      <c r="K216" s="108">
        <v>3.24</v>
      </c>
      <c r="L216" s="109" t="s">
        <v>74</v>
      </c>
      <c r="M216" s="112">
        <f t="shared" si="33"/>
        <v>3240</v>
      </c>
      <c r="N216" s="108">
        <v>409.88</v>
      </c>
      <c r="O216" s="109" t="s">
        <v>72</v>
      </c>
      <c r="P216" s="107">
        <f t="shared" si="28"/>
        <v>409.88</v>
      </c>
    </row>
    <row r="217" spans="1:16">
      <c r="A217" s="1">
        <f t="shared" si="35"/>
        <v>217</v>
      </c>
      <c r="B217" s="102">
        <v>8</v>
      </c>
      <c r="C217" s="103" t="s">
        <v>75</v>
      </c>
      <c r="D217" s="113">
        <f t="shared" si="32"/>
        <v>421.05263157894734</v>
      </c>
      <c r="E217" s="104">
        <v>0.2104</v>
      </c>
      <c r="F217" s="105">
        <v>5.0529999999999999E-5</v>
      </c>
      <c r="G217" s="100">
        <f t="shared" si="34"/>
        <v>0.21045053</v>
      </c>
      <c r="H217" s="108">
        <v>105.21</v>
      </c>
      <c r="I217" s="109" t="s">
        <v>74</v>
      </c>
      <c r="J217" s="112">
        <f t="shared" si="31"/>
        <v>105210</v>
      </c>
      <c r="K217" s="108">
        <v>4.34</v>
      </c>
      <c r="L217" s="109" t="s">
        <v>74</v>
      </c>
      <c r="M217" s="112">
        <f t="shared" si="33"/>
        <v>4340</v>
      </c>
      <c r="N217" s="108">
        <v>500.98</v>
      </c>
      <c r="O217" s="109" t="s">
        <v>72</v>
      </c>
      <c r="P217" s="107">
        <f t="shared" si="28"/>
        <v>500.98</v>
      </c>
    </row>
    <row r="218" spans="1:16">
      <c r="A218" s="1">
        <f t="shared" si="35"/>
        <v>218</v>
      </c>
      <c r="B218" s="102">
        <v>9</v>
      </c>
      <c r="C218" s="103" t="s">
        <v>75</v>
      </c>
      <c r="D218" s="113">
        <f t="shared" si="32"/>
        <v>473.68421052631578</v>
      </c>
      <c r="E218" s="104">
        <v>0.19919999999999999</v>
      </c>
      <c r="F218" s="105">
        <v>4.5309999999999998E-5</v>
      </c>
      <c r="G218" s="100">
        <f t="shared" si="34"/>
        <v>0.19924530999999998</v>
      </c>
      <c r="H218" s="108">
        <v>126.9</v>
      </c>
      <c r="I218" s="109" t="s">
        <v>74</v>
      </c>
      <c r="J218" s="112">
        <f t="shared" si="31"/>
        <v>126900</v>
      </c>
      <c r="K218" s="108">
        <v>5.32</v>
      </c>
      <c r="L218" s="109" t="s">
        <v>74</v>
      </c>
      <c r="M218" s="112">
        <f t="shared" si="33"/>
        <v>5320</v>
      </c>
      <c r="N218" s="108">
        <v>595.59</v>
      </c>
      <c r="O218" s="109" t="s">
        <v>72</v>
      </c>
      <c r="P218" s="107">
        <f t="shared" si="28"/>
        <v>595.59</v>
      </c>
    </row>
    <row r="219" spans="1:16">
      <c r="A219" s="1">
        <f t="shared" si="35"/>
        <v>219</v>
      </c>
      <c r="B219" s="102">
        <v>10</v>
      </c>
      <c r="C219" s="103" t="s">
        <v>75</v>
      </c>
      <c r="D219" s="113">
        <f t="shared" si="32"/>
        <v>526.31578947368416</v>
      </c>
      <c r="E219" s="104">
        <v>0.19040000000000001</v>
      </c>
      <c r="F219" s="105">
        <v>4.1100000000000003E-5</v>
      </c>
      <c r="G219" s="100">
        <f t="shared" si="34"/>
        <v>0.1904411</v>
      </c>
      <c r="H219" s="108">
        <v>149.69</v>
      </c>
      <c r="I219" s="109" t="s">
        <v>74</v>
      </c>
      <c r="J219" s="112">
        <f t="shared" si="31"/>
        <v>149690</v>
      </c>
      <c r="K219" s="108">
        <v>6.22</v>
      </c>
      <c r="L219" s="109" t="s">
        <v>74</v>
      </c>
      <c r="M219" s="112">
        <f t="shared" si="33"/>
        <v>6220</v>
      </c>
      <c r="N219" s="108">
        <v>692.89</v>
      </c>
      <c r="O219" s="109" t="s">
        <v>72</v>
      </c>
      <c r="P219" s="107">
        <f t="shared" si="28"/>
        <v>692.89</v>
      </c>
    </row>
    <row r="220" spans="1:16">
      <c r="A220" s="1">
        <f t="shared" si="35"/>
        <v>220</v>
      </c>
      <c r="B220" s="102">
        <v>11</v>
      </c>
      <c r="C220" s="103" t="s">
        <v>75</v>
      </c>
      <c r="D220" s="113">
        <f t="shared" si="32"/>
        <v>578.9473684210526</v>
      </c>
      <c r="E220" s="104">
        <v>0.1832</v>
      </c>
      <c r="F220" s="105">
        <v>3.7620000000000002E-5</v>
      </c>
      <c r="G220" s="100">
        <f t="shared" si="34"/>
        <v>0.18323761999999999</v>
      </c>
      <c r="H220" s="108">
        <v>173.46</v>
      </c>
      <c r="I220" s="109" t="s">
        <v>74</v>
      </c>
      <c r="J220" s="112">
        <f t="shared" si="31"/>
        <v>173460</v>
      </c>
      <c r="K220" s="108">
        <v>7.07</v>
      </c>
      <c r="L220" s="109" t="s">
        <v>74</v>
      </c>
      <c r="M220" s="112">
        <f t="shared" si="33"/>
        <v>7070</v>
      </c>
      <c r="N220" s="108">
        <v>792.24</v>
      </c>
      <c r="O220" s="109" t="s">
        <v>72</v>
      </c>
      <c r="P220" s="107">
        <f t="shared" si="28"/>
        <v>792.24</v>
      </c>
    </row>
    <row r="221" spans="1:16">
      <c r="A221" s="1">
        <f t="shared" si="35"/>
        <v>221</v>
      </c>
      <c r="B221" s="102">
        <v>12</v>
      </c>
      <c r="C221" s="103" t="s">
        <v>75</v>
      </c>
      <c r="D221" s="113">
        <f t="shared" si="32"/>
        <v>631.57894736842104</v>
      </c>
      <c r="E221" s="104">
        <v>0.1774</v>
      </c>
      <c r="F221" s="105">
        <v>3.4700000000000003E-5</v>
      </c>
      <c r="G221" s="100">
        <f t="shared" si="34"/>
        <v>0.1774347</v>
      </c>
      <c r="H221" s="108">
        <v>198.08</v>
      </c>
      <c r="I221" s="109" t="s">
        <v>74</v>
      </c>
      <c r="J221" s="112">
        <f t="shared" si="31"/>
        <v>198080</v>
      </c>
      <c r="K221" s="108">
        <v>7.88</v>
      </c>
      <c r="L221" s="109" t="s">
        <v>74</v>
      </c>
      <c r="M221" s="112">
        <f t="shared" si="33"/>
        <v>7880</v>
      </c>
      <c r="N221" s="108">
        <v>893.1</v>
      </c>
      <c r="O221" s="109" t="s">
        <v>72</v>
      </c>
      <c r="P221" s="107">
        <f t="shared" si="28"/>
        <v>893.1</v>
      </c>
    </row>
    <row r="222" spans="1:16">
      <c r="A222" s="1">
        <f t="shared" si="35"/>
        <v>222</v>
      </c>
      <c r="B222" s="102">
        <v>13</v>
      </c>
      <c r="C222" s="103" t="s">
        <v>75</v>
      </c>
      <c r="D222" s="113">
        <f t="shared" si="32"/>
        <v>684.21052631578948</v>
      </c>
      <c r="E222" s="104">
        <v>0.17249999999999999</v>
      </c>
      <c r="F222" s="105">
        <v>3.222E-5</v>
      </c>
      <c r="G222" s="100">
        <f t="shared" si="34"/>
        <v>0.17253221999999999</v>
      </c>
      <c r="H222" s="108">
        <v>223.46</v>
      </c>
      <c r="I222" s="109" t="s">
        <v>74</v>
      </c>
      <c r="J222" s="112">
        <f t="shared" si="31"/>
        <v>223460</v>
      </c>
      <c r="K222" s="108">
        <v>8.66</v>
      </c>
      <c r="L222" s="109" t="s">
        <v>74</v>
      </c>
      <c r="M222" s="112">
        <f t="shared" si="33"/>
        <v>8660</v>
      </c>
      <c r="N222" s="108">
        <v>995.04</v>
      </c>
      <c r="O222" s="109" t="s">
        <v>72</v>
      </c>
      <c r="P222" s="107">
        <f t="shared" si="28"/>
        <v>995.04</v>
      </c>
    </row>
    <row r="223" spans="1:16">
      <c r="A223" s="1">
        <f t="shared" si="35"/>
        <v>223</v>
      </c>
      <c r="B223" s="102">
        <v>14</v>
      </c>
      <c r="C223" s="103" t="s">
        <v>75</v>
      </c>
      <c r="D223" s="113">
        <f t="shared" si="32"/>
        <v>736.84210526315792</v>
      </c>
      <c r="E223" s="104">
        <v>0.16830000000000001</v>
      </c>
      <c r="F223" s="105">
        <v>3.008E-5</v>
      </c>
      <c r="G223" s="100">
        <f t="shared" si="34"/>
        <v>0.16833007999999999</v>
      </c>
      <c r="H223" s="108">
        <v>249.51</v>
      </c>
      <c r="I223" s="109" t="s">
        <v>74</v>
      </c>
      <c r="J223" s="112">
        <f t="shared" si="31"/>
        <v>249510</v>
      </c>
      <c r="K223" s="108">
        <v>9.42</v>
      </c>
      <c r="L223" s="109" t="s">
        <v>74</v>
      </c>
      <c r="M223" s="112">
        <f t="shared" si="33"/>
        <v>9420</v>
      </c>
      <c r="N223" s="108">
        <v>1.1000000000000001</v>
      </c>
      <c r="O223" s="111" t="s">
        <v>74</v>
      </c>
      <c r="P223" s="112">
        <f t="shared" ref="P223:P228" si="36">N223*1000</f>
        <v>1100</v>
      </c>
    </row>
    <row r="224" spans="1:16">
      <c r="A224" s="1">
        <f t="shared" si="35"/>
        <v>224</v>
      </c>
      <c r="B224" s="102">
        <v>15</v>
      </c>
      <c r="C224" s="103" t="s">
        <v>75</v>
      </c>
      <c r="D224" s="113">
        <f t="shared" si="32"/>
        <v>789.47368421052636</v>
      </c>
      <c r="E224" s="104">
        <v>0.1648</v>
      </c>
      <c r="F224" s="105">
        <v>2.8209999999999999E-5</v>
      </c>
      <c r="G224" s="100">
        <f t="shared" si="34"/>
        <v>0.16482821</v>
      </c>
      <c r="H224" s="108">
        <v>276.16000000000003</v>
      </c>
      <c r="I224" s="109" t="s">
        <v>74</v>
      </c>
      <c r="J224" s="112">
        <f t="shared" si="31"/>
        <v>276160</v>
      </c>
      <c r="K224" s="108">
        <v>10.14</v>
      </c>
      <c r="L224" s="109" t="s">
        <v>74</v>
      </c>
      <c r="M224" s="112">
        <f t="shared" si="33"/>
        <v>10140</v>
      </c>
      <c r="N224" s="108">
        <v>1.2</v>
      </c>
      <c r="O224" s="109" t="s">
        <v>74</v>
      </c>
      <c r="P224" s="112">
        <f t="shared" si="36"/>
        <v>1200</v>
      </c>
    </row>
    <row r="225" spans="1:16">
      <c r="A225" s="1">
        <f t="shared" si="35"/>
        <v>225</v>
      </c>
      <c r="B225" s="102">
        <v>16</v>
      </c>
      <c r="C225" s="103" t="s">
        <v>75</v>
      </c>
      <c r="D225" s="113">
        <f t="shared" si="32"/>
        <v>842.10526315789468</v>
      </c>
      <c r="E225" s="104">
        <v>0.1618</v>
      </c>
      <c r="F225" s="105">
        <v>2.6570000000000001E-5</v>
      </c>
      <c r="G225" s="100">
        <f t="shared" si="34"/>
        <v>0.16182657</v>
      </c>
      <c r="H225" s="108">
        <v>303.33</v>
      </c>
      <c r="I225" s="109" t="s">
        <v>74</v>
      </c>
      <c r="J225" s="112">
        <f t="shared" si="31"/>
        <v>303330</v>
      </c>
      <c r="K225" s="108">
        <v>10.85</v>
      </c>
      <c r="L225" s="109" t="s">
        <v>74</v>
      </c>
      <c r="M225" s="112">
        <f t="shared" si="33"/>
        <v>10850</v>
      </c>
      <c r="N225" s="108">
        <v>1.3</v>
      </c>
      <c r="O225" s="109" t="s">
        <v>74</v>
      </c>
      <c r="P225" s="112">
        <f t="shared" si="36"/>
        <v>1300</v>
      </c>
    </row>
    <row r="226" spans="1:16">
      <c r="A226" s="1">
        <f t="shared" si="35"/>
        <v>226</v>
      </c>
      <c r="B226" s="102">
        <v>17</v>
      </c>
      <c r="C226" s="103" t="s">
        <v>75</v>
      </c>
      <c r="D226" s="113">
        <f t="shared" si="32"/>
        <v>894.73684210526312</v>
      </c>
      <c r="E226" s="104">
        <v>0.15920000000000001</v>
      </c>
      <c r="F226" s="105">
        <v>2.512E-5</v>
      </c>
      <c r="G226" s="100">
        <f t="shared" si="34"/>
        <v>0.15922512</v>
      </c>
      <c r="H226" s="108">
        <v>330.99</v>
      </c>
      <c r="I226" s="109" t="s">
        <v>74</v>
      </c>
      <c r="J226" s="112">
        <f t="shared" si="31"/>
        <v>330990</v>
      </c>
      <c r="K226" s="108">
        <v>11.54</v>
      </c>
      <c r="L226" s="109" t="s">
        <v>74</v>
      </c>
      <c r="M226" s="112">
        <f t="shared" si="33"/>
        <v>11540</v>
      </c>
      <c r="N226" s="108">
        <v>1.41</v>
      </c>
      <c r="O226" s="109" t="s">
        <v>74</v>
      </c>
      <c r="P226" s="112">
        <f t="shared" si="36"/>
        <v>1410</v>
      </c>
    </row>
    <row r="227" spans="1:16">
      <c r="A227" s="1">
        <f t="shared" si="35"/>
        <v>227</v>
      </c>
      <c r="B227" s="102">
        <v>18</v>
      </c>
      <c r="C227" s="103" t="s">
        <v>75</v>
      </c>
      <c r="D227" s="113">
        <f t="shared" si="32"/>
        <v>947.36842105263156</v>
      </c>
      <c r="E227" s="104">
        <v>0.157</v>
      </c>
      <c r="F227" s="105">
        <v>2.3819999999999999E-5</v>
      </c>
      <c r="G227" s="100">
        <f t="shared" si="34"/>
        <v>0.15702382000000001</v>
      </c>
      <c r="H227" s="108">
        <v>359.06</v>
      </c>
      <c r="I227" s="109" t="s">
        <v>74</v>
      </c>
      <c r="J227" s="112">
        <f t="shared" si="31"/>
        <v>359060</v>
      </c>
      <c r="K227" s="108">
        <v>12.2</v>
      </c>
      <c r="L227" s="109" t="s">
        <v>74</v>
      </c>
      <c r="M227" s="112">
        <f t="shared" si="33"/>
        <v>12200</v>
      </c>
      <c r="N227" s="108">
        <v>1.51</v>
      </c>
      <c r="O227" s="109" t="s">
        <v>74</v>
      </c>
      <c r="P227" s="112">
        <f t="shared" si="36"/>
        <v>1510</v>
      </c>
    </row>
    <row r="228" spans="1:16">
      <c r="A228" s="4">
        <f t="shared" si="35"/>
        <v>228</v>
      </c>
      <c r="B228" s="102">
        <v>19</v>
      </c>
      <c r="C228" s="103" t="s">
        <v>75</v>
      </c>
      <c r="D228" s="107">
        <f t="shared" si="32"/>
        <v>1000</v>
      </c>
      <c r="E228" s="104">
        <v>0.15509999999999999</v>
      </c>
      <c r="F228" s="105">
        <v>2.2650000000000002E-5</v>
      </c>
      <c r="G228" s="100">
        <f t="shared" si="34"/>
        <v>0.15512265</v>
      </c>
      <c r="H228" s="108">
        <v>387.51</v>
      </c>
      <c r="I228" s="109" t="s">
        <v>74</v>
      </c>
      <c r="J228" s="112">
        <f t="shared" si="31"/>
        <v>387510</v>
      </c>
      <c r="K228" s="108">
        <v>12.85</v>
      </c>
      <c r="L228" s="109" t="s">
        <v>74</v>
      </c>
      <c r="M228" s="112">
        <f t="shared" si="33"/>
        <v>12850</v>
      </c>
      <c r="N228" s="108">
        <v>1.61</v>
      </c>
      <c r="O228" s="109" t="s">
        <v>74</v>
      </c>
      <c r="P228" s="112">
        <f t="shared" si="36"/>
        <v>1610</v>
      </c>
    </row>
    <row r="229" spans="1:16">
      <c r="A229" s="1">
        <f t="shared" si="35"/>
        <v>229</v>
      </c>
      <c r="B229" s="102"/>
      <c r="C229" s="103"/>
      <c r="D229" s="107" t="e">
        <v>#N/A</v>
      </c>
      <c r="E229" s="104"/>
      <c r="F229" s="105"/>
      <c r="G229" s="100" t="e">
        <v>#N/A</v>
      </c>
      <c r="H229" s="108"/>
      <c r="I229" s="109"/>
      <c r="J229" s="112" t="e">
        <v>#N/A</v>
      </c>
      <c r="K229" s="108"/>
      <c r="L229" s="109"/>
      <c r="M229" s="112" t="e">
        <v>#N/A</v>
      </c>
      <c r="N229" s="108"/>
      <c r="O229" s="109"/>
      <c r="P229" s="114" t="e">
        <v>#N/A</v>
      </c>
    </row>
    <row r="230" spans="1:16">
      <c r="A230" s="1">
        <f t="shared" si="35"/>
        <v>230</v>
      </c>
      <c r="B230" s="102"/>
      <c r="C230" s="103"/>
      <c r="D230" s="107" t="e">
        <v>#N/A</v>
      </c>
      <c r="E230" s="104"/>
      <c r="F230" s="105"/>
      <c r="G230" s="100" t="e">
        <v>#N/A</v>
      </c>
      <c r="H230" s="108"/>
      <c r="I230" s="109"/>
      <c r="J230" s="112" t="e">
        <v>#N/A</v>
      </c>
      <c r="K230" s="108"/>
      <c r="L230" s="109"/>
      <c r="M230" s="112" t="e">
        <v>#N/A</v>
      </c>
      <c r="N230" s="108"/>
      <c r="O230" s="109"/>
      <c r="P230" s="114" t="e">
        <v>#N/A</v>
      </c>
    </row>
    <row r="231" spans="1:16">
      <c r="A231" s="1">
        <f t="shared" si="35"/>
        <v>231</v>
      </c>
      <c r="B231" s="102"/>
      <c r="C231" s="103"/>
      <c r="D231" s="107" t="e">
        <v>#N/A</v>
      </c>
      <c r="E231" s="104"/>
      <c r="F231" s="105"/>
      <c r="G231" s="100" t="e">
        <v>#N/A</v>
      </c>
      <c r="H231" s="108"/>
      <c r="I231" s="109"/>
      <c r="J231" s="112" t="e">
        <v>#N/A</v>
      </c>
      <c r="K231" s="108"/>
      <c r="L231" s="109"/>
      <c r="M231" s="112" t="e">
        <v>#N/A</v>
      </c>
      <c r="N231" s="108"/>
      <c r="O231" s="109"/>
      <c r="P231" s="114" t="e">
        <v>#N/A</v>
      </c>
    </row>
    <row r="232" spans="1:16">
      <c r="A232" s="1">
        <f t="shared" si="35"/>
        <v>232</v>
      </c>
      <c r="B232" s="102"/>
      <c r="C232" s="103"/>
      <c r="D232" s="107" t="e">
        <v>#N/A</v>
      </c>
      <c r="E232" s="104"/>
      <c r="F232" s="105"/>
      <c r="G232" s="100" t="e">
        <v>#N/A</v>
      </c>
      <c r="H232" s="108"/>
      <c r="I232" s="109"/>
      <c r="J232" s="112" t="e">
        <v>#N/A</v>
      </c>
      <c r="K232" s="108"/>
      <c r="L232" s="109"/>
      <c r="M232" s="112" t="e">
        <v>#N/A</v>
      </c>
      <c r="N232" s="108"/>
      <c r="O232" s="109"/>
      <c r="P232" s="114" t="e">
        <v>#N/A</v>
      </c>
    </row>
    <row r="233" spans="1:16">
      <c r="A233" s="1">
        <f t="shared" si="35"/>
        <v>233</v>
      </c>
      <c r="B233" s="102"/>
      <c r="C233" s="103"/>
      <c r="D233" s="107" t="e">
        <v>#N/A</v>
      </c>
      <c r="E233" s="104"/>
      <c r="F233" s="105"/>
      <c r="G233" s="100" t="e">
        <v>#N/A</v>
      </c>
      <c r="H233" s="108"/>
      <c r="I233" s="109"/>
      <c r="J233" s="112" t="e">
        <v>#N/A</v>
      </c>
      <c r="K233" s="108"/>
      <c r="L233" s="109"/>
      <c r="M233" s="112" t="e">
        <v>#N/A</v>
      </c>
      <c r="N233" s="108"/>
      <c r="O233" s="109"/>
      <c r="P233" s="114" t="e">
        <v>#N/A</v>
      </c>
    </row>
    <row r="234" spans="1:16">
      <c r="A234" s="1">
        <f t="shared" si="35"/>
        <v>234</v>
      </c>
      <c r="B234" s="102"/>
      <c r="C234" s="103"/>
      <c r="D234" s="107" t="e">
        <v>#N/A</v>
      </c>
      <c r="E234" s="104"/>
      <c r="F234" s="105"/>
      <c r="G234" s="100" t="e">
        <v>#N/A</v>
      </c>
      <c r="H234" s="108"/>
      <c r="I234" s="109"/>
      <c r="J234" s="112" t="e">
        <v>#N/A</v>
      </c>
      <c r="K234" s="108"/>
      <c r="L234" s="109"/>
      <c r="M234" s="112" t="e">
        <v>#N/A</v>
      </c>
      <c r="N234" s="108"/>
      <c r="O234" s="109"/>
      <c r="P234" s="114" t="e">
        <v>#N/A</v>
      </c>
    </row>
    <row r="235" spans="1:16">
      <c r="A235" s="1">
        <f t="shared" si="35"/>
        <v>235</v>
      </c>
      <c r="B235" s="102"/>
      <c r="C235" s="103"/>
      <c r="D235" s="107" t="e">
        <v>#N/A</v>
      </c>
      <c r="E235" s="104"/>
      <c r="F235" s="105"/>
      <c r="G235" s="100" t="e">
        <v>#N/A</v>
      </c>
      <c r="H235" s="108"/>
      <c r="I235" s="109"/>
      <c r="J235" s="112" t="e">
        <v>#N/A</v>
      </c>
      <c r="K235" s="108"/>
      <c r="L235" s="109"/>
      <c r="M235" s="112" t="e">
        <v>#N/A</v>
      </c>
      <c r="N235" s="108"/>
      <c r="O235" s="109"/>
      <c r="P235" s="114" t="e">
        <v>#N/A</v>
      </c>
    </row>
    <row r="236" spans="1:16">
      <c r="A236" s="1">
        <f t="shared" si="35"/>
        <v>236</v>
      </c>
      <c r="B236" s="102"/>
      <c r="C236" s="103"/>
      <c r="D236" s="107" t="e">
        <v>#N/A</v>
      </c>
      <c r="E236" s="104"/>
      <c r="F236" s="105"/>
      <c r="G236" s="100" t="e">
        <v>#N/A</v>
      </c>
      <c r="H236" s="108"/>
      <c r="I236" s="109"/>
      <c r="J236" s="112" t="e">
        <v>#N/A</v>
      </c>
      <c r="K236" s="108"/>
      <c r="L236" s="109"/>
      <c r="M236" s="112" t="e">
        <v>#N/A</v>
      </c>
      <c r="N236" s="108"/>
      <c r="O236" s="109"/>
      <c r="P236" s="114" t="e">
        <v>#N/A</v>
      </c>
    </row>
    <row r="237" spans="1:16">
      <c r="A237" s="1">
        <f t="shared" si="35"/>
        <v>237</v>
      </c>
      <c r="B237" s="102"/>
      <c r="C237" s="103"/>
      <c r="D237" s="107" t="e">
        <v>#N/A</v>
      </c>
      <c r="E237" s="104"/>
      <c r="F237" s="105"/>
      <c r="G237" s="100" t="e">
        <v>#N/A</v>
      </c>
      <c r="H237" s="108"/>
      <c r="I237" s="109"/>
      <c r="J237" s="112" t="e">
        <v>#N/A</v>
      </c>
      <c r="K237" s="108"/>
      <c r="L237" s="109"/>
      <c r="M237" s="112" t="e">
        <v>#N/A</v>
      </c>
      <c r="N237" s="108"/>
      <c r="O237" s="109"/>
      <c r="P237" s="114" t="e">
        <v>#N/A</v>
      </c>
    </row>
    <row r="238" spans="1:16">
      <c r="A238" s="1">
        <f t="shared" si="35"/>
        <v>238</v>
      </c>
      <c r="B238" s="102"/>
      <c r="C238" s="103"/>
      <c r="D238" s="107" t="e">
        <v>#N/A</v>
      </c>
      <c r="E238" s="104"/>
      <c r="F238" s="105"/>
      <c r="G238" s="100" t="e">
        <v>#N/A</v>
      </c>
      <c r="H238" s="108"/>
      <c r="I238" s="109"/>
      <c r="J238" s="112" t="e">
        <v>#N/A</v>
      </c>
      <c r="K238" s="108"/>
      <c r="L238" s="109"/>
      <c r="M238" s="112" t="e">
        <v>#N/A</v>
      </c>
      <c r="N238" s="108"/>
      <c r="O238" s="109"/>
      <c r="P238" s="114" t="e">
        <v>#N/A</v>
      </c>
    </row>
    <row r="239" spans="1:16">
      <c r="A239" s="1">
        <f t="shared" si="35"/>
        <v>239</v>
      </c>
      <c r="B239" s="102"/>
      <c r="C239" s="103"/>
      <c r="D239" s="107" t="e">
        <v>#N/A</v>
      </c>
      <c r="E239" s="104"/>
      <c r="F239" s="105"/>
      <c r="G239" s="100" t="e">
        <v>#N/A</v>
      </c>
      <c r="H239" s="108"/>
      <c r="I239" s="109"/>
      <c r="J239" s="112" t="e">
        <v>#N/A</v>
      </c>
      <c r="K239" s="108"/>
      <c r="L239" s="109"/>
      <c r="M239" s="112" t="e">
        <v>#N/A</v>
      </c>
      <c r="N239" s="108"/>
      <c r="O239" s="109"/>
      <c r="P239" s="114" t="e">
        <v>#N/A</v>
      </c>
    </row>
    <row r="240" spans="1:16">
      <c r="A240" s="1">
        <f t="shared" si="35"/>
        <v>240</v>
      </c>
      <c r="B240" s="102"/>
      <c r="C240" s="103"/>
      <c r="D240" s="107" t="e">
        <v>#N/A</v>
      </c>
      <c r="E240" s="104"/>
      <c r="F240" s="105"/>
      <c r="G240" s="100" t="e">
        <v>#N/A</v>
      </c>
      <c r="H240" s="108"/>
      <c r="I240" s="109"/>
      <c r="J240" s="112" t="e">
        <v>#N/A</v>
      </c>
      <c r="K240" s="108"/>
      <c r="L240" s="109"/>
      <c r="M240" s="112" t="e">
        <v>#N/A</v>
      </c>
      <c r="N240" s="108"/>
      <c r="O240" s="109"/>
      <c r="P240" s="114" t="e">
        <v>#N/A</v>
      </c>
    </row>
    <row r="241" spans="1:16">
      <c r="A241" s="1">
        <f t="shared" si="35"/>
        <v>241</v>
      </c>
      <c r="B241" s="102"/>
      <c r="C241" s="103"/>
      <c r="D241" s="107" t="e">
        <v>#N/A</v>
      </c>
      <c r="E241" s="104"/>
      <c r="F241" s="105"/>
      <c r="G241" s="100" t="e">
        <v>#N/A</v>
      </c>
      <c r="H241" s="108"/>
      <c r="I241" s="109"/>
      <c r="J241" s="112" t="e">
        <v>#N/A</v>
      </c>
      <c r="K241" s="108"/>
      <c r="L241" s="109"/>
      <c r="M241" s="112" t="e">
        <v>#N/A</v>
      </c>
      <c r="N241" s="108"/>
      <c r="O241" s="109"/>
      <c r="P241" s="114" t="e">
        <v>#N/A</v>
      </c>
    </row>
    <row r="242" spans="1:16">
      <c r="A242" s="1">
        <f t="shared" si="35"/>
        <v>242</v>
      </c>
      <c r="B242" s="102"/>
      <c r="C242" s="103"/>
      <c r="D242" s="107" t="e">
        <v>#N/A</v>
      </c>
      <c r="E242" s="104"/>
      <c r="F242" s="105"/>
      <c r="G242" s="100" t="e">
        <v>#N/A</v>
      </c>
      <c r="H242" s="108"/>
      <c r="I242" s="109"/>
      <c r="J242" s="112" t="e">
        <v>#N/A</v>
      </c>
      <c r="K242" s="108"/>
      <c r="L242" s="109"/>
      <c r="M242" s="112" t="e">
        <v>#N/A</v>
      </c>
      <c r="N242" s="108"/>
      <c r="O242" s="109"/>
      <c r="P242" s="114" t="e">
        <v>#N/A</v>
      </c>
    </row>
    <row r="243" spans="1:16">
      <c r="A243" s="1">
        <f t="shared" si="35"/>
        <v>243</v>
      </c>
      <c r="B243" s="102"/>
      <c r="C243" s="103"/>
      <c r="D243" s="107" t="e">
        <v>#N/A</v>
      </c>
      <c r="E243" s="104"/>
      <c r="F243" s="105"/>
      <c r="G243" s="100" t="e">
        <v>#N/A</v>
      </c>
      <c r="H243" s="108"/>
      <c r="I243" s="109"/>
      <c r="J243" s="112" t="e">
        <v>#N/A</v>
      </c>
      <c r="K243" s="108"/>
      <c r="L243" s="109"/>
      <c r="M243" s="112" t="e">
        <v>#N/A</v>
      </c>
      <c r="N243" s="108"/>
      <c r="O243" s="109"/>
      <c r="P243" s="114" t="e">
        <v>#N/A</v>
      </c>
    </row>
    <row r="244" spans="1:16">
      <c r="A244" s="1">
        <f t="shared" si="35"/>
        <v>244</v>
      </c>
      <c r="B244" s="102"/>
      <c r="C244" s="103"/>
      <c r="D244" s="107" t="e">
        <v>#N/A</v>
      </c>
      <c r="E244" s="104"/>
      <c r="F244" s="105"/>
      <c r="G244" s="100" t="e">
        <v>#N/A</v>
      </c>
      <c r="H244" s="108"/>
      <c r="I244" s="109"/>
      <c r="J244" s="112" t="e">
        <v>#N/A</v>
      </c>
      <c r="K244" s="108"/>
      <c r="L244" s="109"/>
      <c r="M244" s="112" t="e">
        <v>#N/A</v>
      </c>
      <c r="N244" s="108"/>
      <c r="O244" s="109"/>
      <c r="P244" s="114" t="e">
        <v>#N/A</v>
      </c>
    </row>
    <row r="245" spans="1:16">
      <c r="A245" s="1">
        <f t="shared" si="35"/>
        <v>245</v>
      </c>
      <c r="B245" s="102"/>
      <c r="C245" s="103"/>
      <c r="D245" s="107" t="e">
        <v>#N/A</v>
      </c>
      <c r="E245" s="104"/>
      <c r="F245" s="105"/>
      <c r="G245" s="100" t="e">
        <v>#N/A</v>
      </c>
      <c r="H245" s="108"/>
      <c r="I245" s="109"/>
      <c r="J245" s="112" t="e">
        <v>#N/A</v>
      </c>
      <c r="K245" s="108"/>
      <c r="L245" s="109"/>
      <c r="M245" s="112" t="e">
        <v>#N/A</v>
      </c>
      <c r="N245" s="108"/>
      <c r="O245" s="109"/>
      <c r="P245" s="114" t="e">
        <v>#N/A</v>
      </c>
    </row>
    <row r="246" spans="1:16">
      <c r="A246" s="1">
        <f t="shared" si="35"/>
        <v>246</v>
      </c>
      <c r="B246" s="102"/>
      <c r="C246" s="103"/>
      <c r="D246" s="107" t="e">
        <v>#N/A</v>
      </c>
      <c r="E246" s="104"/>
      <c r="F246" s="105"/>
      <c r="G246" s="100" t="e">
        <v>#N/A</v>
      </c>
      <c r="H246" s="108"/>
      <c r="I246" s="109"/>
      <c r="J246" s="112" t="e">
        <v>#N/A</v>
      </c>
      <c r="K246" s="108"/>
      <c r="L246" s="109"/>
      <c r="M246" s="112" t="e">
        <v>#N/A</v>
      </c>
      <c r="N246" s="108"/>
      <c r="O246" s="109"/>
      <c r="P246" s="114" t="e">
        <v>#N/A</v>
      </c>
    </row>
    <row r="247" spans="1:16">
      <c r="A247" s="1">
        <f t="shared" si="35"/>
        <v>247</v>
      </c>
      <c r="B247" s="102"/>
      <c r="C247" s="103"/>
      <c r="D247" s="107" t="e">
        <v>#N/A</v>
      </c>
      <c r="E247" s="104"/>
      <c r="F247" s="105"/>
      <c r="G247" s="100" t="e">
        <v>#N/A</v>
      </c>
      <c r="H247" s="108"/>
      <c r="I247" s="109"/>
      <c r="J247" s="112" t="e">
        <v>#N/A</v>
      </c>
      <c r="K247" s="108"/>
      <c r="L247" s="109"/>
      <c r="M247" s="112" t="e">
        <v>#N/A</v>
      </c>
      <c r="N247" s="108"/>
      <c r="O247" s="109"/>
      <c r="P247" s="114" t="e">
        <v>#N/A</v>
      </c>
    </row>
    <row r="248" spans="1:16">
      <c r="A248" s="1">
        <f t="shared" si="35"/>
        <v>248</v>
      </c>
      <c r="B248" s="102"/>
      <c r="C248" s="103"/>
      <c r="D248" s="107" t="e">
        <v>#N/A</v>
      </c>
      <c r="E248" s="104"/>
      <c r="F248" s="105"/>
      <c r="G248" s="100" t="e">
        <v>#N/A</v>
      </c>
      <c r="H248" s="108"/>
      <c r="I248" s="109"/>
      <c r="J248" s="112" t="e">
        <v>#N/A</v>
      </c>
      <c r="K248" s="108"/>
      <c r="L248" s="109"/>
      <c r="M248" s="112" t="e">
        <v>#N/A</v>
      </c>
      <c r="N248" s="108"/>
      <c r="O248" s="109"/>
      <c r="P248" s="114" t="e">
        <v>#N/A</v>
      </c>
    </row>
    <row r="249" spans="1:16">
      <c r="A249" s="1">
        <f t="shared" si="35"/>
        <v>249</v>
      </c>
      <c r="B249" s="102"/>
      <c r="C249" s="103"/>
      <c r="D249" s="107" t="e">
        <v>#N/A</v>
      </c>
      <c r="E249" s="104"/>
      <c r="F249" s="105"/>
      <c r="G249" s="100" t="e">
        <v>#N/A</v>
      </c>
      <c r="H249" s="108"/>
      <c r="I249" s="109"/>
      <c r="J249" s="112" t="e">
        <v>#N/A</v>
      </c>
      <c r="K249" s="108"/>
      <c r="L249" s="109"/>
      <c r="M249" s="112" t="e">
        <v>#N/A</v>
      </c>
      <c r="N249" s="108"/>
      <c r="O249" s="109"/>
      <c r="P249" s="114" t="e">
        <v>#N/A</v>
      </c>
    </row>
    <row r="250" spans="1:16">
      <c r="A250" s="1">
        <f t="shared" si="35"/>
        <v>250</v>
      </c>
      <c r="B250" s="102"/>
      <c r="C250" s="103"/>
      <c r="D250" s="107" t="e">
        <v>#N/A</v>
      </c>
      <c r="E250" s="104"/>
      <c r="F250" s="105"/>
      <c r="G250" s="100" t="e">
        <v>#N/A</v>
      </c>
      <c r="H250" s="108"/>
      <c r="I250" s="109"/>
      <c r="J250" s="112" t="e">
        <v>#N/A</v>
      </c>
      <c r="K250" s="108"/>
      <c r="L250" s="109"/>
      <c r="M250" s="112" t="e">
        <v>#N/A</v>
      </c>
      <c r="N250" s="108"/>
      <c r="O250" s="109"/>
      <c r="P250" s="114" t="e">
        <v>#N/A</v>
      </c>
    </row>
    <row r="251" spans="1:16">
      <c r="A251" s="1">
        <f t="shared" si="35"/>
        <v>251</v>
      </c>
      <c r="B251" s="102"/>
      <c r="C251" s="103"/>
      <c r="D251" s="107" t="e">
        <v>#N/A</v>
      </c>
      <c r="E251" s="104"/>
      <c r="F251" s="105"/>
      <c r="G251" s="100" t="e">
        <v>#N/A</v>
      </c>
      <c r="H251" s="108"/>
      <c r="I251" s="109"/>
      <c r="J251" s="112" t="e">
        <v>#N/A</v>
      </c>
      <c r="K251" s="108"/>
      <c r="L251" s="109"/>
      <c r="M251" s="112" t="e">
        <v>#N/A</v>
      </c>
      <c r="N251" s="108"/>
      <c r="O251" s="109"/>
      <c r="P251" s="114" t="e">
        <v>#N/A</v>
      </c>
    </row>
    <row r="252" spans="1:16">
      <c r="A252" s="1">
        <f t="shared" si="35"/>
        <v>252</v>
      </c>
      <c r="B252" s="102"/>
      <c r="C252" s="103"/>
      <c r="D252" s="107" t="e">
        <v>#N/A</v>
      </c>
      <c r="E252" s="104"/>
      <c r="F252" s="105"/>
      <c r="G252" s="100" t="e">
        <v>#N/A</v>
      </c>
      <c r="H252" s="108"/>
      <c r="I252" s="109"/>
      <c r="J252" s="112" t="e">
        <v>#N/A</v>
      </c>
      <c r="K252" s="108"/>
      <c r="L252" s="109"/>
      <c r="M252" s="112" t="e">
        <v>#N/A</v>
      </c>
      <c r="N252" s="108"/>
      <c r="O252" s="109"/>
      <c r="P252" s="114" t="e">
        <v>#N/A</v>
      </c>
    </row>
    <row r="253" spans="1:16">
      <c r="A253" s="1">
        <f t="shared" si="35"/>
        <v>253</v>
      </c>
      <c r="B253" s="102"/>
      <c r="C253" s="103"/>
      <c r="D253" s="107" t="e">
        <v>#N/A</v>
      </c>
      <c r="E253" s="104"/>
      <c r="F253" s="105"/>
      <c r="G253" s="100" t="e">
        <v>#N/A</v>
      </c>
      <c r="H253" s="108"/>
      <c r="I253" s="109"/>
      <c r="J253" s="112" t="e">
        <v>#N/A</v>
      </c>
      <c r="K253" s="108"/>
      <c r="L253" s="109"/>
      <c r="M253" s="112" t="e">
        <v>#N/A</v>
      </c>
      <c r="N253" s="108"/>
      <c r="O253" s="109"/>
      <c r="P253" s="114" t="e">
        <v>#N/A</v>
      </c>
    </row>
    <row r="254" spans="1:16">
      <c r="A254" s="1">
        <f t="shared" si="35"/>
        <v>254</v>
      </c>
      <c r="B254" s="102"/>
      <c r="C254" s="103"/>
      <c r="D254" s="107" t="e">
        <v>#N/A</v>
      </c>
      <c r="E254" s="104"/>
      <c r="F254" s="105"/>
      <c r="G254" s="100" t="e">
        <v>#N/A</v>
      </c>
      <c r="H254" s="108"/>
      <c r="I254" s="109"/>
      <c r="J254" s="112" t="e">
        <v>#N/A</v>
      </c>
      <c r="K254" s="108"/>
      <c r="L254" s="109"/>
      <c r="M254" s="112" t="e">
        <v>#N/A</v>
      </c>
      <c r="N254" s="108"/>
      <c r="O254" s="109"/>
      <c r="P254" s="114" t="e">
        <v>#N/A</v>
      </c>
    </row>
    <row r="255" spans="1:16">
      <c r="A255" s="1">
        <f t="shared" si="35"/>
        <v>255</v>
      </c>
      <c r="B255" s="102"/>
      <c r="C255" s="103"/>
      <c r="D255" s="107" t="e">
        <v>#N/A</v>
      </c>
      <c r="E255" s="104"/>
      <c r="F255" s="105"/>
      <c r="G255" s="100" t="e">
        <v>#N/A</v>
      </c>
      <c r="H255" s="108"/>
      <c r="I255" s="109"/>
      <c r="J255" s="112" t="e">
        <v>#N/A</v>
      </c>
      <c r="K255" s="108"/>
      <c r="L255" s="109"/>
      <c r="M255" s="112" t="e">
        <v>#N/A</v>
      </c>
      <c r="N255" s="108"/>
      <c r="O255" s="109"/>
      <c r="P255" s="114" t="e">
        <v>#N/A</v>
      </c>
    </row>
    <row r="256" spans="1:16">
      <c r="A256" s="1">
        <f t="shared" si="35"/>
        <v>256</v>
      </c>
      <c r="B256" s="102"/>
      <c r="C256" s="103"/>
      <c r="D256" s="107" t="e">
        <v>#N/A</v>
      </c>
      <c r="E256" s="104"/>
      <c r="F256" s="105"/>
      <c r="G256" s="100" t="e">
        <v>#N/A</v>
      </c>
      <c r="H256" s="108"/>
      <c r="I256" s="109"/>
      <c r="J256" s="112" t="e">
        <v>#N/A</v>
      </c>
      <c r="K256" s="108"/>
      <c r="L256" s="109"/>
      <c r="M256" s="112" t="e">
        <v>#N/A</v>
      </c>
      <c r="N256" s="108"/>
      <c r="O256" s="109"/>
      <c r="P256" s="114" t="e">
        <v>#N/A</v>
      </c>
    </row>
    <row r="257" spans="1:16">
      <c r="A257" s="1">
        <f t="shared" si="35"/>
        <v>257</v>
      </c>
      <c r="B257" s="102"/>
      <c r="C257" s="103"/>
      <c r="D257" s="107" t="e">
        <v>#N/A</v>
      </c>
      <c r="E257" s="104"/>
      <c r="F257" s="105"/>
      <c r="G257" s="100" t="e">
        <v>#N/A</v>
      </c>
      <c r="H257" s="108"/>
      <c r="I257" s="109"/>
      <c r="J257" s="112" t="e">
        <v>#N/A</v>
      </c>
      <c r="K257" s="108"/>
      <c r="L257" s="109"/>
      <c r="M257" s="112" t="e">
        <v>#N/A</v>
      </c>
      <c r="N257" s="108"/>
      <c r="O257" s="109"/>
      <c r="P257" s="114" t="e">
        <v>#N/A</v>
      </c>
    </row>
    <row r="258" spans="1:16">
      <c r="A258" s="1">
        <f t="shared" si="35"/>
        <v>258</v>
      </c>
      <c r="B258" s="102"/>
      <c r="C258" s="103"/>
      <c r="D258" s="107" t="e">
        <v>#N/A</v>
      </c>
      <c r="E258" s="104"/>
      <c r="F258" s="105"/>
      <c r="G258" s="100" t="e">
        <v>#N/A</v>
      </c>
      <c r="H258" s="108"/>
      <c r="I258" s="109"/>
      <c r="J258" s="112" t="e">
        <v>#N/A</v>
      </c>
      <c r="K258" s="108"/>
      <c r="L258" s="109"/>
      <c r="M258" s="112" t="e">
        <v>#N/A</v>
      </c>
      <c r="N258" s="108"/>
      <c r="O258" s="109"/>
      <c r="P258" s="114" t="e">
        <v>#N/A</v>
      </c>
    </row>
    <row r="259" spans="1:16">
      <c r="A259" s="1">
        <f t="shared" si="35"/>
        <v>259</v>
      </c>
      <c r="B259" s="102"/>
      <c r="C259" s="103"/>
      <c r="D259" s="107" t="e">
        <v>#N/A</v>
      </c>
      <c r="E259" s="104"/>
      <c r="F259" s="105"/>
      <c r="G259" s="100" t="e">
        <v>#N/A</v>
      </c>
      <c r="H259" s="108"/>
      <c r="I259" s="109"/>
      <c r="J259" s="112" t="e">
        <v>#N/A</v>
      </c>
      <c r="K259" s="108"/>
      <c r="L259" s="109"/>
      <c r="M259" s="112" t="e">
        <v>#N/A</v>
      </c>
      <c r="N259" s="108"/>
      <c r="O259" s="109"/>
      <c r="P259" s="114" t="e">
        <v>#N/A</v>
      </c>
    </row>
    <row r="260" spans="1:16">
      <c r="A260" s="1">
        <f t="shared" si="35"/>
        <v>260</v>
      </c>
      <c r="B260" s="102"/>
      <c r="C260" s="103"/>
      <c r="D260" s="107" t="e">
        <v>#N/A</v>
      </c>
      <c r="E260" s="104"/>
      <c r="F260" s="105"/>
      <c r="G260" s="100" t="e">
        <v>#N/A</v>
      </c>
      <c r="H260" s="108"/>
      <c r="I260" s="109"/>
      <c r="J260" s="112" t="e">
        <v>#N/A</v>
      </c>
      <c r="K260" s="108"/>
      <c r="L260" s="109"/>
      <c r="M260" s="112" t="e">
        <v>#N/A</v>
      </c>
      <c r="N260" s="108"/>
      <c r="O260" s="109"/>
      <c r="P260" s="114" t="e">
        <v>#N/A</v>
      </c>
    </row>
    <row r="261" spans="1:16">
      <c r="A261" s="1">
        <f t="shared" si="35"/>
        <v>261</v>
      </c>
      <c r="B261" s="102"/>
      <c r="C261" s="103"/>
      <c r="D261" s="107" t="e">
        <v>#N/A</v>
      </c>
      <c r="E261" s="104"/>
      <c r="F261" s="105"/>
      <c r="G261" s="100" t="e">
        <v>#N/A</v>
      </c>
      <c r="H261" s="108"/>
      <c r="I261" s="109"/>
      <c r="J261" s="112" t="e">
        <v>#N/A</v>
      </c>
      <c r="K261" s="108"/>
      <c r="L261" s="109"/>
      <c r="M261" s="112" t="e">
        <v>#N/A</v>
      </c>
      <c r="N261" s="108"/>
      <c r="O261" s="109"/>
      <c r="P261" s="114" t="e">
        <v>#N/A</v>
      </c>
    </row>
    <row r="262" spans="1:16">
      <c r="A262" s="1">
        <f t="shared" si="35"/>
        <v>262</v>
      </c>
      <c r="B262" s="102"/>
      <c r="C262" s="103"/>
      <c r="D262" s="107" t="e">
        <v>#N/A</v>
      </c>
      <c r="E262" s="104"/>
      <c r="F262" s="105"/>
      <c r="G262" s="100" t="e">
        <v>#N/A</v>
      </c>
      <c r="H262" s="108"/>
      <c r="I262" s="109"/>
      <c r="J262" s="112" t="e">
        <v>#N/A</v>
      </c>
      <c r="K262" s="108"/>
      <c r="L262" s="109"/>
      <c r="M262" s="112" t="e">
        <v>#N/A</v>
      </c>
      <c r="N262" s="108"/>
      <c r="O262" s="109"/>
      <c r="P262" s="114" t="e">
        <v>#N/A</v>
      </c>
    </row>
    <row r="263" spans="1:16">
      <c r="A263" s="1">
        <f t="shared" si="35"/>
        <v>263</v>
      </c>
      <c r="B263" s="102"/>
      <c r="C263" s="103"/>
      <c r="D263" s="107" t="e">
        <v>#N/A</v>
      </c>
      <c r="E263" s="104"/>
      <c r="F263" s="105"/>
      <c r="G263" s="100" t="e">
        <v>#N/A</v>
      </c>
      <c r="H263" s="108"/>
      <c r="I263" s="109"/>
      <c r="J263" s="112" t="e">
        <v>#N/A</v>
      </c>
      <c r="K263" s="108"/>
      <c r="L263" s="109"/>
      <c r="M263" s="112" t="e">
        <v>#N/A</v>
      </c>
      <c r="N263" s="108"/>
      <c r="O263" s="109"/>
      <c r="P263" s="114" t="e">
        <v>#N/A</v>
      </c>
    </row>
    <row r="264" spans="1:16">
      <c r="A264" s="1">
        <f t="shared" si="35"/>
        <v>264</v>
      </c>
      <c r="B264" s="102"/>
      <c r="C264" s="103"/>
      <c r="D264" s="107" t="e">
        <v>#N/A</v>
      </c>
      <c r="E264" s="104"/>
      <c r="F264" s="105"/>
      <c r="G264" s="100" t="e">
        <v>#N/A</v>
      </c>
      <c r="H264" s="108"/>
      <c r="I264" s="109"/>
      <c r="J264" s="112" t="e">
        <v>#N/A</v>
      </c>
      <c r="K264" s="108"/>
      <c r="L264" s="109"/>
      <c r="M264" s="112" t="e">
        <v>#N/A</v>
      </c>
      <c r="N264" s="108"/>
      <c r="O264" s="109"/>
      <c r="P264" s="114" t="e">
        <v>#N/A</v>
      </c>
    </row>
    <row r="265" spans="1:16">
      <c r="A265" s="1">
        <f t="shared" si="35"/>
        <v>265</v>
      </c>
      <c r="B265" s="102"/>
      <c r="C265" s="103"/>
      <c r="D265" s="107" t="e">
        <v>#N/A</v>
      </c>
      <c r="E265" s="104"/>
      <c r="F265" s="105"/>
      <c r="G265" s="100" t="e">
        <v>#N/A</v>
      </c>
      <c r="H265" s="108"/>
      <c r="I265" s="109"/>
      <c r="J265" s="112" t="e">
        <v>#N/A</v>
      </c>
      <c r="K265" s="108"/>
      <c r="L265" s="109"/>
      <c r="M265" s="112" t="e">
        <v>#N/A</v>
      </c>
      <c r="N265" s="108"/>
      <c r="O265" s="109"/>
      <c r="P265" s="114" t="e">
        <v>#N/A</v>
      </c>
    </row>
    <row r="266" spans="1:16">
      <c r="A266" s="1">
        <f t="shared" si="35"/>
        <v>266</v>
      </c>
      <c r="B266" s="102"/>
      <c r="C266" s="103"/>
      <c r="D266" s="107" t="e">
        <v>#N/A</v>
      </c>
      <c r="E266" s="104"/>
      <c r="F266" s="105"/>
      <c r="G266" s="100" t="e">
        <v>#N/A</v>
      </c>
      <c r="H266" s="108"/>
      <c r="I266" s="109"/>
      <c r="J266" s="112" t="e">
        <v>#N/A</v>
      </c>
      <c r="K266" s="108"/>
      <c r="L266" s="109"/>
      <c r="M266" s="112" t="e">
        <v>#N/A</v>
      </c>
      <c r="N266" s="108"/>
      <c r="O266" s="109"/>
      <c r="P266" s="114" t="e">
        <v>#N/A</v>
      </c>
    </row>
    <row r="267" spans="1:16">
      <c r="A267" s="1">
        <f t="shared" si="35"/>
        <v>267</v>
      </c>
      <c r="B267" s="102"/>
      <c r="C267" s="103"/>
      <c r="D267" s="107" t="e">
        <v>#N/A</v>
      </c>
      <c r="E267" s="104"/>
      <c r="F267" s="105"/>
      <c r="G267" s="100" t="e">
        <v>#N/A</v>
      </c>
      <c r="H267" s="108"/>
      <c r="I267" s="109"/>
      <c r="J267" s="112" t="e">
        <v>#N/A</v>
      </c>
      <c r="K267" s="108"/>
      <c r="L267" s="109"/>
      <c r="M267" s="112" t="e">
        <v>#N/A</v>
      </c>
      <c r="N267" s="108"/>
      <c r="O267" s="109"/>
      <c r="P267" s="114" t="e">
        <v>#N/A</v>
      </c>
    </row>
    <row r="268" spans="1:16">
      <c r="A268" s="1">
        <f t="shared" si="35"/>
        <v>268</v>
      </c>
      <c r="B268" s="102"/>
      <c r="C268" s="103"/>
      <c r="D268" s="107" t="e">
        <v>#N/A</v>
      </c>
      <c r="E268" s="104"/>
      <c r="F268" s="105"/>
      <c r="G268" s="100" t="e">
        <v>#N/A</v>
      </c>
      <c r="H268" s="108"/>
      <c r="I268" s="109"/>
      <c r="J268" s="112" t="e">
        <v>#N/A</v>
      </c>
      <c r="K268" s="108"/>
      <c r="L268" s="109"/>
      <c r="M268" s="112" t="e">
        <v>#N/A</v>
      </c>
      <c r="N268" s="108"/>
      <c r="O268" s="109"/>
      <c r="P268" s="114" t="e">
        <v>#N/A</v>
      </c>
    </row>
    <row r="269" spans="1:16">
      <c r="A269" s="1">
        <f t="shared" si="35"/>
        <v>269</v>
      </c>
      <c r="B269" s="102"/>
      <c r="C269" s="103"/>
      <c r="D269" s="107" t="e">
        <v>#N/A</v>
      </c>
      <c r="E269" s="104"/>
      <c r="F269" s="105"/>
      <c r="G269" s="100" t="e">
        <v>#N/A</v>
      </c>
      <c r="H269" s="108"/>
      <c r="I269" s="109"/>
      <c r="J269" s="112" t="e">
        <v>#N/A</v>
      </c>
      <c r="K269" s="108"/>
      <c r="L269" s="109"/>
      <c r="M269" s="112" t="e">
        <v>#N/A</v>
      </c>
      <c r="N269" s="108"/>
      <c r="O269" s="109"/>
      <c r="P269" s="114" t="e">
        <v>#N/A</v>
      </c>
    </row>
    <row r="270" spans="1:16">
      <c r="A270" s="1">
        <f t="shared" si="35"/>
        <v>270</v>
      </c>
      <c r="B270" s="102"/>
      <c r="C270" s="103"/>
      <c r="D270" s="107" t="e">
        <v>#N/A</v>
      </c>
      <c r="E270" s="104"/>
      <c r="F270" s="105"/>
      <c r="G270" s="100" t="e">
        <v>#N/A</v>
      </c>
      <c r="H270" s="108"/>
      <c r="I270" s="109"/>
      <c r="J270" s="112" t="e">
        <v>#N/A</v>
      </c>
      <c r="K270" s="108"/>
      <c r="L270" s="109"/>
      <c r="M270" s="112" t="e">
        <v>#N/A</v>
      </c>
      <c r="N270" s="108"/>
      <c r="O270" s="109"/>
      <c r="P270" s="114" t="e">
        <v>#N/A</v>
      </c>
    </row>
    <row r="271" spans="1:16">
      <c r="A271" s="1">
        <f t="shared" si="35"/>
        <v>271</v>
      </c>
      <c r="B271" s="102"/>
      <c r="C271" s="103"/>
      <c r="D271" s="107" t="e">
        <v>#N/A</v>
      </c>
      <c r="E271" s="104"/>
      <c r="F271" s="105"/>
      <c r="G271" s="100" t="e">
        <v>#N/A</v>
      </c>
      <c r="H271" s="108"/>
      <c r="I271" s="109"/>
      <c r="J271" s="112" t="e">
        <v>#N/A</v>
      </c>
      <c r="K271" s="108"/>
      <c r="L271" s="109"/>
      <c r="M271" s="112" t="e">
        <v>#N/A</v>
      </c>
      <c r="N271" s="108"/>
      <c r="O271" s="109"/>
      <c r="P271" s="114" t="e">
        <v>#N/A</v>
      </c>
    </row>
    <row r="272" spans="1:16">
      <c r="A272" s="1">
        <f t="shared" si="35"/>
        <v>272</v>
      </c>
      <c r="B272" s="102"/>
      <c r="C272" s="103"/>
      <c r="D272" s="107" t="e">
        <v>#N/A</v>
      </c>
      <c r="E272" s="104"/>
      <c r="F272" s="105"/>
      <c r="G272" s="100" t="e">
        <v>#N/A</v>
      </c>
      <c r="H272" s="108"/>
      <c r="I272" s="109"/>
      <c r="J272" s="112" t="e">
        <v>#N/A</v>
      </c>
      <c r="K272" s="108"/>
      <c r="L272" s="109"/>
      <c r="M272" s="112" t="e">
        <v>#N/A</v>
      </c>
      <c r="N272" s="108"/>
      <c r="O272" s="109"/>
      <c r="P272" s="114" t="e">
        <v>#N/A</v>
      </c>
    </row>
    <row r="273" spans="1:16">
      <c r="A273" s="1">
        <f t="shared" si="35"/>
        <v>273</v>
      </c>
      <c r="B273" s="102"/>
      <c r="C273" s="103"/>
      <c r="D273" s="107" t="e">
        <v>#N/A</v>
      </c>
      <c r="E273" s="104"/>
      <c r="F273" s="105"/>
      <c r="G273" s="100" t="e">
        <v>#N/A</v>
      </c>
      <c r="H273" s="108"/>
      <c r="I273" s="109"/>
      <c r="J273" s="112" t="e">
        <v>#N/A</v>
      </c>
      <c r="K273" s="108"/>
      <c r="L273" s="109"/>
      <c r="M273" s="112" t="e">
        <v>#N/A</v>
      </c>
      <c r="N273" s="108"/>
      <c r="O273" s="109"/>
      <c r="P273" s="114" t="e">
        <v>#N/A</v>
      </c>
    </row>
    <row r="274" spans="1:16">
      <c r="A274" s="1">
        <f t="shared" si="35"/>
        <v>274</v>
      </c>
      <c r="B274" s="102"/>
      <c r="C274" s="103"/>
      <c r="D274" s="107" t="e">
        <v>#N/A</v>
      </c>
      <c r="E274" s="104"/>
      <c r="F274" s="105"/>
      <c r="G274" s="100" t="e">
        <v>#N/A</v>
      </c>
      <c r="H274" s="108"/>
      <c r="I274" s="109"/>
      <c r="J274" s="112" t="e">
        <v>#N/A</v>
      </c>
      <c r="K274" s="108"/>
      <c r="L274" s="109"/>
      <c r="M274" s="112" t="e">
        <v>#N/A</v>
      </c>
      <c r="N274" s="108"/>
      <c r="O274" s="109"/>
      <c r="P274" s="114" t="e">
        <v>#N/A</v>
      </c>
    </row>
    <row r="275" spans="1:16">
      <c r="A275" s="1">
        <f t="shared" si="35"/>
        <v>275</v>
      </c>
      <c r="B275" s="102"/>
      <c r="C275" s="103"/>
      <c r="D275" s="107" t="e">
        <v>#N/A</v>
      </c>
      <c r="E275" s="104"/>
      <c r="F275" s="105"/>
      <c r="G275" s="100" t="e">
        <v>#N/A</v>
      </c>
      <c r="H275" s="108"/>
      <c r="I275" s="109"/>
      <c r="J275" s="112" t="e">
        <v>#N/A</v>
      </c>
      <c r="K275" s="108"/>
      <c r="L275" s="109"/>
      <c r="M275" s="112" t="e">
        <v>#N/A</v>
      </c>
      <c r="N275" s="108"/>
      <c r="O275" s="109"/>
      <c r="P275" s="114" t="e">
        <v>#N/A</v>
      </c>
    </row>
    <row r="276" spans="1:16">
      <c r="A276" s="1">
        <f t="shared" si="35"/>
        <v>276</v>
      </c>
      <c r="B276" s="102"/>
      <c r="C276" s="103"/>
      <c r="D276" s="107" t="e">
        <v>#N/A</v>
      </c>
      <c r="E276" s="104"/>
      <c r="F276" s="105"/>
      <c r="G276" s="100" t="e">
        <v>#N/A</v>
      </c>
      <c r="H276" s="108"/>
      <c r="I276" s="109"/>
      <c r="J276" s="112" t="e">
        <v>#N/A</v>
      </c>
      <c r="K276" s="108"/>
      <c r="L276" s="109"/>
      <c r="M276" s="112" t="e">
        <v>#N/A</v>
      </c>
      <c r="N276" s="108"/>
      <c r="O276" s="109"/>
      <c r="P276" s="114" t="e">
        <v>#N/A</v>
      </c>
    </row>
    <row r="277" spans="1:16">
      <c r="A277" s="1">
        <f t="shared" si="35"/>
        <v>277</v>
      </c>
      <c r="B277" s="102"/>
      <c r="C277" s="103"/>
      <c r="D277" s="107" t="e">
        <v>#N/A</v>
      </c>
      <c r="E277" s="104"/>
      <c r="F277" s="105"/>
      <c r="G277" s="100" t="e">
        <v>#N/A</v>
      </c>
      <c r="H277" s="108"/>
      <c r="I277" s="109"/>
      <c r="J277" s="112" t="e">
        <v>#N/A</v>
      </c>
      <c r="K277" s="108"/>
      <c r="L277" s="109"/>
      <c r="M277" s="112" t="e">
        <v>#N/A</v>
      </c>
      <c r="N277" s="108"/>
      <c r="O277" s="109"/>
      <c r="P277" s="114" t="e">
        <v>#N/A</v>
      </c>
    </row>
    <row r="278" spans="1:16">
      <c r="A278" s="1">
        <f t="shared" ref="A278:A300" si="37">A277+1</f>
        <v>278</v>
      </c>
      <c r="B278" s="102"/>
      <c r="C278" s="103"/>
      <c r="D278" s="107" t="e">
        <v>#N/A</v>
      </c>
      <c r="E278" s="104"/>
      <c r="F278" s="105"/>
      <c r="G278" s="100" t="e">
        <v>#N/A</v>
      </c>
      <c r="H278" s="108"/>
      <c r="I278" s="109"/>
      <c r="J278" s="112" t="e">
        <v>#N/A</v>
      </c>
      <c r="K278" s="108"/>
      <c r="L278" s="109"/>
      <c r="M278" s="112" t="e">
        <v>#N/A</v>
      </c>
      <c r="N278" s="108"/>
      <c r="O278" s="109"/>
      <c r="P278" s="114" t="e">
        <v>#N/A</v>
      </c>
    </row>
    <row r="279" spans="1:16">
      <c r="A279" s="1">
        <f t="shared" si="37"/>
        <v>279</v>
      </c>
      <c r="B279" s="102"/>
      <c r="C279" s="103"/>
      <c r="D279" s="107" t="e">
        <v>#N/A</v>
      </c>
      <c r="E279" s="104"/>
      <c r="F279" s="105"/>
      <c r="G279" s="100" t="e">
        <v>#N/A</v>
      </c>
      <c r="H279" s="108"/>
      <c r="I279" s="109"/>
      <c r="J279" s="112" t="e">
        <v>#N/A</v>
      </c>
      <c r="K279" s="108"/>
      <c r="L279" s="109"/>
      <c r="M279" s="112" t="e">
        <v>#N/A</v>
      </c>
      <c r="N279" s="108"/>
      <c r="O279" s="109"/>
      <c r="P279" s="114" t="e">
        <v>#N/A</v>
      </c>
    </row>
    <row r="280" spans="1:16">
      <c r="A280" s="1">
        <f t="shared" si="37"/>
        <v>280</v>
      </c>
      <c r="B280" s="102"/>
      <c r="C280" s="103"/>
      <c r="D280" s="107" t="e">
        <v>#N/A</v>
      </c>
      <c r="E280" s="104"/>
      <c r="F280" s="105"/>
      <c r="G280" s="100" t="e">
        <v>#N/A</v>
      </c>
      <c r="H280" s="108"/>
      <c r="I280" s="109"/>
      <c r="J280" s="112" t="e">
        <v>#N/A</v>
      </c>
      <c r="K280" s="108"/>
      <c r="L280" s="109"/>
      <c r="M280" s="112" t="e">
        <v>#N/A</v>
      </c>
      <c r="N280" s="108"/>
      <c r="O280" s="109"/>
      <c r="P280" s="114" t="e">
        <v>#N/A</v>
      </c>
    </row>
    <row r="281" spans="1:16">
      <c r="A281" s="1">
        <f t="shared" si="37"/>
        <v>281</v>
      </c>
      <c r="B281" s="102"/>
      <c r="C281" s="103"/>
      <c r="D281" s="107" t="e">
        <v>#N/A</v>
      </c>
      <c r="E281" s="104"/>
      <c r="F281" s="105"/>
      <c r="G281" s="100" t="e">
        <v>#N/A</v>
      </c>
      <c r="H281" s="108"/>
      <c r="I281" s="109"/>
      <c r="J281" s="112" t="e">
        <v>#N/A</v>
      </c>
      <c r="K281" s="108"/>
      <c r="L281" s="109"/>
      <c r="M281" s="112" t="e">
        <v>#N/A</v>
      </c>
      <c r="N281" s="108"/>
      <c r="O281" s="109"/>
      <c r="P281" s="114" t="e">
        <v>#N/A</v>
      </c>
    </row>
    <row r="282" spans="1:16">
      <c r="A282" s="1">
        <f t="shared" si="37"/>
        <v>282</v>
      </c>
      <c r="B282" s="102"/>
      <c r="C282" s="103"/>
      <c r="D282" s="107" t="e">
        <v>#N/A</v>
      </c>
      <c r="E282" s="104"/>
      <c r="F282" s="105"/>
      <c r="G282" s="100" t="e">
        <v>#N/A</v>
      </c>
      <c r="H282" s="108"/>
      <c r="I282" s="109"/>
      <c r="J282" s="112" t="e">
        <v>#N/A</v>
      </c>
      <c r="K282" s="108"/>
      <c r="L282" s="109"/>
      <c r="M282" s="112" t="e">
        <v>#N/A</v>
      </c>
      <c r="N282" s="108"/>
      <c r="O282" s="109"/>
      <c r="P282" s="114" t="e">
        <v>#N/A</v>
      </c>
    </row>
    <row r="283" spans="1:16">
      <c r="A283" s="1">
        <f t="shared" si="37"/>
        <v>283</v>
      </c>
      <c r="B283" s="102"/>
      <c r="C283" s="103"/>
      <c r="D283" s="107" t="e">
        <v>#N/A</v>
      </c>
      <c r="E283" s="104"/>
      <c r="F283" s="105"/>
      <c r="G283" s="100" t="e">
        <v>#N/A</v>
      </c>
      <c r="H283" s="108"/>
      <c r="I283" s="109"/>
      <c r="J283" s="112" t="e">
        <v>#N/A</v>
      </c>
      <c r="K283" s="108"/>
      <c r="L283" s="109"/>
      <c r="M283" s="112" t="e">
        <v>#N/A</v>
      </c>
      <c r="N283" s="108"/>
      <c r="O283" s="109"/>
      <c r="P283" s="114" t="e">
        <v>#N/A</v>
      </c>
    </row>
    <row r="284" spans="1:16">
      <c r="A284" s="1">
        <f t="shared" si="37"/>
        <v>284</v>
      </c>
      <c r="B284" s="102"/>
      <c r="C284" s="103"/>
      <c r="D284" s="107" t="e">
        <v>#N/A</v>
      </c>
      <c r="E284" s="104"/>
      <c r="F284" s="105"/>
      <c r="G284" s="100" t="e">
        <v>#N/A</v>
      </c>
      <c r="H284" s="108"/>
      <c r="I284" s="109"/>
      <c r="J284" s="112" t="e">
        <v>#N/A</v>
      </c>
      <c r="K284" s="108"/>
      <c r="L284" s="109"/>
      <c r="M284" s="112" t="e">
        <v>#N/A</v>
      </c>
      <c r="N284" s="108"/>
      <c r="O284" s="109"/>
      <c r="P284" s="114" t="e">
        <v>#N/A</v>
      </c>
    </row>
    <row r="285" spans="1:16">
      <c r="A285" s="1">
        <f t="shared" si="37"/>
        <v>285</v>
      </c>
      <c r="B285" s="102"/>
      <c r="C285" s="103"/>
      <c r="D285" s="107" t="e">
        <v>#N/A</v>
      </c>
      <c r="E285" s="104"/>
      <c r="F285" s="105"/>
      <c r="G285" s="100" t="e">
        <v>#N/A</v>
      </c>
      <c r="H285" s="108"/>
      <c r="I285" s="109"/>
      <c r="J285" s="112" t="e">
        <v>#N/A</v>
      </c>
      <c r="K285" s="108"/>
      <c r="L285" s="109"/>
      <c r="M285" s="112" t="e">
        <v>#N/A</v>
      </c>
      <c r="N285" s="108"/>
      <c r="O285" s="109"/>
      <c r="P285" s="114" t="e">
        <v>#N/A</v>
      </c>
    </row>
    <row r="286" spans="1:16">
      <c r="A286" s="1">
        <f t="shared" si="37"/>
        <v>286</v>
      </c>
      <c r="B286" s="102"/>
      <c r="C286" s="103"/>
      <c r="D286" s="107" t="e">
        <v>#N/A</v>
      </c>
      <c r="E286" s="104"/>
      <c r="F286" s="105"/>
      <c r="G286" s="100" t="e">
        <v>#N/A</v>
      </c>
      <c r="H286" s="108"/>
      <c r="I286" s="109"/>
      <c r="J286" s="112" t="e">
        <v>#N/A</v>
      </c>
      <c r="K286" s="108"/>
      <c r="L286" s="109"/>
      <c r="M286" s="112" t="e">
        <v>#N/A</v>
      </c>
      <c r="N286" s="108"/>
      <c r="O286" s="109"/>
      <c r="P286" s="114" t="e">
        <v>#N/A</v>
      </c>
    </row>
    <row r="287" spans="1:16">
      <c r="A287" s="1">
        <f t="shared" si="37"/>
        <v>287</v>
      </c>
      <c r="B287" s="102"/>
      <c r="C287" s="103"/>
      <c r="D287" s="107" t="e">
        <v>#N/A</v>
      </c>
      <c r="E287" s="104"/>
      <c r="F287" s="105"/>
      <c r="G287" s="100" t="e">
        <v>#N/A</v>
      </c>
      <c r="H287" s="108"/>
      <c r="I287" s="109"/>
      <c r="J287" s="112" t="e">
        <v>#N/A</v>
      </c>
      <c r="K287" s="108"/>
      <c r="L287" s="109"/>
      <c r="M287" s="112" t="e">
        <v>#N/A</v>
      </c>
      <c r="N287" s="108"/>
      <c r="O287" s="109"/>
      <c r="P287" s="114" t="e">
        <v>#N/A</v>
      </c>
    </row>
    <row r="288" spans="1:16">
      <c r="A288" s="1">
        <f t="shared" si="37"/>
        <v>288</v>
      </c>
      <c r="B288" s="102"/>
      <c r="C288" s="103"/>
      <c r="D288" s="107" t="e">
        <v>#N/A</v>
      </c>
      <c r="E288" s="104"/>
      <c r="F288" s="105"/>
      <c r="G288" s="100" t="e">
        <v>#N/A</v>
      </c>
      <c r="H288" s="108"/>
      <c r="I288" s="109"/>
      <c r="J288" s="112" t="e">
        <v>#N/A</v>
      </c>
      <c r="K288" s="108"/>
      <c r="L288" s="109"/>
      <c r="M288" s="112" t="e">
        <v>#N/A</v>
      </c>
      <c r="N288" s="108"/>
      <c r="O288" s="109"/>
      <c r="P288" s="114" t="e">
        <v>#N/A</v>
      </c>
    </row>
    <row r="289" spans="1:16">
      <c r="A289" s="1">
        <f t="shared" si="37"/>
        <v>289</v>
      </c>
      <c r="B289" s="102"/>
      <c r="C289" s="103"/>
      <c r="D289" s="107" t="e">
        <v>#N/A</v>
      </c>
      <c r="E289" s="104"/>
      <c r="F289" s="105"/>
      <c r="G289" s="100" t="e">
        <v>#N/A</v>
      </c>
      <c r="H289" s="108"/>
      <c r="I289" s="109"/>
      <c r="J289" s="112" t="e">
        <v>#N/A</v>
      </c>
      <c r="K289" s="108"/>
      <c r="L289" s="109"/>
      <c r="M289" s="112" t="e">
        <v>#N/A</v>
      </c>
      <c r="N289" s="108"/>
      <c r="O289" s="109"/>
      <c r="P289" s="114" t="e">
        <v>#N/A</v>
      </c>
    </row>
    <row r="290" spans="1:16">
      <c r="A290" s="1">
        <f t="shared" si="37"/>
        <v>290</v>
      </c>
      <c r="B290" s="102"/>
      <c r="C290" s="103"/>
      <c r="D290" s="107" t="e">
        <v>#N/A</v>
      </c>
      <c r="E290" s="104"/>
      <c r="F290" s="105"/>
      <c r="G290" s="100" t="e">
        <v>#N/A</v>
      </c>
      <c r="H290" s="108"/>
      <c r="I290" s="109"/>
      <c r="J290" s="112" t="e">
        <v>#N/A</v>
      </c>
      <c r="K290" s="108"/>
      <c r="L290" s="109"/>
      <c r="M290" s="112" t="e">
        <v>#N/A</v>
      </c>
      <c r="N290" s="108"/>
      <c r="O290" s="109"/>
      <c r="P290" s="114" t="e">
        <v>#N/A</v>
      </c>
    </row>
    <row r="291" spans="1:16">
      <c r="A291" s="1">
        <f t="shared" si="37"/>
        <v>291</v>
      </c>
      <c r="B291" s="102"/>
      <c r="C291" s="103"/>
      <c r="D291" s="107" t="e">
        <v>#N/A</v>
      </c>
      <c r="E291" s="104"/>
      <c r="F291" s="105"/>
      <c r="G291" s="100" t="e">
        <v>#N/A</v>
      </c>
      <c r="H291" s="108"/>
      <c r="I291" s="109"/>
      <c r="J291" s="112" t="e">
        <v>#N/A</v>
      </c>
      <c r="K291" s="108"/>
      <c r="L291" s="109"/>
      <c r="M291" s="112" t="e">
        <v>#N/A</v>
      </c>
      <c r="N291" s="108"/>
      <c r="O291" s="109"/>
      <c r="P291" s="114" t="e">
        <v>#N/A</v>
      </c>
    </row>
    <row r="292" spans="1:16">
      <c r="A292" s="1">
        <f t="shared" si="37"/>
        <v>292</v>
      </c>
      <c r="B292" s="102"/>
      <c r="C292" s="103"/>
      <c r="D292" s="107" t="e">
        <v>#N/A</v>
      </c>
      <c r="E292" s="104"/>
      <c r="F292" s="105"/>
      <c r="G292" s="100" t="e">
        <v>#N/A</v>
      </c>
      <c r="H292" s="108"/>
      <c r="I292" s="109"/>
      <c r="J292" s="112" t="e">
        <v>#N/A</v>
      </c>
      <c r="K292" s="108"/>
      <c r="L292" s="109"/>
      <c r="M292" s="112" t="e">
        <v>#N/A</v>
      </c>
      <c r="N292" s="108"/>
      <c r="O292" s="109"/>
      <c r="P292" s="114" t="e">
        <v>#N/A</v>
      </c>
    </row>
    <row r="293" spans="1:16">
      <c r="A293" s="1">
        <f t="shared" si="37"/>
        <v>293</v>
      </c>
      <c r="B293" s="102"/>
      <c r="C293" s="103"/>
      <c r="D293" s="107" t="e">
        <v>#N/A</v>
      </c>
      <c r="E293" s="104"/>
      <c r="F293" s="105"/>
      <c r="G293" s="100" t="e">
        <v>#N/A</v>
      </c>
      <c r="H293" s="108"/>
      <c r="I293" s="109"/>
      <c r="J293" s="112" t="e">
        <v>#N/A</v>
      </c>
      <c r="K293" s="108"/>
      <c r="L293" s="109"/>
      <c r="M293" s="112" t="e">
        <v>#N/A</v>
      </c>
      <c r="N293" s="108"/>
      <c r="O293" s="109"/>
      <c r="P293" s="114" t="e">
        <v>#N/A</v>
      </c>
    </row>
    <row r="294" spans="1:16">
      <c r="A294" s="1">
        <f t="shared" si="37"/>
        <v>294</v>
      </c>
      <c r="B294" s="102"/>
      <c r="C294" s="103"/>
      <c r="D294" s="107" t="e">
        <v>#N/A</v>
      </c>
      <c r="E294" s="104"/>
      <c r="F294" s="105"/>
      <c r="G294" s="100" t="e">
        <v>#N/A</v>
      </c>
      <c r="H294" s="108"/>
      <c r="I294" s="109"/>
      <c r="J294" s="112" t="e">
        <v>#N/A</v>
      </c>
      <c r="K294" s="108"/>
      <c r="L294" s="109"/>
      <c r="M294" s="112" t="e">
        <v>#N/A</v>
      </c>
      <c r="N294" s="108"/>
      <c r="O294" s="109"/>
      <c r="P294" s="114" t="e">
        <v>#N/A</v>
      </c>
    </row>
    <row r="295" spans="1:16">
      <c r="A295" s="1">
        <f t="shared" si="37"/>
        <v>295</v>
      </c>
      <c r="B295" s="102"/>
      <c r="C295" s="103"/>
      <c r="D295" s="107" t="e">
        <v>#N/A</v>
      </c>
      <c r="E295" s="104"/>
      <c r="F295" s="105"/>
      <c r="G295" s="100" t="e">
        <v>#N/A</v>
      </c>
      <c r="H295" s="108"/>
      <c r="I295" s="109"/>
      <c r="J295" s="112" t="e">
        <v>#N/A</v>
      </c>
      <c r="K295" s="108"/>
      <c r="L295" s="109"/>
      <c r="M295" s="112" t="e">
        <v>#N/A</v>
      </c>
      <c r="N295" s="108"/>
      <c r="O295" s="109"/>
      <c r="P295" s="114" t="e">
        <v>#N/A</v>
      </c>
    </row>
    <row r="296" spans="1:16">
      <c r="A296" s="1">
        <f t="shared" si="37"/>
        <v>296</v>
      </c>
      <c r="B296" s="102"/>
      <c r="C296" s="103"/>
      <c r="D296" s="107" t="e">
        <v>#N/A</v>
      </c>
      <c r="E296" s="104"/>
      <c r="F296" s="105"/>
      <c r="G296" s="100" t="e">
        <v>#N/A</v>
      </c>
      <c r="H296" s="108"/>
      <c r="I296" s="109"/>
      <c r="J296" s="112" t="e">
        <v>#N/A</v>
      </c>
      <c r="K296" s="108"/>
      <c r="L296" s="109"/>
      <c r="M296" s="112" t="e">
        <v>#N/A</v>
      </c>
      <c r="N296" s="108"/>
      <c r="O296" s="109"/>
      <c r="P296" s="114" t="e">
        <v>#N/A</v>
      </c>
    </row>
    <row r="297" spans="1:16">
      <c r="A297" s="1">
        <f t="shared" si="37"/>
        <v>297</v>
      </c>
      <c r="B297" s="102"/>
      <c r="C297" s="103"/>
      <c r="D297" s="107" t="e">
        <v>#N/A</v>
      </c>
      <c r="E297" s="104"/>
      <c r="F297" s="105"/>
      <c r="G297" s="100" t="e">
        <v>#N/A</v>
      </c>
      <c r="H297" s="108"/>
      <c r="I297" s="109"/>
      <c r="J297" s="112" t="e">
        <v>#N/A</v>
      </c>
      <c r="K297" s="108"/>
      <c r="L297" s="109"/>
      <c r="M297" s="112" t="e">
        <v>#N/A</v>
      </c>
      <c r="N297" s="108"/>
      <c r="O297" s="109"/>
      <c r="P297" s="114" t="e">
        <v>#N/A</v>
      </c>
    </row>
    <row r="298" spans="1:16">
      <c r="A298" s="1">
        <f t="shared" si="37"/>
        <v>298</v>
      </c>
      <c r="B298" s="102"/>
      <c r="C298" s="103"/>
      <c r="D298" s="107" t="e">
        <v>#N/A</v>
      </c>
      <c r="E298" s="104"/>
      <c r="F298" s="105"/>
      <c r="G298" s="100" t="e">
        <v>#N/A</v>
      </c>
      <c r="H298" s="108"/>
      <c r="I298" s="109"/>
      <c r="J298" s="112" t="e">
        <v>#N/A</v>
      </c>
      <c r="K298" s="108"/>
      <c r="L298" s="109"/>
      <c r="M298" s="112" t="e">
        <v>#N/A</v>
      </c>
      <c r="N298" s="108"/>
      <c r="O298" s="109"/>
      <c r="P298" s="114" t="e">
        <v>#N/A</v>
      </c>
    </row>
    <row r="299" spans="1:16">
      <c r="A299" s="1">
        <f t="shared" si="37"/>
        <v>299</v>
      </c>
      <c r="B299" s="102"/>
      <c r="C299" s="103"/>
      <c r="D299" s="107" t="e">
        <v>#N/A</v>
      </c>
      <c r="E299" s="104"/>
      <c r="F299" s="105"/>
      <c r="G299" s="100" t="e">
        <v>#N/A</v>
      </c>
      <c r="H299" s="108"/>
      <c r="I299" s="109"/>
      <c r="J299" s="112" t="e">
        <v>#N/A</v>
      </c>
      <c r="K299" s="108"/>
      <c r="L299" s="109"/>
      <c r="M299" s="112" t="e">
        <v>#N/A</v>
      </c>
      <c r="N299" s="108"/>
      <c r="O299" s="109"/>
      <c r="P299" s="114" t="e">
        <v>#N/A</v>
      </c>
    </row>
    <row r="300" spans="1:16">
      <c r="A300" s="1">
        <f t="shared" si="37"/>
        <v>300</v>
      </c>
      <c r="B300" s="102"/>
      <c r="C300" s="103"/>
      <c r="D300" s="107" t="e">
        <v>#N/A</v>
      </c>
      <c r="E300" s="104"/>
      <c r="F300" s="105"/>
      <c r="G300" s="100" t="e">
        <v>#N/A</v>
      </c>
      <c r="H300" s="108"/>
      <c r="I300" s="109"/>
      <c r="J300" s="112" t="e">
        <v>#N/A</v>
      </c>
      <c r="K300" s="108"/>
      <c r="L300" s="109"/>
      <c r="M300" s="112" t="e">
        <v>#N/A</v>
      </c>
      <c r="N300" s="108"/>
      <c r="O300" s="109"/>
      <c r="P300" s="114" t="e">
        <v>#N/A</v>
      </c>
    </row>
  </sheetData>
  <mergeCells count="1">
    <mergeCell ref="E18:G18"/>
  </mergeCells>
  <phoneticPr fontId="2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form4"/>
  <dimension ref="A1:Y300"/>
  <sheetViews>
    <sheetView zoomScale="70" zoomScaleNormal="70" workbookViewId="0">
      <selection activeCell="C9" sqref="C9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7" width="8.875" style="1" customWidth="1"/>
    <col min="8" max="8" width="6.625" style="1" customWidth="1"/>
    <col min="9" max="9" width="5.125" style="1" customWidth="1"/>
    <col min="10" max="11" width="8.875" style="1" customWidth="1"/>
    <col min="12" max="12" width="3.75" style="1" customWidth="1"/>
    <col min="13" max="13" width="8.875" style="1" customWidth="1"/>
    <col min="14" max="14" width="6.625" style="1" customWidth="1"/>
    <col min="15" max="15" width="3.875" style="1" customWidth="1"/>
    <col min="16" max="16" width="8.875" style="1" customWidth="1"/>
    <col min="17" max="17" width="3.125" style="1" customWidth="1"/>
    <col min="18" max="18" width="10.625" style="10" customWidth="1"/>
    <col min="19" max="19" width="10.625" style="91" customWidth="1"/>
    <col min="20" max="29" width="10.625" style="1" customWidth="1"/>
    <col min="30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5"/>
      <c r="S1" s="6"/>
      <c r="T1" s="7"/>
      <c r="U1" s="7"/>
      <c r="V1" s="7"/>
      <c r="W1" s="7"/>
      <c r="X1" s="7"/>
      <c r="Y1" s="7"/>
    </row>
    <row r="2" spans="1:25" ht="18.75">
      <c r="A2" s="1">
        <v>2</v>
      </c>
      <c r="B2" s="8" t="s">
        <v>0</v>
      </c>
      <c r="F2" s="9"/>
      <c r="G2" s="9"/>
      <c r="L2" s="10" t="s">
        <v>1</v>
      </c>
      <c r="M2" s="11" t="s">
        <v>2</v>
      </c>
      <c r="N2" s="12" t="s">
        <v>3</v>
      </c>
      <c r="R2" s="10" t="s">
        <v>127</v>
      </c>
      <c r="S2" s="13" t="s">
        <v>174</v>
      </c>
      <c r="T2" s="12" t="s">
        <v>6</v>
      </c>
      <c r="U2" s="5"/>
      <c r="V2" s="14"/>
      <c r="W2" s="7"/>
      <c r="X2" s="7"/>
      <c r="Y2" s="7"/>
    </row>
    <row r="3" spans="1:25">
      <c r="A3" s="4">
        <v>3</v>
      </c>
      <c r="B3" s="15" t="s">
        <v>7</v>
      </c>
      <c r="C3" s="16" t="s">
        <v>8</v>
      </c>
      <c r="E3" s="15" t="s">
        <v>9</v>
      </c>
      <c r="F3" s="17"/>
      <c r="G3" s="18" t="s">
        <v>10</v>
      </c>
      <c r="H3" s="18"/>
      <c r="I3" s="18"/>
      <c r="K3" s="19"/>
      <c r="L3" s="10" t="s">
        <v>11</v>
      </c>
      <c r="M3" s="20" t="s">
        <v>175</v>
      </c>
      <c r="N3" s="12" t="s">
        <v>13</v>
      </c>
      <c r="O3" s="12"/>
      <c r="R3" s="7"/>
      <c r="S3" s="7"/>
      <c r="T3" s="7"/>
      <c r="U3" s="5"/>
      <c r="V3" s="21"/>
      <c r="W3" s="22"/>
      <c r="X3" s="7"/>
      <c r="Y3" s="7"/>
    </row>
    <row r="4" spans="1:25">
      <c r="A4" s="4">
        <v>4</v>
      </c>
      <c r="B4" s="15" t="s">
        <v>85</v>
      </c>
      <c r="C4" s="23">
        <v>9</v>
      </c>
      <c r="D4" s="24"/>
      <c r="F4" s="18" t="s">
        <v>15</v>
      </c>
      <c r="G4" s="18" t="s">
        <v>15</v>
      </c>
      <c r="H4" s="18" t="s">
        <v>16</v>
      </c>
      <c r="I4" s="18" t="s">
        <v>17</v>
      </c>
      <c r="J4" s="12"/>
      <c r="K4" s="25" t="s">
        <v>18</v>
      </c>
      <c r="L4" s="12"/>
      <c r="M4" s="12"/>
      <c r="N4" s="12"/>
      <c r="O4" s="12"/>
      <c r="R4" s="5"/>
      <c r="S4" s="26"/>
      <c r="T4" s="7"/>
      <c r="U4" s="7"/>
      <c r="V4" s="27"/>
      <c r="W4" s="7"/>
      <c r="X4" s="7"/>
      <c r="Y4" s="7"/>
    </row>
    <row r="5" spans="1:25">
      <c r="A5" s="1">
        <v>5</v>
      </c>
      <c r="B5" s="15" t="s">
        <v>19</v>
      </c>
      <c r="C5" s="23">
        <v>19</v>
      </c>
      <c r="D5" s="24" t="s">
        <v>135</v>
      </c>
      <c r="F5" s="18" t="s">
        <v>21</v>
      </c>
      <c r="G5" s="18" t="s">
        <v>22</v>
      </c>
      <c r="H5" s="18" t="s">
        <v>176</v>
      </c>
      <c r="I5" s="18" t="s">
        <v>176</v>
      </c>
      <c r="J5" s="28" t="s">
        <v>24</v>
      </c>
      <c r="K5" s="10" t="s">
        <v>139</v>
      </c>
      <c r="L5" s="18"/>
      <c r="M5" s="18"/>
      <c r="N5" s="12"/>
      <c r="O5" s="19" t="s">
        <v>177</v>
      </c>
      <c r="P5" s="29" t="str">
        <f ca="1">RIGHT(CELL("filename",A1),LEN(CELL("filename",A1))-FIND("]",CELL("filename",A1)))</f>
        <v>srim19F_Diamond</v>
      </c>
      <c r="R5" s="5"/>
      <c r="S5" s="26"/>
      <c r="T5" s="30"/>
      <c r="U5" s="6"/>
      <c r="V5" s="31"/>
      <c r="W5" s="7"/>
      <c r="X5" s="7"/>
      <c r="Y5" s="7"/>
    </row>
    <row r="6" spans="1:25">
      <c r="A6" s="4">
        <v>6</v>
      </c>
      <c r="B6" s="15" t="s">
        <v>27</v>
      </c>
      <c r="C6" s="32" t="s">
        <v>395</v>
      </c>
      <c r="D6" s="24" t="s">
        <v>178</v>
      </c>
      <c r="F6" s="33" t="s">
        <v>143</v>
      </c>
      <c r="G6" s="34">
        <v>6</v>
      </c>
      <c r="H6" s="34">
        <v>100</v>
      </c>
      <c r="I6" s="35">
        <v>100</v>
      </c>
      <c r="J6" s="4">
        <v>1</v>
      </c>
      <c r="K6" s="36">
        <v>35.198999999999998</v>
      </c>
      <c r="L6" s="25" t="s">
        <v>95</v>
      </c>
      <c r="M6" s="12"/>
      <c r="N6" s="12"/>
      <c r="O6" s="19" t="s">
        <v>179</v>
      </c>
      <c r="P6" s="37" t="s">
        <v>390</v>
      </c>
      <c r="Q6" s="7"/>
      <c r="R6" s="5"/>
      <c r="S6" s="26"/>
      <c r="T6" s="38"/>
      <c r="U6" s="6"/>
      <c r="V6" s="31"/>
      <c r="W6" s="7"/>
      <c r="X6" s="7"/>
      <c r="Y6" s="7"/>
    </row>
    <row r="7" spans="1:25">
      <c r="A7" s="1">
        <v>7</v>
      </c>
      <c r="B7" s="39"/>
      <c r="C7" s="32" t="s">
        <v>396</v>
      </c>
      <c r="F7" s="40"/>
      <c r="G7" s="41"/>
      <c r="H7" s="41"/>
      <c r="I7" s="42"/>
      <c r="J7" s="4">
        <v>2</v>
      </c>
      <c r="K7" s="43">
        <v>351.99</v>
      </c>
      <c r="L7" s="25" t="s">
        <v>32</v>
      </c>
      <c r="M7" s="12"/>
      <c r="N7" s="12"/>
      <c r="R7" s="5"/>
      <c r="S7" s="26"/>
      <c r="T7" s="7"/>
      <c r="U7" s="6"/>
      <c r="V7" s="31"/>
      <c r="W7" s="7"/>
      <c r="X7" s="44"/>
      <c r="Y7" s="7"/>
    </row>
    <row r="8" spans="1:25">
      <c r="A8" s="1">
        <v>8</v>
      </c>
      <c r="B8" s="15" t="s">
        <v>180</v>
      </c>
      <c r="C8" s="45">
        <v>3.52</v>
      </c>
      <c r="D8" s="46" t="s">
        <v>34</v>
      </c>
      <c r="F8" s="40"/>
      <c r="G8" s="41"/>
      <c r="H8" s="41"/>
      <c r="I8" s="42"/>
      <c r="J8" s="4">
        <v>3</v>
      </c>
      <c r="K8" s="43">
        <v>351.99</v>
      </c>
      <c r="L8" s="25" t="s">
        <v>35</v>
      </c>
      <c r="M8" s="12"/>
      <c r="N8" s="12"/>
      <c r="O8" s="12"/>
      <c r="R8" s="5"/>
      <c r="S8" s="26"/>
      <c r="T8" s="7"/>
      <c r="U8" s="6"/>
      <c r="V8" s="47"/>
      <c r="W8" s="7"/>
      <c r="X8" s="48"/>
      <c r="Y8" s="49"/>
    </row>
    <row r="9" spans="1:25">
      <c r="A9" s="1">
        <v>9</v>
      </c>
      <c r="B9" s="39"/>
      <c r="C9" s="45">
        <v>1.7648000000000001E+23</v>
      </c>
      <c r="D9" s="24" t="s">
        <v>36</v>
      </c>
      <c r="F9" s="40"/>
      <c r="G9" s="41"/>
      <c r="H9" s="41"/>
      <c r="I9" s="42"/>
      <c r="J9" s="4">
        <v>4</v>
      </c>
      <c r="K9" s="43">
        <v>1</v>
      </c>
      <c r="L9" s="25" t="s">
        <v>100</v>
      </c>
      <c r="M9" s="12"/>
      <c r="N9" s="12"/>
      <c r="O9" s="12"/>
      <c r="R9" s="5"/>
      <c r="S9" s="50"/>
      <c r="T9" s="51"/>
      <c r="U9" s="6"/>
      <c r="V9" s="47"/>
      <c r="W9" s="7"/>
      <c r="X9" s="48"/>
      <c r="Y9" s="49"/>
    </row>
    <row r="10" spans="1:25">
      <c r="A10" s="1">
        <v>10</v>
      </c>
      <c r="B10" s="15" t="s">
        <v>181</v>
      </c>
      <c r="C10" s="52">
        <v>0</v>
      </c>
      <c r="D10" s="24"/>
      <c r="F10" s="40"/>
      <c r="G10" s="41"/>
      <c r="H10" s="41"/>
      <c r="I10" s="42"/>
      <c r="J10" s="4">
        <v>5</v>
      </c>
      <c r="K10" s="43">
        <v>1</v>
      </c>
      <c r="L10" s="25" t="s">
        <v>182</v>
      </c>
      <c r="M10" s="12"/>
      <c r="N10" s="12"/>
      <c r="O10" s="12"/>
      <c r="R10" s="5"/>
      <c r="S10" s="50"/>
      <c r="T10" s="38"/>
      <c r="U10" s="6"/>
      <c r="V10" s="47"/>
      <c r="W10" s="7"/>
      <c r="X10" s="48"/>
      <c r="Y10" s="49"/>
    </row>
    <row r="11" spans="1:25">
      <c r="A11" s="1">
        <v>11</v>
      </c>
      <c r="C11" s="53" t="s">
        <v>183</v>
      </c>
      <c r="D11" s="9" t="s">
        <v>184</v>
      </c>
      <c r="F11" s="40"/>
      <c r="G11" s="41"/>
      <c r="H11" s="41"/>
      <c r="I11" s="42"/>
      <c r="J11" s="4">
        <v>6</v>
      </c>
      <c r="K11" s="43">
        <v>1000</v>
      </c>
      <c r="L11" s="25" t="s">
        <v>185</v>
      </c>
      <c r="M11" s="12"/>
      <c r="N11" s="12"/>
      <c r="O11" s="12"/>
      <c r="R11" s="5"/>
      <c r="S11" s="54"/>
      <c r="T11" s="7"/>
      <c r="U11" s="7"/>
      <c r="V11" s="44"/>
      <c r="W11" s="44"/>
      <c r="X11" s="44"/>
      <c r="Y11" s="7"/>
    </row>
    <row r="12" spans="1:25">
      <c r="A12" s="1">
        <v>12</v>
      </c>
      <c r="B12" s="10" t="s">
        <v>186</v>
      </c>
      <c r="C12" s="55">
        <v>20</v>
      </c>
      <c r="D12" s="56">
        <f>$C$5/100</f>
        <v>0.19</v>
      </c>
      <c r="E12" s="24" t="s">
        <v>187</v>
      </c>
      <c r="F12" s="40"/>
      <c r="G12" s="41"/>
      <c r="H12" s="41"/>
      <c r="I12" s="42"/>
      <c r="J12" s="4">
        <v>7</v>
      </c>
      <c r="K12" s="43">
        <v>19.945</v>
      </c>
      <c r="L12" s="25" t="s">
        <v>45</v>
      </c>
      <c r="M12" s="12"/>
      <c r="R12" s="5"/>
      <c r="S12" s="54"/>
      <c r="T12" s="7"/>
      <c r="U12" s="7"/>
      <c r="V12" s="31"/>
      <c r="W12" s="31"/>
      <c r="X12" s="31"/>
      <c r="Y12" s="7"/>
    </row>
    <row r="13" spans="1:25">
      <c r="A13" s="1">
        <v>13</v>
      </c>
      <c r="B13" s="10" t="s">
        <v>46</v>
      </c>
      <c r="C13" s="57">
        <v>228</v>
      </c>
      <c r="D13" s="56">
        <f>$C$5*1000000</f>
        <v>19000000</v>
      </c>
      <c r="E13" s="24" t="s">
        <v>47</v>
      </c>
      <c r="F13" s="58"/>
      <c r="G13" s="59"/>
      <c r="H13" s="59"/>
      <c r="I13" s="60"/>
      <c r="J13" s="4">
        <v>8</v>
      </c>
      <c r="K13" s="61">
        <v>0.19677</v>
      </c>
      <c r="L13" s="25" t="s">
        <v>48</v>
      </c>
      <c r="R13" s="5" t="s">
        <v>49</v>
      </c>
      <c r="S13" s="54"/>
      <c r="T13" s="7"/>
      <c r="U13" s="5"/>
      <c r="V13" s="31"/>
      <c r="W13" s="31"/>
      <c r="X13" s="47"/>
      <c r="Y13" s="7"/>
    </row>
    <row r="14" spans="1:25" ht="13.5">
      <c r="A14" s="1">
        <v>14</v>
      </c>
      <c r="B14" s="10" t="s">
        <v>50</v>
      </c>
      <c r="C14" s="62"/>
      <c r="D14" s="24" t="s">
        <v>51</v>
      </c>
      <c r="E14" s="7"/>
      <c r="F14" s="7"/>
      <c r="G14" s="7"/>
      <c r="H14" s="63">
        <f>SUM(H6:H13)</f>
        <v>100</v>
      </c>
      <c r="I14" s="64">
        <f>SUM(I6:I13)</f>
        <v>100</v>
      </c>
      <c r="J14" s="4">
        <v>0</v>
      </c>
      <c r="K14" s="65" t="s">
        <v>188</v>
      </c>
      <c r="L14" s="66"/>
      <c r="N14" s="53"/>
      <c r="O14" s="53"/>
      <c r="P14" s="53"/>
      <c r="R14" s="5"/>
      <c r="S14" s="54"/>
      <c r="T14" s="7"/>
      <c r="U14" s="5"/>
      <c r="V14" s="67"/>
      <c r="W14" s="67"/>
      <c r="X14" s="68"/>
      <c r="Y14" s="7"/>
    </row>
    <row r="15" spans="1:25" ht="13.5">
      <c r="A15" s="1">
        <v>15</v>
      </c>
      <c r="B15" s="10" t="s">
        <v>53</v>
      </c>
      <c r="C15" s="69"/>
      <c r="D15" s="70" t="s">
        <v>54</v>
      </c>
      <c r="E15" s="71"/>
      <c r="F15" s="71"/>
      <c r="G15" s="71"/>
      <c r="H15" s="38"/>
      <c r="I15" s="38"/>
      <c r="J15" s="72"/>
      <c r="K15" s="73"/>
      <c r="L15" s="74"/>
      <c r="M15" s="72"/>
      <c r="N15" s="24"/>
      <c r="O15" s="24"/>
      <c r="P15" s="72"/>
      <c r="R15" s="5"/>
      <c r="S15" s="54"/>
      <c r="T15" s="7"/>
      <c r="U15" s="7"/>
      <c r="V15" s="75"/>
      <c r="W15" s="75"/>
      <c r="X15" s="48"/>
      <c r="Y15" s="7"/>
    </row>
    <row r="16" spans="1:25">
      <c r="A16" s="1">
        <v>16</v>
      </c>
      <c r="B16" s="24"/>
      <c r="C16" s="76"/>
      <c r="D16" s="77"/>
      <c r="F16" s="78" t="s">
        <v>55</v>
      </c>
      <c r="G16" s="71"/>
      <c r="H16" s="79"/>
      <c r="I16" s="38"/>
      <c r="J16" s="80"/>
      <c r="K16" s="73"/>
      <c r="L16" s="74"/>
      <c r="M16" s="24"/>
      <c r="N16" s="24"/>
      <c r="O16" s="24"/>
      <c r="P16" s="24"/>
      <c r="R16" s="5"/>
      <c r="S16" s="54"/>
      <c r="T16" s="7"/>
      <c r="U16" s="7"/>
      <c r="V16" s="75"/>
      <c r="W16" s="75"/>
      <c r="X16" s="48"/>
      <c r="Y16" s="7"/>
    </row>
    <row r="17" spans="1:25">
      <c r="A17" s="1">
        <v>17</v>
      </c>
      <c r="B17" s="81" t="s">
        <v>56</v>
      </c>
      <c r="C17" s="82"/>
      <c r="D17" s="83"/>
      <c r="E17" s="81" t="s">
        <v>57</v>
      </c>
      <c r="F17" s="84" t="s">
        <v>189</v>
      </c>
      <c r="G17" s="85" t="s">
        <v>190</v>
      </c>
      <c r="H17" s="81" t="s">
        <v>60</v>
      </c>
      <c r="I17" s="82"/>
      <c r="J17" s="83"/>
      <c r="K17" s="81" t="s">
        <v>61</v>
      </c>
      <c r="L17" s="86"/>
      <c r="M17" s="87"/>
      <c r="N17" s="81" t="s">
        <v>62</v>
      </c>
      <c r="O17" s="82"/>
      <c r="P17" s="83"/>
      <c r="R17" s="5"/>
      <c r="S17" s="54"/>
      <c r="T17" s="7"/>
      <c r="U17" s="7"/>
      <c r="V17" s="7"/>
      <c r="W17" s="7"/>
      <c r="X17" s="7"/>
      <c r="Y17" s="7"/>
    </row>
    <row r="18" spans="1:25">
      <c r="A18" s="1">
        <v>18</v>
      </c>
      <c r="B18" s="88" t="s">
        <v>63</v>
      </c>
      <c r="C18" s="7"/>
      <c r="D18" s="89" t="s">
        <v>64</v>
      </c>
      <c r="E18" s="116" t="s">
        <v>65</v>
      </c>
      <c r="F18" s="117"/>
      <c r="G18" s="118"/>
      <c r="H18" s="88" t="s">
        <v>66</v>
      </c>
      <c r="I18" s="7"/>
      <c r="J18" s="89" t="s">
        <v>191</v>
      </c>
      <c r="K18" s="88" t="s">
        <v>68</v>
      </c>
      <c r="L18" s="90"/>
      <c r="M18" s="89" t="s">
        <v>67</v>
      </c>
      <c r="N18" s="88" t="s">
        <v>68</v>
      </c>
      <c r="O18" s="7"/>
      <c r="P18" s="89" t="s">
        <v>67</v>
      </c>
    </row>
    <row r="19" spans="1:25">
      <c r="A19" s="1">
        <v>19</v>
      </c>
      <c r="B19" s="92"/>
      <c r="C19" s="93"/>
      <c r="D19" s="94"/>
      <c r="E19" s="92"/>
      <c r="F19" s="93"/>
      <c r="G19" s="94"/>
      <c r="H19" s="92"/>
      <c r="I19" s="93"/>
      <c r="J19" s="94"/>
      <c r="K19" s="92"/>
      <c r="L19" s="93"/>
      <c r="M19" s="94"/>
      <c r="N19" s="92"/>
      <c r="O19" s="93"/>
      <c r="P19" s="94"/>
    </row>
    <row r="20" spans="1:25">
      <c r="A20" s="4">
        <v>20</v>
      </c>
      <c r="B20" s="95">
        <v>199.999</v>
      </c>
      <c r="C20" s="96" t="s">
        <v>69</v>
      </c>
      <c r="D20" s="97">
        <f t="shared" ref="D20:D37" si="0">B20/1000000/$C$5</f>
        <v>1.0526263157894736E-5</v>
      </c>
      <c r="E20" s="98">
        <v>9.4829999999999998E-2</v>
      </c>
      <c r="F20" s="99">
        <v>0.84089999999999998</v>
      </c>
      <c r="G20" s="100">
        <f t="shared" ref="G20:G83" si="1">E20+F20</f>
        <v>0.93572999999999995</v>
      </c>
      <c r="H20" s="95">
        <v>7</v>
      </c>
      <c r="I20" s="96" t="s">
        <v>70</v>
      </c>
      <c r="J20" s="101">
        <f t="shared" ref="J20:J51" si="2">H20/1000/10</f>
        <v>6.9999999999999999E-4</v>
      </c>
      <c r="K20" s="95">
        <v>4</v>
      </c>
      <c r="L20" s="96" t="s">
        <v>70</v>
      </c>
      <c r="M20" s="101">
        <f t="shared" ref="M20:M51" si="3">K20/1000/10</f>
        <v>4.0000000000000002E-4</v>
      </c>
      <c r="N20" s="95">
        <v>3</v>
      </c>
      <c r="O20" s="96" t="s">
        <v>70</v>
      </c>
      <c r="P20" s="101">
        <f t="shared" ref="P20:P51" si="4">N20/1000/10</f>
        <v>3.0000000000000003E-4</v>
      </c>
    </row>
    <row r="21" spans="1:25">
      <c r="A21" s="1">
        <f>A20+1</f>
        <v>21</v>
      </c>
      <c r="B21" s="102">
        <v>224.999</v>
      </c>
      <c r="C21" s="103" t="s">
        <v>69</v>
      </c>
      <c r="D21" s="97">
        <f t="shared" si="0"/>
        <v>1.1842052631578948E-5</v>
      </c>
      <c r="E21" s="104">
        <v>0.10059999999999999</v>
      </c>
      <c r="F21" s="105">
        <v>0.87670000000000003</v>
      </c>
      <c r="G21" s="100">
        <f t="shared" si="1"/>
        <v>0.97730000000000006</v>
      </c>
      <c r="H21" s="102">
        <v>8</v>
      </c>
      <c r="I21" s="103" t="s">
        <v>70</v>
      </c>
      <c r="J21" s="101">
        <f t="shared" si="2"/>
        <v>8.0000000000000004E-4</v>
      </c>
      <c r="K21" s="102">
        <v>4</v>
      </c>
      <c r="L21" s="103" t="s">
        <v>70</v>
      </c>
      <c r="M21" s="101">
        <f t="shared" si="3"/>
        <v>4.0000000000000002E-4</v>
      </c>
      <c r="N21" s="102">
        <v>3</v>
      </c>
      <c r="O21" s="103" t="s">
        <v>70</v>
      </c>
      <c r="P21" s="101">
        <f t="shared" si="4"/>
        <v>3.0000000000000003E-4</v>
      </c>
    </row>
    <row r="22" spans="1:25">
      <c r="A22" s="1">
        <f t="shared" ref="A22:A85" si="5">A21+1</f>
        <v>22</v>
      </c>
      <c r="B22" s="102">
        <v>249.999</v>
      </c>
      <c r="C22" s="103" t="s">
        <v>69</v>
      </c>
      <c r="D22" s="97">
        <f t="shared" si="0"/>
        <v>1.3157842105263157E-5</v>
      </c>
      <c r="E22" s="104">
        <v>0.106</v>
      </c>
      <c r="F22" s="105">
        <v>0.90910000000000002</v>
      </c>
      <c r="G22" s="100">
        <f t="shared" si="1"/>
        <v>1.0151000000000001</v>
      </c>
      <c r="H22" s="102">
        <v>8</v>
      </c>
      <c r="I22" s="103" t="s">
        <v>70</v>
      </c>
      <c r="J22" s="101">
        <f t="shared" si="2"/>
        <v>8.0000000000000004E-4</v>
      </c>
      <c r="K22" s="102">
        <v>4</v>
      </c>
      <c r="L22" s="103" t="s">
        <v>70</v>
      </c>
      <c r="M22" s="101">
        <f t="shared" si="3"/>
        <v>4.0000000000000002E-4</v>
      </c>
      <c r="N22" s="102">
        <v>3</v>
      </c>
      <c r="O22" s="103" t="s">
        <v>70</v>
      </c>
      <c r="P22" s="101">
        <f t="shared" si="4"/>
        <v>3.0000000000000003E-4</v>
      </c>
    </row>
    <row r="23" spans="1:25">
      <c r="A23" s="1">
        <f t="shared" si="5"/>
        <v>23</v>
      </c>
      <c r="B23" s="102">
        <v>274.99900000000002</v>
      </c>
      <c r="C23" s="103" t="s">
        <v>69</v>
      </c>
      <c r="D23" s="97">
        <f t="shared" si="0"/>
        <v>1.4473631578947368E-5</v>
      </c>
      <c r="E23" s="104">
        <v>0.11119999999999999</v>
      </c>
      <c r="F23" s="105">
        <v>0.93869999999999998</v>
      </c>
      <c r="G23" s="100">
        <f t="shared" si="1"/>
        <v>1.0499000000000001</v>
      </c>
      <c r="H23" s="102">
        <v>9</v>
      </c>
      <c r="I23" s="103" t="s">
        <v>70</v>
      </c>
      <c r="J23" s="101">
        <f t="shared" si="2"/>
        <v>8.9999999999999998E-4</v>
      </c>
      <c r="K23" s="102">
        <v>4</v>
      </c>
      <c r="L23" s="103" t="s">
        <v>70</v>
      </c>
      <c r="M23" s="101">
        <f t="shared" si="3"/>
        <v>4.0000000000000002E-4</v>
      </c>
      <c r="N23" s="102">
        <v>3</v>
      </c>
      <c r="O23" s="103" t="s">
        <v>70</v>
      </c>
      <c r="P23" s="101">
        <f t="shared" si="4"/>
        <v>3.0000000000000003E-4</v>
      </c>
    </row>
    <row r="24" spans="1:25">
      <c r="A24" s="1">
        <f t="shared" si="5"/>
        <v>24</v>
      </c>
      <c r="B24" s="102">
        <v>299.99900000000002</v>
      </c>
      <c r="C24" s="103" t="s">
        <v>69</v>
      </c>
      <c r="D24" s="97">
        <f t="shared" si="0"/>
        <v>1.578942105263158E-5</v>
      </c>
      <c r="E24" s="104">
        <v>0.11609999999999999</v>
      </c>
      <c r="F24" s="105">
        <v>0.96589999999999998</v>
      </c>
      <c r="G24" s="100">
        <f t="shared" si="1"/>
        <v>1.0820000000000001</v>
      </c>
      <c r="H24" s="102">
        <v>9</v>
      </c>
      <c r="I24" s="103" t="s">
        <v>70</v>
      </c>
      <c r="J24" s="101">
        <f t="shared" si="2"/>
        <v>8.9999999999999998E-4</v>
      </c>
      <c r="K24" s="102">
        <v>5</v>
      </c>
      <c r="L24" s="103" t="s">
        <v>70</v>
      </c>
      <c r="M24" s="101">
        <f t="shared" si="3"/>
        <v>5.0000000000000001E-4</v>
      </c>
      <c r="N24" s="102">
        <v>3</v>
      </c>
      <c r="O24" s="103" t="s">
        <v>70</v>
      </c>
      <c r="P24" s="101">
        <f t="shared" si="4"/>
        <v>3.0000000000000003E-4</v>
      </c>
    </row>
    <row r="25" spans="1:25">
      <c r="A25" s="1">
        <f t="shared" si="5"/>
        <v>25</v>
      </c>
      <c r="B25" s="102">
        <v>324.99900000000002</v>
      </c>
      <c r="C25" s="103" t="s">
        <v>69</v>
      </c>
      <c r="D25" s="97">
        <f t="shared" si="0"/>
        <v>1.7105210526315791E-5</v>
      </c>
      <c r="E25" s="104">
        <v>0.12089999999999999</v>
      </c>
      <c r="F25" s="105">
        <v>0.9909</v>
      </c>
      <c r="G25" s="100">
        <f t="shared" si="1"/>
        <v>1.1117999999999999</v>
      </c>
      <c r="H25" s="102">
        <v>10</v>
      </c>
      <c r="I25" s="103" t="s">
        <v>70</v>
      </c>
      <c r="J25" s="101">
        <f t="shared" si="2"/>
        <v>1E-3</v>
      </c>
      <c r="K25" s="102">
        <v>5</v>
      </c>
      <c r="L25" s="103" t="s">
        <v>70</v>
      </c>
      <c r="M25" s="101">
        <f t="shared" si="3"/>
        <v>5.0000000000000001E-4</v>
      </c>
      <c r="N25" s="102">
        <v>4</v>
      </c>
      <c r="O25" s="103" t="s">
        <v>70</v>
      </c>
      <c r="P25" s="101">
        <f t="shared" si="4"/>
        <v>4.0000000000000002E-4</v>
      </c>
    </row>
    <row r="26" spans="1:25">
      <c r="A26" s="1">
        <f t="shared" si="5"/>
        <v>26</v>
      </c>
      <c r="B26" s="102">
        <v>349.99900000000002</v>
      </c>
      <c r="C26" s="103" t="s">
        <v>69</v>
      </c>
      <c r="D26" s="97">
        <f t="shared" si="0"/>
        <v>1.8421000000000002E-5</v>
      </c>
      <c r="E26" s="104">
        <v>0.12540000000000001</v>
      </c>
      <c r="F26" s="105">
        <v>1.014</v>
      </c>
      <c r="G26" s="100">
        <f t="shared" si="1"/>
        <v>1.1394</v>
      </c>
      <c r="H26" s="102">
        <v>10</v>
      </c>
      <c r="I26" s="103" t="s">
        <v>70</v>
      </c>
      <c r="J26" s="101">
        <f t="shared" si="2"/>
        <v>1E-3</v>
      </c>
      <c r="K26" s="102">
        <v>5</v>
      </c>
      <c r="L26" s="103" t="s">
        <v>70</v>
      </c>
      <c r="M26" s="101">
        <f t="shared" si="3"/>
        <v>5.0000000000000001E-4</v>
      </c>
      <c r="N26" s="102">
        <v>4</v>
      </c>
      <c r="O26" s="103" t="s">
        <v>70</v>
      </c>
      <c r="P26" s="101">
        <f t="shared" si="4"/>
        <v>4.0000000000000002E-4</v>
      </c>
    </row>
    <row r="27" spans="1:25">
      <c r="A27" s="1">
        <f t="shared" si="5"/>
        <v>27</v>
      </c>
      <c r="B27" s="102">
        <v>374.99900000000002</v>
      </c>
      <c r="C27" s="103" t="s">
        <v>69</v>
      </c>
      <c r="D27" s="97">
        <f t="shared" si="0"/>
        <v>1.9736789473684213E-5</v>
      </c>
      <c r="E27" s="104">
        <v>0.12989999999999999</v>
      </c>
      <c r="F27" s="105">
        <v>1.036</v>
      </c>
      <c r="G27" s="100">
        <f t="shared" si="1"/>
        <v>1.1658999999999999</v>
      </c>
      <c r="H27" s="102">
        <v>10</v>
      </c>
      <c r="I27" s="103" t="s">
        <v>70</v>
      </c>
      <c r="J27" s="101">
        <f t="shared" si="2"/>
        <v>1E-3</v>
      </c>
      <c r="K27" s="102">
        <v>5</v>
      </c>
      <c r="L27" s="103" t="s">
        <v>70</v>
      </c>
      <c r="M27" s="101">
        <f t="shared" si="3"/>
        <v>5.0000000000000001E-4</v>
      </c>
      <c r="N27" s="102">
        <v>4</v>
      </c>
      <c r="O27" s="103" t="s">
        <v>70</v>
      </c>
      <c r="P27" s="101">
        <f t="shared" si="4"/>
        <v>4.0000000000000002E-4</v>
      </c>
    </row>
    <row r="28" spans="1:25">
      <c r="A28" s="1">
        <f t="shared" si="5"/>
        <v>28</v>
      </c>
      <c r="B28" s="102">
        <v>399.99900000000002</v>
      </c>
      <c r="C28" s="103" t="s">
        <v>69</v>
      </c>
      <c r="D28" s="97">
        <f t="shared" si="0"/>
        <v>2.105257894736842E-5</v>
      </c>
      <c r="E28" s="104">
        <v>0.1341</v>
      </c>
      <c r="F28" s="105">
        <v>1.056</v>
      </c>
      <c r="G28" s="100">
        <f t="shared" si="1"/>
        <v>1.1901000000000002</v>
      </c>
      <c r="H28" s="102">
        <v>11</v>
      </c>
      <c r="I28" s="103" t="s">
        <v>70</v>
      </c>
      <c r="J28" s="101">
        <f t="shared" si="2"/>
        <v>1.0999999999999998E-3</v>
      </c>
      <c r="K28" s="102">
        <v>5</v>
      </c>
      <c r="L28" s="103" t="s">
        <v>70</v>
      </c>
      <c r="M28" s="101">
        <f t="shared" si="3"/>
        <v>5.0000000000000001E-4</v>
      </c>
      <c r="N28" s="102">
        <v>4</v>
      </c>
      <c r="O28" s="103" t="s">
        <v>70</v>
      </c>
      <c r="P28" s="101">
        <f t="shared" si="4"/>
        <v>4.0000000000000002E-4</v>
      </c>
    </row>
    <row r="29" spans="1:25">
      <c r="A29" s="1">
        <f t="shared" si="5"/>
        <v>29</v>
      </c>
      <c r="B29" s="102">
        <v>449.99900000000002</v>
      </c>
      <c r="C29" s="103" t="s">
        <v>69</v>
      </c>
      <c r="D29" s="97">
        <f t="shared" si="0"/>
        <v>2.3684157894736845E-5</v>
      </c>
      <c r="E29" s="104">
        <v>0.14219999999999999</v>
      </c>
      <c r="F29" s="105">
        <v>1.093</v>
      </c>
      <c r="G29" s="100">
        <f t="shared" si="1"/>
        <v>1.2351999999999999</v>
      </c>
      <c r="H29" s="102">
        <v>12</v>
      </c>
      <c r="I29" s="103" t="s">
        <v>70</v>
      </c>
      <c r="J29" s="101">
        <f t="shared" si="2"/>
        <v>1.2000000000000001E-3</v>
      </c>
      <c r="K29" s="102">
        <v>6</v>
      </c>
      <c r="L29" s="103" t="s">
        <v>70</v>
      </c>
      <c r="M29" s="101">
        <f t="shared" si="3"/>
        <v>6.0000000000000006E-4</v>
      </c>
      <c r="N29" s="102">
        <v>4</v>
      </c>
      <c r="O29" s="103" t="s">
        <v>70</v>
      </c>
      <c r="P29" s="101">
        <f t="shared" si="4"/>
        <v>4.0000000000000002E-4</v>
      </c>
    </row>
    <row r="30" spans="1:25">
      <c r="A30" s="1">
        <f t="shared" si="5"/>
        <v>30</v>
      </c>
      <c r="B30" s="102">
        <v>499.99900000000002</v>
      </c>
      <c r="C30" s="103" t="s">
        <v>69</v>
      </c>
      <c r="D30" s="97">
        <f t="shared" si="0"/>
        <v>2.6315736842105263E-5</v>
      </c>
      <c r="E30" s="104">
        <v>0.14990000000000001</v>
      </c>
      <c r="F30" s="105">
        <v>1.1259999999999999</v>
      </c>
      <c r="G30" s="100">
        <f t="shared" si="1"/>
        <v>1.2758999999999998</v>
      </c>
      <c r="H30" s="102">
        <v>12</v>
      </c>
      <c r="I30" s="103" t="s">
        <v>70</v>
      </c>
      <c r="J30" s="101">
        <f t="shared" si="2"/>
        <v>1.2000000000000001E-3</v>
      </c>
      <c r="K30" s="102">
        <v>6</v>
      </c>
      <c r="L30" s="103" t="s">
        <v>70</v>
      </c>
      <c r="M30" s="101">
        <f t="shared" si="3"/>
        <v>6.0000000000000006E-4</v>
      </c>
      <c r="N30" s="102">
        <v>4</v>
      </c>
      <c r="O30" s="103" t="s">
        <v>70</v>
      </c>
      <c r="P30" s="101">
        <f t="shared" si="4"/>
        <v>4.0000000000000002E-4</v>
      </c>
    </row>
    <row r="31" spans="1:25">
      <c r="A31" s="1">
        <f t="shared" si="5"/>
        <v>31</v>
      </c>
      <c r="B31" s="102">
        <v>549.99900000000002</v>
      </c>
      <c r="C31" s="103" t="s">
        <v>69</v>
      </c>
      <c r="D31" s="97">
        <f t="shared" si="0"/>
        <v>2.8947315789473685E-5</v>
      </c>
      <c r="E31" s="104">
        <v>0.1573</v>
      </c>
      <c r="F31" s="105">
        <v>1.155</v>
      </c>
      <c r="G31" s="100">
        <f t="shared" si="1"/>
        <v>1.3123</v>
      </c>
      <c r="H31" s="102">
        <v>13</v>
      </c>
      <c r="I31" s="103" t="s">
        <v>70</v>
      </c>
      <c r="J31" s="101">
        <f t="shared" si="2"/>
        <v>1.2999999999999999E-3</v>
      </c>
      <c r="K31" s="102">
        <v>6</v>
      </c>
      <c r="L31" s="103" t="s">
        <v>70</v>
      </c>
      <c r="M31" s="101">
        <f t="shared" si="3"/>
        <v>6.0000000000000006E-4</v>
      </c>
      <c r="N31" s="102">
        <v>5</v>
      </c>
      <c r="O31" s="103" t="s">
        <v>70</v>
      </c>
      <c r="P31" s="101">
        <f t="shared" si="4"/>
        <v>5.0000000000000001E-4</v>
      </c>
    </row>
    <row r="32" spans="1:25">
      <c r="A32" s="1">
        <f t="shared" si="5"/>
        <v>32</v>
      </c>
      <c r="B32" s="102">
        <v>599.99900000000002</v>
      </c>
      <c r="C32" s="103" t="s">
        <v>69</v>
      </c>
      <c r="D32" s="97">
        <f t="shared" si="0"/>
        <v>3.1578894736842106E-5</v>
      </c>
      <c r="E32" s="104">
        <v>0.16420000000000001</v>
      </c>
      <c r="F32" s="105">
        <v>1.1819999999999999</v>
      </c>
      <c r="G32" s="100">
        <f t="shared" si="1"/>
        <v>1.3462000000000001</v>
      </c>
      <c r="H32" s="102">
        <v>14</v>
      </c>
      <c r="I32" s="103" t="s">
        <v>70</v>
      </c>
      <c r="J32" s="101">
        <f t="shared" si="2"/>
        <v>1.4E-3</v>
      </c>
      <c r="K32" s="102">
        <v>7</v>
      </c>
      <c r="L32" s="103" t="s">
        <v>70</v>
      </c>
      <c r="M32" s="101">
        <f t="shared" si="3"/>
        <v>6.9999999999999999E-4</v>
      </c>
      <c r="N32" s="102">
        <v>5</v>
      </c>
      <c r="O32" s="103" t="s">
        <v>70</v>
      </c>
      <c r="P32" s="101">
        <f t="shared" si="4"/>
        <v>5.0000000000000001E-4</v>
      </c>
    </row>
    <row r="33" spans="1:16">
      <c r="A33" s="1">
        <f t="shared" si="5"/>
        <v>33</v>
      </c>
      <c r="B33" s="102">
        <v>649.99900000000002</v>
      </c>
      <c r="C33" s="103" t="s">
        <v>69</v>
      </c>
      <c r="D33" s="97">
        <f t="shared" si="0"/>
        <v>3.4210473684210528E-5</v>
      </c>
      <c r="E33" s="104">
        <v>0.17100000000000001</v>
      </c>
      <c r="F33" s="105">
        <v>1.206</v>
      </c>
      <c r="G33" s="100">
        <f t="shared" si="1"/>
        <v>1.377</v>
      </c>
      <c r="H33" s="102">
        <v>15</v>
      </c>
      <c r="I33" s="103" t="s">
        <v>70</v>
      </c>
      <c r="J33" s="101">
        <f t="shared" si="2"/>
        <v>1.5E-3</v>
      </c>
      <c r="K33" s="102">
        <v>7</v>
      </c>
      <c r="L33" s="103" t="s">
        <v>70</v>
      </c>
      <c r="M33" s="101">
        <f t="shared" si="3"/>
        <v>6.9999999999999999E-4</v>
      </c>
      <c r="N33" s="102">
        <v>5</v>
      </c>
      <c r="O33" s="103" t="s">
        <v>70</v>
      </c>
      <c r="P33" s="101">
        <f t="shared" si="4"/>
        <v>5.0000000000000001E-4</v>
      </c>
    </row>
    <row r="34" spans="1:16">
      <c r="A34" s="1">
        <f t="shared" si="5"/>
        <v>34</v>
      </c>
      <c r="B34" s="102">
        <v>699.99900000000002</v>
      </c>
      <c r="C34" s="103" t="s">
        <v>69</v>
      </c>
      <c r="D34" s="97">
        <f t="shared" si="0"/>
        <v>3.6842052631578949E-5</v>
      </c>
      <c r="E34" s="104">
        <v>0.1774</v>
      </c>
      <c r="F34" s="105">
        <v>1.228</v>
      </c>
      <c r="G34" s="100">
        <f t="shared" si="1"/>
        <v>1.4054</v>
      </c>
      <c r="H34" s="102">
        <v>15</v>
      </c>
      <c r="I34" s="103" t="s">
        <v>70</v>
      </c>
      <c r="J34" s="101">
        <f t="shared" si="2"/>
        <v>1.5E-3</v>
      </c>
      <c r="K34" s="102">
        <v>7</v>
      </c>
      <c r="L34" s="103" t="s">
        <v>70</v>
      </c>
      <c r="M34" s="101">
        <f t="shared" si="3"/>
        <v>6.9999999999999999E-4</v>
      </c>
      <c r="N34" s="102">
        <v>5</v>
      </c>
      <c r="O34" s="103" t="s">
        <v>70</v>
      </c>
      <c r="P34" s="101">
        <f t="shared" si="4"/>
        <v>5.0000000000000001E-4</v>
      </c>
    </row>
    <row r="35" spans="1:16">
      <c r="A35" s="1">
        <f t="shared" si="5"/>
        <v>35</v>
      </c>
      <c r="B35" s="102">
        <v>799.99900000000002</v>
      </c>
      <c r="C35" s="103" t="s">
        <v>69</v>
      </c>
      <c r="D35" s="97">
        <f t="shared" si="0"/>
        <v>4.2105210526315792E-5</v>
      </c>
      <c r="E35" s="104">
        <v>0.18970000000000001</v>
      </c>
      <c r="F35" s="105">
        <v>1.2669999999999999</v>
      </c>
      <c r="G35" s="100">
        <f t="shared" si="1"/>
        <v>1.4566999999999999</v>
      </c>
      <c r="H35" s="102">
        <v>17</v>
      </c>
      <c r="I35" s="103" t="s">
        <v>70</v>
      </c>
      <c r="J35" s="101">
        <f t="shared" si="2"/>
        <v>1.7000000000000001E-3</v>
      </c>
      <c r="K35" s="102">
        <v>8</v>
      </c>
      <c r="L35" s="103" t="s">
        <v>70</v>
      </c>
      <c r="M35" s="101">
        <f t="shared" si="3"/>
        <v>8.0000000000000004E-4</v>
      </c>
      <c r="N35" s="102">
        <v>6</v>
      </c>
      <c r="O35" s="103" t="s">
        <v>70</v>
      </c>
      <c r="P35" s="101">
        <f t="shared" si="4"/>
        <v>6.0000000000000006E-4</v>
      </c>
    </row>
    <row r="36" spans="1:16">
      <c r="A36" s="1">
        <f t="shared" si="5"/>
        <v>36</v>
      </c>
      <c r="B36" s="102">
        <v>899.99900000000002</v>
      </c>
      <c r="C36" s="103" t="s">
        <v>69</v>
      </c>
      <c r="D36" s="97">
        <f t="shared" si="0"/>
        <v>4.7368368421052636E-5</v>
      </c>
      <c r="E36" s="104">
        <v>0.20119999999999999</v>
      </c>
      <c r="F36" s="105">
        <v>1.3009999999999999</v>
      </c>
      <c r="G36" s="100">
        <f t="shared" si="1"/>
        <v>1.5022</v>
      </c>
      <c r="H36" s="102">
        <v>18</v>
      </c>
      <c r="I36" s="103" t="s">
        <v>70</v>
      </c>
      <c r="J36" s="101">
        <f t="shared" si="2"/>
        <v>1.8E-3</v>
      </c>
      <c r="K36" s="102">
        <v>8</v>
      </c>
      <c r="L36" s="103" t="s">
        <v>70</v>
      </c>
      <c r="M36" s="101">
        <f t="shared" si="3"/>
        <v>8.0000000000000004E-4</v>
      </c>
      <c r="N36" s="102">
        <v>6</v>
      </c>
      <c r="O36" s="103" t="s">
        <v>70</v>
      </c>
      <c r="P36" s="101">
        <f t="shared" si="4"/>
        <v>6.0000000000000006E-4</v>
      </c>
    </row>
    <row r="37" spans="1:16">
      <c r="A37" s="1">
        <f t="shared" si="5"/>
        <v>37</v>
      </c>
      <c r="B37" s="102">
        <v>999.99900000000002</v>
      </c>
      <c r="C37" s="103" t="s">
        <v>69</v>
      </c>
      <c r="D37" s="97">
        <f t="shared" si="0"/>
        <v>5.2631526315789479E-5</v>
      </c>
      <c r="E37" s="104">
        <v>0.21199999999999999</v>
      </c>
      <c r="F37" s="105">
        <v>1.33</v>
      </c>
      <c r="G37" s="100">
        <f t="shared" si="1"/>
        <v>1.542</v>
      </c>
      <c r="H37" s="102">
        <v>20</v>
      </c>
      <c r="I37" s="103" t="s">
        <v>70</v>
      </c>
      <c r="J37" s="101">
        <f t="shared" si="2"/>
        <v>2E-3</v>
      </c>
      <c r="K37" s="102">
        <v>9</v>
      </c>
      <c r="L37" s="103" t="s">
        <v>70</v>
      </c>
      <c r="M37" s="101">
        <f t="shared" si="3"/>
        <v>8.9999999999999998E-4</v>
      </c>
      <c r="N37" s="102">
        <v>7</v>
      </c>
      <c r="O37" s="103" t="s">
        <v>70</v>
      </c>
      <c r="P37" s="101">
        <f t="shared" si="4"/>
        <v>6.9999999999999999E-4</v>
      </c>
    </row>
    <row r="38" spans="1:16">
      <c r="A38" s="1">
        <f t="shared" si="5"/>
        <v>38</v>
      </c>
      <c r="B38" s="102">
        <v>1.1000000000000001</v>
      </c>
      <c r="C38" s="106" t="s">
        <v>71</v>
      </c>
      <c r="D38" s="97">
        <f t="shared" ref="D38:D69" si="6">B38/1000/$C$5</f>
        <v>5.7894736842105267E-5</v>
      </c>
      <c r="E38" s="104">
        <v>0.22239999999999999</v>
      </c>
      <c r="F38" s="105">
        <v>1.355</v>
      </c>
      <c r="G38" s="100">
        <f t="shared" si="1"/>
        <v>1.5773999999999999</v>
      </c>
      <c r="H38" s="102">
        <v>21</v>
      </c>
      <c r="I38" s="103" t="s">
        <v>70</v>
      </c>
      <c r="J38" s="101">
        <f t="shared" si="2"/>
        <v>2.1000000000000003E-3</v>
      </c>
      <c r="K38" s="102">
        <v>9</v>
      </c>
      <c r="L38" s="103" t="s">
        <v>70</v>
      </c>
      <c r="M38" s="101">
        <f t="shared" si="3"/>
        <v>8.9999999999999998E-4</v>
      </c>
      <c r="N38" s="102">
        <v>7</v>
      </c>
      <c r="O38" s="103" t="s">
        <v>70</v>
      </c>
      <c r="P38" s="101">
        <f t="shared" si="4"/>
        <v>6.9999999999999999E-4</v>
      </c>
    </row>
    <row r="39" spans="1:16">
      <c r="A39" s="1">
        <f t="shared" si="5"/>
        <v>39</v>
      </c>
      <c r="B39" s="102">
        <v>1.2</v>
      </c>
      <c r="C39" s="103" t="s">
        <v>71</v>
      </c>
      <c r="D39" s="97">
        <f t="shared" si="6"/>
        <v>6.3157894736842103E-5</v>
      </c>
      <c r="E39" s="104">
        <v>0.23230000000000001</v>
      </c>
      <c r="F39" s="105">
        <v>1.377</v>
      </c>
      <c r="G39" s="100">
        <f t="shared" si="1"/>
        <v>1.6093</v>
      </c>
      <c r="H39" s="102">
        <v>22</v>
      </c>
      <c r="I39" s="103" t="s">
        <v>70</v>
      </c>
      <c r="J39" s="101">
        <f t="shared" si="2"/>
        <v>2.1999999999999997E-3</v>
      </c>
      <c r="K39" s="102">
        <v>10</v>
      </c>
      <c r="L39" s="103" t="s">
        <v>70</v>
      </c>
      <c r="M39" s="101">
        <f t="shared" si="3"/>
        <v>1E-3</v>
      </c>
      <c r="N39" s="102">
        <v>7</v>
      </c>
      <c r="O39" s="103" t="s">
        <v>70</v>
      </c>
      <c r="P39" s="101">
        <f t="shared" si="4"/>
        <v>6.9999999999999999E-4</v>
      </c>
    </row>
    <row r="40" spans="1:16">
      <c r="A40" s="1">
        <f t="shared" si="5"/>
        <v>40</v>
      </c>
      <c r="B40" s="102">
        <v>1.3</v>
      </c>
      <c r="C40" s="103" t="s">
        <v>71</v>
      </c>
      <c r="D40" s="97">
        <f t="shared" si="6"/>
        <v>6.8421052631578946E-5</v>
      </c>
      <c r="E40" s="104">
        <v>0.24179999999999999</v>
      </c>
      <c r="F40" s="105">
        <v>1.397</v>
      </c>
      <c r="G40" s="100">
        <f t="shared" si="1"/>
        <v>1.6388</v>
      </c>
      <c r="H40" s="102">
        <v>24</v>
      </c>
      <c r="I40" s="103" t="s">
        <v>70</v>
      </c>
      <c r="J40" s="101">
        <f t="shared" si="2"/>
        <v>2.4000000000000002E-3</v>
      </c>
      <c r="K40" s="102">
        <v>10</v>
      </c>
      <c r="L40" s="103" t="s">
        <v>70</v>
      </c>
      <c r="M40" s="101">
        <f t="shared" si="3"/>
        <v>1E-3</v>
      </c>
      <c r="N40" s="102">
        <v>8</v>
      </c>
      <c r="O40" s="103" t="s">
        <v>70</v>
      </c>
      <c r="P40" s="101">
        <f t="shared" si="4"/>
        <v>8.0000000000000004E-4</v>
      </c>
    </row>
    <row r="41" spans="1:16">
      <c r="A41" s="1">
        <f t="shared" si="5"/>
        <v>41</v>
      </c>
      <c r="B41" s="102">
        <v>1.4</v>
      </c>
      <c r="C41" s="103" t="s">
        <v>71</v>
      </c>
      <c r="D41" s="97">
        <f t="shared" si="6"/>
        <v>7.3684210526315789E-5</v>
      </c>
      <c r="E41" s="104">
        <v>0.25090000000000001</v>
      </c>
      <c r="F41" s="105">
        <v>1.415</v>
      </c>
      <c r="G41" s="100">
        <f t="shared" si="1"/>
        <v>1.6659000000000002</v>
      </c>
      <c r="H41" s="102">
        <v>25</v>
      </c>
      <c r="I41" s="103" t="s">
        <v>70</v>
      </c>
      <c r="J41" s="101">
        <f t="shared" si="2"/>
        <v>2.5000000000000001E-3</v>
      </c>
      <c r="K41" s="102">
        <v>11</v>
      </c>
      <c r="L41" s="103" t="s">
        <v>70</v>
      </c>
      <c r="M41" s="101">
        <f t="shared" si="3"/>
        <v>1.0999999999999998E-3</v>
      </c>
      <c r="N41" s="102">
        <v>8</v>
      </c>
      <c r="O41" s="103" t="s">
        <v>70</v>
      </c>
      <c r="P41" s="101">
        <f t="shared" si="4"/>
        <v>8.0000000000000004E-4</v>
      </c>
    </row>
    <row r="42" spans="1:16">
      <c r="A42" s="1">
        <f t="shared" si="5"/>
        <v>42</v>
      </c>
      <c r="B42" s="102">
        <v>1.5</v>
      </c>
      <c r="C42" s="103" t="s">
        <v>71</v>
      </c>
      <c r="D42" s="97">
        <f t="shared" si="6"/>
        <v>7.8947368421052633E-5</v>
      </c>
      <c r="E42" s="104">
        <v>0.25969999999999999</v>
      </c>
      <c r="F42" s="105">
        <v>1.43</v>
      </c>
      <c r="G42" s="100">
        <f t="shared" si="1"/>
        <v>1.6897</v>
      </c>
      <c r="H42" s="102">
        <v>26</v>
      </c>
      <c r="I42" s="103" t="s">
        <v>70</v>
      </c>
      <c r="J42" s="101">
        <f t="shared" si="2"/>
        <v>2.5999999999999999E-3</v>
      </c>
      <c r="K42" s="102">
        <v>11</v>
      </c>
      <c r="L42" s="103" t="s">
        <v>70</v>
      </c>
      <c r="M42" s="101">
        <f t="shared" si="3"/>
        <v>1.0999999999999998E-3</v>
      </c>
      <c r="N42" s="102">
        <v>8</v>
      </c>
      <c r="O42" s="103" t="s">
        <v>70</v>
      </c>
      <c r="P42" s="101">
        <f t="shared" si="4"/>
        <v>8.0000000000000004E-4</v>
      </c>
    </row>
    <row r="43" spans="1:16">
      <c r="A43" s="1">
        <f t="shared" si="5"/>
        <v>43</v>
      </c>
      <c r="B43" s="102">
        <v>1.6</v>
      </c>
      <c r="C43" s="103" t="s">
        <v>71</v>
      </c>
      <c r="D43" s="97">
        <f t="shared" si="6"/>
        <v>8.4210526315789476E-5</v>
      </c>
      <c r="E43" s="104">
        <v>0.26819999999999999</v>
      </c>
      <c r="F43" s="105">
        <v>1.444</v>
      </c>
      <c r="G43" s="100">
        <f t="shared" si="1"/>
        <v>1.7121999999999999</v>
      </c>
      <c r="H43" s="102">
        <v>27</v>
      </c>
      <c r="I43" s="103" t="s">
        <v>70</v>
      </c>
      <c r="J43" s="101">
        <f t="shared" si="2"/>
        <v>2.7000000000000001E-3</v>
      </c>
      <c r="K43" s="102">
        <v>12</v>
      </c>
      <c r="L43" s="103" t="s">
        <v>70</v>
      </c>
      <c r="M43" s="101">
        <f t="shared" si="3"/>
        <v>1.2000000000000001E-3</v>
      </c>
      <c r="N43" s="102">
        <v>9</v>
      </c>
      <c r="O43" s="103" t="s">
        <v>70</v>
      </c>
      <c r="P43" s="101">
        <f t="shared" si="4"/>
        <v>8.9999999999999998E-4</v>
      </c>
    </row>
    <row r="44" spans="1:16">
      <c r="A44" s="1">
        <f t="shared" si="5"/>
        <v>44</v>
      </c>
      <c r="B44" s="102">
        <v>1.7</v>
      </c>
      <c r="C44" s="103" t="s">
        <v>71</v>
      </c>
      <c r="D44" s="97">
        <f t="shared" si="6"/>
        <v>8.9473684210526305E-5</v>
      </c>
      <c r="E44" s="104">
        <v>0.27650000000000002</v>
      </c>
      <c r="F44" s="105">
        <v>1.4570000000000001</v>
      </c>
      <c r="G44" s="100">
        <f t="shared" si="1"/>
        <v>1.7335</v>
      </c>
      <c r="H44" s="102">
        <v>29</v>
      </c>
      <c r="I44" s="103" t="s">
        <v>70</v>
      </c>
      <c r="J44" s="101">
        <f t="shared" si="2"/>
        <v>2.9000000000000002E-3</v>
      </c>
      <c r="K44" s="102">
        <v>12</v>
      </c>
      <c r="L44" s="103" t="s">
        <v>70</v>
      </c>
      <c r="M44" s="101">
        <f t="shared" si="3"/>
        <v>1.2000000000000001E-3</v>
      </c>
      <c r="N44" s="102">
        <v>9</v>
      </c>
      <c r="O44" s="103" t="s">
        <v>70</v>
      </c>
      <c r="P44" s="101">
        <f t="shared" si="4"/>
        <v>8.9999999999999998E-4</v>
      </c>
    </row>
    <row r="45" spans="1:16">
      <c r="A45" s="1">
        <f t="shared" si="5"/>
        <v>45</v>
      </c>
      <c r="B45" s="102">
        <v>1.8</v>
      </c>
      <c r="C45" s="103" t="s">
        <v>71</v>
      </c>
      <c r="D45" s="97">
        <f t="shared" si="6"/>
        <v>9.4736842105263162E-5</v>
      </c>
      <c r="E45" s="104">
        <v>0.28449999999999998</v>
      </c>
      <c r="F45" s="105">
        <v>1.468</v>
      </c>
      <c r="G45" s="100">
        <f t="shared" si="1"/>
        <v>1.7524999999999999</v>
      </c>
      <c r="H45" s="102">
        <v>30</v>
      </c>
      <c r="I45" s="103" t="s">
        <v>70</v>
      </c>
      <c r="J45" s="101">
        <f t="shared" si="2"/>
        <v>3.0000000000000001E-3</v>
      </c>
      <c r="K45" s="102">
        <v>13</v>
      </c>
      <c r="L45" s="103" t="s">
        <v>70</v>
      </c>
      <c r="M45" s="101">
        <f t="shared" si="3"/>
        <v>1.2999999999999999E-3</v>
      </c>
      <c r="N45" s="102">
        <v>10</v>
      </c>
      <c r="O45" s="103" t="s">
        <v>70</v>
      </c>
      <c r="P45" s="101">
        <f t="shared" si="4"/>
        <v>1E-3</v>
      </c>
    </row>
    <row r="46" spans="1:16">
      <c r="A46" s="1">
        <f t="shared" si="5"/>
        <v>46</v>
      </c>
      <c r="B46" s="102">
        <v>2</v>
      </c>
      <c r="C46" s="103" t="s">
        <v>71</v>
      </c>
      <c r="D46" s="97">
        <f t="shared" si="6"/>
        <v>1.0526315789473685E-4</v>
      </c>
      <c r="E46" s="104">
        <v>0.2999</v>
      </c>
      <c r="F46" s="105">
        <v>1.488</v>
      </c>
      <c r="G46" s="100">
        <f t="shared" si="1"/>
        <v>1.7879</v>
      </c>
      <c r="H46" s="102">
        <v>32</v>
      </c>
      <c r="I46" s="103" t="s">
        <v>70</v>
      </c>
      <c r="J46" s="101">
        <f t="shared" si="2"/>
        <v>3.2000000000000002E-3</v>
      </c>
      <c r="K46" s="102">
        <v>14</v>
      </c>
      <c r="L46" s="103" t="s">
        <v>70</v>
      </c>
      <c r="M46" s="101">
        <f t="shared" si="3"/>
        <v>1.4E-3</v>
      </c>
      <c r="N46" s="102">
        <v>10</v>
      </c>
      <c r="O46" s="103" t="s">
        <v>70</v>
      </c>
      <c r="P46" s="101">
        <f t="shared" si="4"/>
        <v>1E-3</v>
      </c>
    </row>
    <row r="47" spans="1:16">
      <c r="A47" s="1">
        <f t="shared" si="5"/>
        <v>47</v>
      </c>
      <c r="B47" s="102">
        <v>2.25</v>
      </c>
      <c r="C47" s="103" t="s">
        <v>71</v>
      </c>
      <c r="D47" s="97">
        <f t="shared" si="6"/>
        <v>1.1842105263157894E-4</v>
      </c>
      <c r="E47" s="104">
        <v>0.31809999999999999</v>
      </c>
      <c r="F47" s="105">
        <v>1.508</v>
      </c>
      <c r="G47" s="100">
        <f t="shared" si="1"/>
        <v>1.8261000000000001</v>
      </c>
      <c r="H47" s="102">
        <v>35</v>
      </c>
      <c r="I47" s="103" t="s">
        <v>70</v>
      </c>
      <c r="J47" s="101">
        <f t="shared" si="2"/>
        <v>3.5000000000000005E-3</v>
      </c>
      <c r="K47" s="102">
        <v>15</v>
      </c>
      <c r="L47" s="103" t="s">
        <v>70</v>
      </c>
      <c r="M47" s="101">
        <f t="shared" si="3"/>
        <v>1.5E-3</v>
      </c>
      <c r="N47" s="102">
        <v>11</v>
      </c>
      <c r="O47" s="103" t="s">
        <v>70</v>
      </c>
      <c r="P47" s="101">
        <f t="shared" si="4"/>
        <v>1.0999999999999998E-3</v>
      </c>
    </row>
    <row r="48" spans="1:16">
      <c r="A48" s="1">
        <f t="shared" si="5"/>
        <v>48</v>
      </c>
      <c r="B48" s="102">
        <v>2.5</v>
      </c>
      <c r="C48" s="103" t="s">
        <v>71</v>
      </c>
      <c r="D48" s="97">
        <f t="shared" si="6"/>
        <v>1.3157894736842105E-4</v>
      </c>
      <c r="E48" s="104">
        <v>0.33529999999999999</v>
      </c>
      <c r="F48" s="105">
        <v>1.5229999999999999</v>
      </c>
      <c r="G48" s="100">
        <f t="shared" si="1"/>
        <v>1.8582999999999998</v>
      </c>
      <c r="H48" s="102">
        <v>38</v>
      </c>
      <c r="I48" s="103" t="s">
        <v>70</v>
      </c>
      <c r="J48" s="101">
        <f t="shared" si="2"/>
        <v>3.8E-3</v>
      </c>
      <c r="K48" s="102">
        <v>16</v>
      </c>
      <c r="L48" s="103" t="s">
        <v>70</v>
      </c>
      <c r="M48" s="101">
        <f t="shared" si="3"/>
        <v>1.6000000000000001E-3</v>
      </c>
      <c r="N48" s="102">
        <v>12</v>
      </c>
      <c r="O48" s="103" t="s">
        <v>70</v>
      </c>
      <c r="P48" s="101">
        <f t="shared" si="4"/>
        <v>1.2000000000000001E-3</v>
      </c>
    </row>
    <row r="49" spans="1:16">
      <c r="A49" s="1">
        <f t="shared" si="5"/>
        <v>49</v>
      </c>
      <c r="B49" s="102">
        <v>2.75</v>
      </c>
      <c r="C49" s="103" t="s">
        <v>71</v>
      </c>
      <c r="D49" s="97">
        <f t="shared" si="6"/>
        <v>1.4473684210526314E-4</v>
      </c>
      <c r="E49" s="104">
        <v>0.35160000000000002</v>
      </c>
      <c r="F49" s="105">
        <v>1.5349999999999999</v>
      </c>
      <c r="G49" s="100">
        <f t="shared" si="1"/>
        <v>1.8866000000000001</v>
      </c>
      <c r="H49" s="102">
        <v>41</v>
      </c>
      <c r="I49" s="103" t="s">
        <v>70</v>
      </c>
      <c r="J49" s="101">
        <f t="shared" si="2"/>
        <v>4.1000000000000003E-3</v>
      </c>
      <c r="K49" s="102">
        <v>17</v>
      </c>
      <c r="L49" s="103" t="s">
        <v>70</v>
      </c>
      <c r="M49" s="101">
        <f t="shared" si="3"/>
        <v>1.7000000000000001E-3</v>
      </c>
      <c r="N49" s="102">
        <v>13</v>
      </c>
      <c r="O49" s="103" t="s">
        <v>70</v>
      </c>
      <c r="P49" s="101">
        <f t="shared" si="4"/>
        <v>1.2999999999999999E-3</v>
      </c>
    </row>
    <row r="50" spans="1:16">
      <c r="A50" s="1">
        <f t="shared" si="5"/>
        <v>50</v>
      </c>
      <c r="B50" s="102">
        <v>3</v>
      </c>
      <c r="C50" s="103" t="s">
        <v>71</v>
      </c>
      <c r="D50" s="97">
        <f t="shared" si="6"/>
        <v>1.5789473684210527E-4</v>
      </c>
      <c r="E50" s="104">
        <v>0.36730000000000002</v>
      </c>
      <c r="F50" s="105">
        <v>1.544</v>
      </c>
      <c r="G50" s="100">
        <f t="shared" si="1"/>
        <v>1.9113</v>
      </c>
      <c r="H50" s="102">
        <v>44</v>
      </c>
      <c r="I50" s="103" t="s">
        <v>70</v>
      </c>
      <c r="J50" s="101">
        <f t="shared" si="2"/>
        <v>4.3999999999999994E-3</v>
      </c>
      <c r="K50" s="102">
        <v>18</v>
      </c>
      <c r="L50" s="103" t="s">
        <v>70</v>
      </c>
      <c r="M50" s="101">
        <f t="shared" si="3"/>
        <v>1.8E-3</v>
      </c>
      <c r="N50" s="102">
        <v>13</v>
      </c>
      <c r="O50" s="103" t="s">
        <v>70</v>
      </c>
      <c r="P50" s="101">
        <f t="shared" si="4"/>
        <v>1.2999999999999999E-3</v>
      </c>
    </row>
    <row r="51" spans="1:16">
      <c r="A51" s="1">
        <f t="shared" si="5"/>
        <v>51</v>
      </c>
      <c r="B51" s="102">
        <v>3.25</v>
      </c>
      <c r="C51" s="103" t="s">
        <v>71</v>
      </c>
      <c r="D51" s="97">
        <f t="shared" si="6"/>
        <v>1.7105263157894736E-4</v>
      </c>
      <c r="E51" s="104">
        <v>0.38229999999999997</v>
      </c>
      <c r="F51" s="105">
        <v>1.5509999999999999</v>
      </c>
      <c r="G51" s="100">
        <f t="shared" si="1"/>
        <v>1.9333</v>
      </c>
      <c r="H51" s="102">
        <v>47</v>
      </c>
      <c r="I51" s="103" t="s">
        <v>70</v>
      </c>
      <c r="J51" s="101">
        <f t="shared" si="2"/>
        <v>4.7000000000000002E-3</v>
      </c>
      <c r="K51" s="102">
        <v>19</v>
      </c>
      <c r="L51" s="103" t="s">
        <v>70</v>
      </c>
      <c r="M51" s="101">
        <f t="shared" si="3"/>
        <v>1.9E-3</v>
      </c>
      <c r="N51" s="102">
        <v>14</v>
      </c>
      <c r="O51" s="103" t="s">
        <v>70</v>
      </c>
      <c r="P51" s="101">
        <f t="shared" si="4"/>
        <v>1.4E-3</v>
      </c>
    </row>
    <row r="52" spans="1:16">
      <c r="A52" s="1">
        <f t="shared" si="5"/>
        <v>52</v>
      </c>
      <c r="B52" s="102">
        <v>3.5</v>
      </c>
      <c r="C52" s="103" t="s">
        <v>71</v>
      </c>
      <c r="D52" s="97">
        <f t="shared" si="6"/>
        <v>1.8421052631578948E-4</v>
      </c>
      <c r="E52" s="104">
        <v>0.3967</v>
      </c>
      <c r="F52" s="105">
        <v>1.556</v>
      </c>
      <c r="G52" s="100">
        <f t="shared" si="1"/>
        <v>1.9527000000000001</v>
      </c>
      <c r="H52" s="102">
        <v>50</v>
      </c>
      <c r="I52" s="103" t="s">
        <v>70</v>
      </c>
      <c r="J52" s="101">
        <f t="shared" ref="J52:J83" si="7">H52/1000/10</f>
        <v>5.0000000000000001E-3</v>
      </c>
      <c r="K52" s="102">
        <v>20</v>
      </c>
      <c r="L52" s="103" t="s">
        <v>70</v>
      </c>
      <c r="M52" s="101">
        <f t="shared" ref="M52:M83" si="8">K52/1000/10</f>
        <v>2E-3</v>
      </c>
      <c r="N52" s="102">
        <v>15</v>
      </c>
      <c r="O52" s="103" t="s">
        <v>70</v>
      </c>
      <c r="P52" s="101">
        <f t="shared" ref="P52:P83" si="9">N52/1000/10</f>
        <v>1.5E-3</v>
      </c>
    </row>
    <row r="53" spans="1:16">
      <c r="A53" s="1">
        <f t="shared" si="5"/>
        <v>53</v>
      </c>
      <c r="B53" s="102">
        <v>3.75</v>
      </c>
      <c r="C53" s="103" t="s">
        <v>71</v>
      </c>
      <c r="D53" s="97">
        <f t="shared" si="6"/>
        <v>1.9736842105263157E-4</v>
      </c>
      <c r="E53" s="104">
        <v>0.41060000000000002</v>
      </c>
      <c r="F53" s="105">
        <v>1.5589999999999999</v>
      </c>
      <c r="G53" s="100">
        <f t="shared" si="1"/>
        <v>1.9696</v>
      </c>
      <c r="H53" s="102">
        <v>52</v>
      </c>
      <c r="I53" s="103" t="s">
        <v>70</v>
      </c>
      <c r="J53" s="101">
        <f t="shared" si="7"/>
        <v>5.1999999999999998E-3</v>
      </c>
      <c r="K53" s="102">
        <v>21</v>
      </c>
      <c r="L53" s="103" t="s">
        <v>70</v>
      </c>
      <c r="M53" s="101">
        <f t="shared" si="8"/>
        <v>2.1000000000000003E-3</v>
      </c>
      <c r="N53" s="102">
        <v>15</v>
      </c>
      <c r="O53" s="103" t="s">
        <v>70</v>
      </c>
      <c r="P53" s="101">
        <f t="shared" si="9"/>
        <v>1.5E-3</v>
      </c>
    </row>
    <row r="54" spans="1:16">
      <c r="A54" s="1">
        <f t="shared" si="5"/>
        <v>54</v>
      </c>
      <c r="B54" s="102">
        <v>4</v>
      </c>
      <c r="C54" s="103" t="s">
        <v>71</v>
      </c>
      <c r="D54" s="97">
        <f t="shared" si="6"/>
        <v>2.105263157894737E-4</v>
      </c>
      <c r="E54" s="104">
        <v>0.42409999999999998</v>
      </c>
      <c r="F54" s="105">
        <v>1.5620000000000001</v>
      </c>
      <c r="G54" s="100">
        <f t="shared" si="1"/>
        <v>1.9861</v>
      </c>
      <c r="H54" s="102">
        <v>55</v>
      </c>
      <c r="I54" s="103" t="s">
        <v>70</v>
      </c>
      <c r="J54" s="101">
        <f t="shared" si="7"/>
        <v>5.4999999999999997E-3</v>
      </c>
      <c r="K54" s="102">
        <v>22</v>
      </c>
      <c r="L54" s="103" t="s">
        <v>70</v>
      </c>
      <c r="M54" s="101">
        <f t="shared" si="8"/>
        <v>2.1999999999999997E-3</v>
      </c>
      <c r="N54" s="102">
        <v>16</v>
      </c>
      <c r="O54" s="103" t="s">
        <v>70</v>
      </c>
      <c r="P54" s="101">
        <f t="shared" si="9"/>
        <v>1.6000000000000001E-3</v>
      </c>
    </row>
    <row r="55" spans="1:16">
      <c r="A55" s="1">
        <f t="shared" si="5"/>
        <v>55</v>
      </c>
      <c r="B55" s="102">
        <v>4.5</v>
      </c>
      <c r="C55" s="103" t="s">
        <v>71</v>
      </c>
      <c r="D55" s="97">
        <f t="shared" si="6"/>
        <v>2.3684210526315788E-4</v>
      </c>
      <c r="E55" s="104">
        <v>0.44979999999999998</v>
      </c>
      <c r="F55" s="105">
        <v>1.5629999999999999</v>
      </c>
      <c r="G55" s="100">
        <f t="shared" si="1"/>
        <v>2.0127999999999999</v>
      </c>
      <c r="H55" s="102">
        <v>61</v>
      </c>
      <c r="I55" s="103" t="s">
        <v>70</v>
      </c>
      <c r="J55" s="101">
        <f t="shared" si="7"/>
        <v>6.0999999999999995E-3</v>
      </c>
      <c r="K55" s="102">
        <v>24</v>
      </c>
      <c r="L55" s="103" t="s">
        <v>70</v>
      </c>
      <c r="M55" s="101">
        <f t="shared" si="8"/>
        <v>2.4000000000000002E-3</v>
      </c>
      <c r="N55" s="102">
        <v>18</v>
      </c>
      <c r="O55" s="103" t="s">
        <v>70</v>
      </c>
      <c r="P55" s="101">
        <f t="shared" si="9"/>
        <v>1.8E-3</v>
      </c>
    </row>
    <row r="56" spans="1:16">
      <c r="A56" s="1">
        <f t="shared" si="5"/>
        <v>56</v>
      </c>
      <c r="B56" s="102">
        <v>5</v>
      </c>
      <c r="C56" s="103" t="s">
        <v>71</v>
      </c>
      <c r="D56" s="97">
        <f t="shared" si="6"/>
        <v>2.631578947368421E-4</v>
      </c>
      <c r="E56" s="104">
        <v>0.47410000000000002</v>
      </c>
      <c r="F56" s="105">
        <v>1.5609999999999999</v>
      </c>
      <c r="G56" s="100">
        <f t="shared" si="1"/>
        <v>2.0350999999999999</v>
      </c>
      <c r="H56" s="102">
        <v>66</v>
      </c>
      <c r="I56" s="103" t="s">
        <v>70</v>
      </c>
      <c r="J56" s="101">
        <f t="shared" si="7"/>
        <v>6.6E-3</v>
      </c>
      <c r="K56" s="102">
        <v>25</v>
      </c>
      <c r="L56" s="103" t="s">
        <v>70</v>
      </c>
      <c r="M56" s="101">
        <f t="shared" si="8"/>
        <v>2.5000000000000001E-3</v>
      </c>
      <c r="N56" s="102">
        <v>19</v>
      </c>
      <c r="O56" s="103" t="s">
        <v>70</v>
      </c>
      <c r="P56" s="101">
        <f t="shared" si="9"/>
        <v>1.9E-3</v>
      </c>
    </row>
    <row r="57" spans="1:16">
      <c r="A57" s="1">
        <f t="shared" si="5"/>
        <v>57</v>
      </c>
      <c r="B57" s="102">
        <v>5.5</v>
      </c>
      <c r="C57" s="103" t="s">
        <v>71</v>
      </c>
      <c r="D57" s="97">
        <f t="shared" si="6"/>
        <v>2.8947368421052629E-4</v>
      </c>
      <c r="E57" s="104">
        <v>0.49730000000000002</v>
      </c>
      <c r="F57" s="105">
        <v>1.5569999999999999</v>
      </c>
      <c r="G57" s="100">
        <f t="shared" si="1"/>
        <v>2.0543</v>
      </c>
      <c r="H57" s="102">
        <v>72</v>
      </c>
      <c r="I57" s="103" t="s">
        <v>70</v>
      </c>
      <c r="J57" s="101">
        <f t="shared" si="7"/>
        <v>7.1999999999999998E-3</v>
      </c>
      <c r="K57" s="102">
        <v>27</v>
      </c>
      <c r="L57" s="103" t="s">
        <v>70</v>
      </c>
      <c r="M57" s="101">
        <f t="shared" si="8"/>
        <v>2.7000000000000001E-3</v>
      </c>
      <c r="N57" s="102">
        <v>20</v>
      </c>
      <c r="O57" s="103" t="s">
        <v>70</v>
      </c>
      <c r="P57" s="101">
        <f t="shared" si="9"/>
        <v>2E-3</v>
      </c>
    </row>
    <row r="58" spans="1:16">
      <c r="A58" s="1">
        <f t="shared" si="5"/>
        <v>58</v>
      </c>
      <c r="B58" s="102">
        <v>6</v>
      </c>
      <c r="C58" s="103" t="s">
        <v>71</v>
      </c>
      <c r="D58" s="97">
        <f t="shared" si="6"/>
        <v>3.1578947368421053E-4</v>
      </c>
      <c r="E58" s="104">
        <v>0.51939999999999997</v>
      </c>
      <c r="F58" s="105">
        <v>1.5509999999999999</v>
      </c>
      <c r="G58" s="100">
        <f t="shared" si="1"/>
        <v>2.0703999999999998</v>
      </c>
      <c r="H58" s="102">
        <v>77</v>
      </c>
      <c r="I58" s="103" t="s">
        <v>70</v>
      </c>
      <c r="J58" s="101">
        <f t="shared" si="7"/>
        <v>7.7000000000000002E-3</v>
      </c>
      <c r="K58" s="102">
        <v>29</v>
      </c>
      <c r="L58" s="103" t="s">
        <v>70</v>
      </c>
      <c r="M58" s="101">
        <f t="shared" si="8"/>
        <v>2.9000000000000002E-3</v>
      </c>
      <c r="N58" s="102">
        <v>21</v>
      </c>
      <c r="O58" s="103" t="s">
        <v>70</v>
      </c>
      <c r="P58" s="101">
        <f t="shared" si="9"/>
        <v>2.1000000000000003E-3</v>
      </c>
    </row>
    <row r="59" spans="1:16">
      <c r="A59" s="1">
        <f t="shared" si="5"/>
        <v>59</v>
      </c>
      <c r="B59" s="102">
        <v>6.5</v>
      </c>
      <c r="C59" s="103" t="s">
        <v>71</v>
      </c>
      <c r="D59" s="97">
        <f t="shared" si="6"/>
        <v>3.4210526315789472E-4</v>
      </c>
      <c r="E59" s="104">
        <v>0.54059999999999997</v>
      </c>
      <c r="F59" s="105">
        <v>1.544</v>
      </c>
      <c r="G59" s="100">
        <f t="shared" si="1"/>
        <v>2.0846</v>
      </c>
      <c r="H59" s="102">
        <v>83</v>
      </c>
      <c r="I59" s="103" t="s">
        <v>70</v>
      </c>
      <c r="J59" s="101">
        <f t="shared" si="7"/>
        <v>8.3000000000000001E-3</v>
      </c>
      <c r="K59" s="102">
        <v>31</v>
      </c>
      <c r="L59" s="103" t="s">
        <v>70</v>
      </c>
      <c r="M59" s="101">
        <f t="shared" si="8"/>
        <v>3.0999999999999999E-3</v>
      </c>
      <c r="N59" s="102">
        <v>23</v>
      </c>
      <c r="O59" s="103" t="s">
        <v>70</v>
      </c>
      <c r="P59" s="101">
        <f t="shared" si="9"/>
        <v>2.3E-3</v>
      </c>
    </row>
    <row r="60" spans="1:16">
      <c r="A60" s="1">
        <f t="shared" si="5"/>
        <v>60</v>
      </c>
      <c r="B60" s="102">
        <v>7</v>
      </c>
      <c r="C60" s="103" t="s">
        <v>71</v>
      </c>
      <c r="D60" s="97">
        <f t="shared" si="6"/>
        <v>3.6842105263157896E-4</v>
      </c>
      <c r="E60" s="104">
        <v>0.56100000000000005</v>
      </c>
      <c r="F60" s="105">
        <v>1.5349999999999999</v>
      </c>
      <c r="G60" s="100">
        <f t="shared" si="1"/>
        <v>2.0960000000000001</v>
      </c>
      <c r="H60" s="102">
        <v>88</v>
      </c>
      <c r="I60" s="103" t="s">
        <v>70</v>
      </c>
      <c r="J60" s="101">
        <f t="shared" si="7"/>
        <v>8.7999999999999988E-3</v>
      </c>
      <c r="K60" s="102">
        <v>32</v>
      </c>
      <c r="L60" s="103" t="s">
        <v>70</v>
      </c>
      <c r="M60" s="101">
        <f t="shared" si="8"/>
        <v>3.2000000000000002E-3</v>
      </c>
      <c r="N60" s="102">
        <v>24</v>
      </c>
      <c r="O60" s="103" t="s">
        <v>70</v>
      </c>
      <c r="P60" s="101">
        <f t="shared" si="9"/>
        <v>2.4000000000000002E-3</v>
      </c>
    </row>
    <row r="61" spans="1:16">
      <c r="A61" s="1">
        <f t="shared" si="5"/>
        <v>61</v>
      </c>
      <c r="B61" s="102">
        <v>8</v>
      </c>
      <c r="C61" s="103" t="s">
        <v>71</v>
      </c>
      <c r="D61" s="97">
        <f t="shared" si="6"/>
        <v>4.2105263157894739E-4</v>
      </c>
      <c r="E61" s="104">
        <v>0.5998</v>
      </c>
      <c r="F61" s="105">
        <v>1.516</v>
      </c>
      <c r="G61" s="100">
        <f t="shared" si="1"/>
        <v>2.1158000000000001</v>
      </c>
      <c r="H61" s="102">
        <v>99</v>
      </c>
      <c r="I61" s="103" t="s">
        <v>70</v>
      </c>
      <c r="J61" s="101">
        <f t="shared" si="7"/>
        <v>9.9000000000000008E-3</v>
      </c>
      <c r="K61" s="102">
        <v>36</v>
      </c>
      <c r="L61" s="103" t="s">
        <v>70</v>
      </c>
      <c r="M61" s="101">
        <f t="shared" si="8"/>
        <v>3.5999999999999999E-3</v>
      </c>
      <c r="N61" s="102">
        <v>26</v>
      </c>
      <c r="O61" s="103" t="s">
        <v>70</v>
      </c>
      <c r="P61" s="101">
        <f t="shared" si="9"/>
        <v>2.5999999999999999E-3</v>
      </c>
    </row>
    <row r="62" spans="1:16">
      <c r="A62" s="1">
        <f t="shared" si="5"/>
        <v>62</v>
      </c>
      <c r="B62" s="102">
        <v>9</v>
      </c>
      <c r="C62" s="103" t="s">
        <v>71</v>
      </c>
      <c r="D62" s="97">
        <f t="shared" si="6"/>
        <v>4.7368421052631577E-4</v>
      </c>
      <c r="E62" s="104">
        <v>0.6361</v>
      </c>
      <c r="F62" s="105">
        <v>1.496</v>
      </c>
      <c r="G62" s="100">
        <f t="shared" si="1"/>
        <v>2.1320999999999999</v>
      </c>
      <c r="H62" s="102">
        <v>110</v>
      </c>
      <c r="I62" s="103" t="s">
        <v>70</v>
      </c>
      <c r="J62" s="101">
        <f t="shared" si="7"/>
        <v>1.0999999999999999E-2</v>
      </c>
      <c r="K62" s="102">
        <v>39</v>
      </c>
      <c r="L62" s="103" t="s">
        <v>70</v>
      </c>
      <c r="M62" s="101">
        <f t="shared" si="8"/>
        <v>3.8999999999999998E-3</v>
      </c>
      <c r="N62" s="102">
        <v>29</v>
      </c>
      <c r="O62" s="103" t="s">
        <v>70</v>
      </c>
      <c r="P62" s="101">
        <f t="shared" si="9"/>
        <v>2.9000000000000002E-3</v>
      </c>
    </row>
    <row r="63" spans="1:16">
      <c r="A63" s="1">
        <f t="shared" si="5"/>
        <v>63</v>
      </c>
      <c r="B63" s="102">
        <v>10</v>
      </c>
      <c r="C63" s="103" t="s">
        <v>71</v>
      </c>
      <c r="D63" s="97">
        <f t="shared" si="6"/>
        <v>5.263157894736842E-4</v>
      </c>
      <c r="E63" s="104">
        <v>0.67049999999999998</v>
      </c>
      <c r="F63" s="105">
        <v>1.474</v>
      </c>
      <c r="G63" s="100">
        <f t="shared" si="1"/>
        <v>2.1444999999999999</v>
      </c>
      <c r="H63" s="102">
        <v>121</v>
      </c>
      <c r="I63" s="103" t="s">
        <v>70</v>
      </c>
      <c r="J63" s="101">
        <f t="shared" si="7"/>
        <v>1.21E-2</v>
      </c>
      <c r="K63" s="102">
        <v>42</v>
      </c>
      <c r="L63" s="103" t="s">
        <v>70</v>
      </c>
      <c r="M63" s="101">
        <f t="shared" si="8"/>
        <v>4.2000000000000006E-3</v>
      </c>
      <c r="N63" s="102">
        <v>31</v>
      </c>
      <c r="O63" s="103" t="s">
        <v>70</v>
      </c>
      <c r="P63" s="101">
        <f t="shared" si="9"/>
        <v>3.0999999999999999E-3</v>
      </c>
    </row>
    <row r="64" spans="1:16">
      <c r="A64" s="1">
        <f t="shared" si="5"/>
        <v>64</v>
      </c>
      <c r="B64" s="102">
        <v>11</v>
      </c>
      <c r="C64" s="103" t="s">
        <v>71</v>
      </c>
      <c r="D64" s="97">
        <f t="shared" si="6"/>
        <v>5.7894736842105258E-4</v>
      </c>
      <c r="E64" s="104">
        <v>0.70330000000000004</v>
      </c>
      <c r="F64" s="105">
        <v>1.452</v>
      </c>
      <c r="G64" s="100">
        <f t="shared" si="1"/>
        <v>2.1553</v>
      </c>
      <c r="H64" s="102">
        <v>132</v>
      </c>
      <c r="I64" s="103" t="s">
        <v>70</v>
      </c>
      <c r="J64" s="101">
        <f t="shared" si="7"/>
        <v>1.32E-2</v>
      </c>
      <c r="K64" s="102">
        <v>45</v>
      </c>
      <c r="L64" s="103" t="s">
        <v>70</v>
      </c>
      <c r="M64" s="101">
        <f t="shared" si="8"/>
        <v>4.4999999999999997E-3</v>
      </c>
      <c r="N64" s="102">
        <v>34</v>
      </c>
      <c r="O64" s="103" t="s">
        <v>70</v>
      </c>
      <c r="P64" s="101">
        <f t="shared" si="9"/>
        <v>3.4000000000000002E-3</v>
      </c>
    </row>
    <row r="65" spans="1:16">
      <c r="A65" s="1">
        <f t="shared" si="5"/>
        <v>65</v>
      </c>
      <c r="B65" s="102">
        <v>12</v>
      </c>
      <c r="C65" s="103" t="s">
        <v>71</v>
      </c>
      <c r="D65" s="97">
        <f t="shared" si="6"/>
        <v>6.3157894736842106E-4</v>
      </c>
      <c r="E65" s="104">
        <v>0.73450000000000004</v>
      </c>
      <c r="F65" s="105">
        <v>1.43</v>
      </c>
      <c r="G65" s="100">
        <f t="shared" si="1"/>
        <v>2.1644999999999999</v>
      </c>
      <c r="H65" s="102">
        <v>143</v>
      </c>
      <c r="I65" s="103" t="s">
        <v>70</v>
      </c>
      <c r="J65" s="101">
        <f t="shared" si="7"/>
        <v>1.4299999999999998E-2</v>
      </c>
      <c r="K65" s="102">
        <v>49</v>
      </c>
      <c r="L65" s="103" t="s">
        <v>70</v>
      </c>
      <c r="M65" s="101">
        <f t="shared" si="8"/>
        <v>4.8999999999999998E-3</v>
      </c>
      <c r="N65" s="102">
        <v>36</v>
      </c>
      <c r="O65" s="103" t="s">
        <v>70</v>
      </c>
      <c r="P65" s="101">
        <f t="shared" si="9"/>
        <v>3.5999999999999999E-3</v>
      </c>
    </row>
    <row r="66" spans="1:16">
      <c r="A66" s="1">
        <f t="shared" si="5"/>
        <v>66</v>
      </c>
      <c r="B66" s="102">
        <v>13</v>
      </c>
      <c r="C66" s="103" t="s">
        <v>71</v>
      </c>
      <c r="D66" s="97">
        <f t="shared" si="6"/>
        <v>6.8421052631578944E-4</v>
      </c>
      <c r="E66" s="104">
        <v>0.76449999999999996</v>
      </c>
      <c r="F66" s="105">
        <v>1.4079999999999999</v>
      </c>
      <c r="G66" s="100">
        <f t="shared" si="1"/>
        <v>2.1724999999999999</v>
      </c>
      <c r="H66" s="102">
        <v>154</v>
      </c>
      <c r="I66" s="103" t="s">
        <v>70</v>
      </c>
      <c r="J66" s="101">
        <f t="shared" si="7"/>
        <v>1.54E-2</v>
      </c>
      <c r="K66" s="102">
        <v>52</v>
      </c>
      <c r="L66" s="103" t="s">
        <v>70</v>
      </c>
      <c r="M66" s="101">
        <f t="shared" si="8"/>
        <v>5.1999999999999998E-3</v>
      </c>
      <c r="N66" s="102">
        <v>38</v>
      </c>
      <c r="O66" s="103" t="s">
        <v>70</v>
      </c>
      <c r="P66" s="101">
        <f t="shared" si="9"/>
        <v>3.8E-3</v>
      </c>
    </row>
    <row r="67" spans="1:16">
      <c r="A67" s="1">
        <f t="shared" si="5"/>
        <v>67</v>
      </c>
      <c r="B67" s="102">
        <v>14</v>
      </c>
      <c r="C67" s="103" t="s">
        <v>71</v>
      </c>
      <c r="D67" s="97">
        <f t="shared" si="6"/>
        <v>7.3684210526315792E-4</v>
      </c>
      <c r="E67" s="104">
        <v>0.79339999999999999</v>
      </c>
      <c r="F67" s="105">
        <v>1.3859999999999999</v>
      </c>
      <c r="G67" s="100">
        <f t="shared" si="1"/>
        <v>2.1793999999999998</v>
      </c>
      <c r="H67" s="102">
        <v>165</v>
      </c>
      <c r="I67" s="103" t="s">
        <v>70</v>
      </c>
      <c r="J67" s="101">
        <f t="shared" si="7"/>
        <v>1.6500000000000001E-2</v>
      </c>
      <c r="K67" s="102">
        <v>55</v>
      </c>
      <c r="L67" s="103" t="s">
        <v>70</v>
      </c>
      <c r="M67" s="101">
        <f t="shared" si="8"/>
        <v>5.4999999999999997E-3</v>
      </c>
      <c r="N67" s="102">
        <v>40</v>
      </c>
      <c r="O67" s="103" t="s">
        <v>70</v>
      </c>
      <c r="P67" s="101">
        <f t="shared" si="9"/>
        <v>4.0000000000000001E-3</v>
      </c>
    </row>
    <row r="68" spans="1:16">
      <c r="A68" s="1">
        <f t="shared" si="5"/>
        <v>68</v>
      </c>
      <c r="B68" s="102">
        <v>15</v>
      </c>
      <c r="C68" s="103" t="s">
        <v>71</v>
      </c>
      <c r="D68" s="97">
        <f t="shared" si="6"/>
        <v>7.894736842105263E-4</v>
      </c>
      <c r="E68" s="104">
        <v>0.82120000000000004</v>
      </c>
      <c r="F68" s="105">
        <v>1.365</v>
      </c>
      <c r="G68" s="100">
        <f t="shared" si="1"/>
        <v>2.1861999999999999</v>
      </c>
      <c r="H68" s="102">
        <v>176</v>
      </c>
      <c r="I68" s="103" t="s">
        <v>70</v>
      </c>
      <c r="J68" s="101">
        <f t="shared" si="7"/>
        <v>1.7599999999999998E-2</v>
      </c>
      <c r="K68" s="102">
        <v>58</v>
      </c>
      <c r="L68" s="103" t="s">
        <v>70</v>
      </c>
      <c r="M68" s="101">
        <f t="shared" si="8"/>
        <v>5.8000000000000005E-3</v>
      </c>
      <c r="N68" s="102">
        <v>43</v>
      </c>
      <c r="O68" s="103" t="s">
        <v>70</v>
      </c>
      <c r="P68" s="101">
        <f t="shared" si="9"/>
        <v>4.3E-3</v>
      </c>
    </row>
    <row r="69" spans="1:16">
      <c r="A69" s="1">
        <f t="shared" si="5"/>
        <v>69</v>
      </c>
      <c r="B69" s="102">
        <v>16</v>
      </c>
      <c r="C69" s="103" t="s">
        <v>71</v>
      </c>
      <c r="D69" s="97">
        <f t="shared" si="6"/>
        <v>8.4210526315789478E-4</v>
      </c>
      <c r="E69" s="104">
        <v>0.84819999999999995</v>
      </c>
      <c r="F69" s="105">
        <v>1.3440000000000001</v>
      </c>
      <c r="G69" s="100">
        <f t="shared" si="1"/>
        <v>2.1922000000000001</v>
      </c>
      <c r="H69" s="102">
        <v>187</v>
      </c>
      <c r="I69" s="103" t="s">
        <v>70</v>
      </c>
      <c r="J69" s="101">
        <f t="shared" si="7"/>
        <v>1.8700000000000001E-2</v>
      </c>
      <c r="K69" s="102">
        <v>60</v>
      </c>
      <c r="L69" s="103" t="s">
        <v>70</v>
      </c>
      <c r="M69" s="101">
        <f t="shared" si="8"/>
        <v>6.0000000000000001E-3</v>
      </c>
      <c r="N69" s="102">
        <v>45</v>
      </c>
      <c r="O69" s="103" t="s">
        <v>70</v>
      </c>
      <c r="P69" s="101">
        <f t="shared" si="9"/>
        <v>4.4999999999999997E-3</v>
      </c>
    </row>
    <row r="70" spans="1:16">
      <c r="A70" s="1">
        <f t="shared" si="5"/>
        <v>70</v>
      </c>
      <c r="B70" s="102">
        <v>17</v>
      </c>
      <c r="C70" s="103" t="s">
        <v>71</v>
      </c>
      <c r="D70" s="97">
        <f t="shared" ref="D70:D101" si="10">B70/1000/$C$5</f>
        <v>8.9473684210526327E-4</v>
      </c>
      <c r="E70" s="104">
        <v>0.87429999999999997</v>
      </c>
      <c r="F70" s="105">
        <v>1.3240000000000001</v>
      </c>
      <c r="G70" s="100">
        <f t="shared" si="1"/>
        <v>2.1983000000000001</v>
      </c>
      <c r="H70" s="102">
        <v>198</v>
      </c>
      <c r="I70" s="103" t="s">
        <v>70</v>
      </c>
      <c r="J70" s="101">
        <f t="shared" si="7"/>
        <v>1.9800000000000002E-2</v>
      </c>
      <c r="K70" s="102">
        <v>63</v>
      </c>
      <c r="L70" s="103" t="s">
        <v>70</v>
      </c>
      <c r="M70" s="101">
        <f t="shared" si="8"/>
        <v>6.3E-3</v>
      </c>
      <c r="N70" s="102">
        <v>47</v>
      </c>
      <c r="O70" s="103" t="s">
        <v>70</v>
      </c>
      <c r="P70" s="101">
        <f t="shared" si="9"/>
        <v>4.7000000000000002E-3</v>
      </c>
    </row>
    <row r="71" spans="1:16">
      <c r="A71" s="1">
        <f t="shared" si="5"/>
        <v>71</v>
      </c>
      <c r="B71" s="102">
        <v>18</v>
      </c>
      <c r="C71" s="103" t="s">
        <v>71</v>
      </c>
      <c r="D71" s="97">
        <f t="shared" si="10"/>
        <v>9.4736842105263154E-4</v>
      </c>
      <c r="E71" s="104">
        <v>0.89959999999999996</v>
      </c>
      <c r="F71" s="105">
        <v>1.3049999999999999</v>
      </c>
      <c r="G71" s="100">
        <f t="shared" si="1"/>
        <v>2.2046000000000001</v>
      </c>
      <c r="H71" s="102">
        <v>209</v>
      </c>
      <c r="I71" s="103" t="s">
        <v>70</v>
      </c>
      <c r="J71" s="101">
        <f t="shared" si="7"/>
        <v>2.0899999999999998E-2</v>
      </c>
      <c r="K71" s="102">
        <v>66</v>
      </c>
      <c r="L71" s="103" t="s">
        <v>70</v>
      </c>
      <c r="M71" s="101">
        <f t="shared" si="8"/>
        <v>6.6E-3</v>
      </c>
      <c r="N71" s="102">
        <v>49</v>
      </c>
      <c r="O71" s="103" t="s">
        <v>70</v>
      </c>
      <c r="P71" s="101">
        <f t="shared" si="9"/>
        <v>4.8999999999999998E-3</v>
      </c>
    </row>
    <row r="72" spans="1:16">
      <c r="A72" s="1">
        <f t="shared" si="5"/>
        <v>72</v>
      </c>
      <c r="B72" s="102">
        <v>20</v>
      </c>
      <c r="C72" s="103" t="s">
        <v>71</v>
      </c>
      <c r="D72" s="97">
        <f t="shared" si="10"/>
        <v>1.0526315789473684E-3</v>
      </c>
      <c r="E72" s="104">
        <v>0.94830000000000003</v>
      </c>
      <c r="F72" s="105">
        <v>1.2669999999999999</v>
      </c>
      <c r="G72" s="100">
        <f t="shared" si="1"/>
        <v>2.2153</v>
      </c>
      <c r="H72" s="102">
        <v>231</v>
      </c>
      <c r="I72" s="103" t="s">
        <v>70</v>
      </c>
      <c r="J72" s="101">
        <f t="shared" si="7"/>
        <v>2.3100000000000002E-2</v>
      </c>
      <c r="K72" s="102">
        <v>72</v>
      </c>
      <c r="L72" s="103" t="s">
        <v>70</v>
      </c>
      <c r="M72" s="101">
        <f t="shared" si="8"/>
        <v>7.1999999999999998E-3</v>
      </c>
      <c r="N72" s="102">
        <v>54</v>
      </c>
      <c r="O72" s="103" t="s">
        <v>70</v>
      </c>
      <c r="P72" s="101">
        <f t="shared" si="9"/>
        <v>5.4000000000000003E-3</v>
      </c>
    </row>
    <row r="73" spans="1:16">
      <c r="A73" s="1">
        <f t="shared" si="5"/>
        <v>73</v>
      </c>
      <c r="B73" s="102">
        <v>22.5</v>
      </c>
      <c r="C73" s="103" t="s">
        <v>71</v>
      </c>
      <c r="D73" s="97">
        <f t="shared" si="10"/>
        <v>1.1842105263157893E-3</v>
      </c>
      <c r="E73" s="104">
        <v>1.006</v>
      </c>
      <c r="F73" s="105">
        <v>1.2230000000000001</v>
      </c>
      <c r="G73" s="100">
        <f t="shared" si="1"/>
        <v>2.2290000000000001</v>
      </c>
      <c r="H73" s="102">
        <v>258</v>
      </c>
      <c r="I73" s="103" t="s">
        <v>70</v>
      </c>
      <c r="J73" s="101">
        <f t="shared" si="7"/>
        <v>2.58E-2</v>
      </c>
      <c r="K73" s="102">
        <v>78</v>
      </c>
      <c r="L73" s="103" t="s">
        <v>70</v>
      </c>
      <c r="M73" s="101">
        <f t="shared" si="8"/>
        <v>7.7999999999999996E-3</v>
      </c>
      <c r="N73" s="102">
        <v>59</v>
      </c>
      <c r="O73" s="103" t="s">
        <v>70</v>
      </c>
      <c r="P73" s="101">
        <f t="shared" si="9"/>
        <v>5.8999999999999999E-3</v>
      </c>
    </row>
    <row r="74" spans="1:16">
      <c r="A74" s="1">
        <f t="shared" si="5"/>
        <v>74</v>
      </c>
      <c r="B74" s="102">
        <v>25</v>
      </c>
      <c r="C74" s="103" t="s">
        <v>71</v>
      </c>
      <c r="D74" s="97">
        <f t="shared" si="10"/>
        <v>1.3157894736842105E-3</v>
      </c>
      <c r="E74" s="104">
        <v>1.06</v>
      </c>
      <c r="F74" s="105">
        <v>1.1819999999999999</v>
      </c>
      <c r="G74" s="100">
        <f t="shared" si="1"/>
        <v>2.242</v>
      </c>
      <c r="H74" s="102">
        <v>286</v>
      </c>
      <c r="I74" s="103" t="s">
        <v>70</v>
      </c>
      <c r="J74" s="101">
        <f t="shared" si="7"/>
        <v>2.8599999999999997E-2</v>
      </c>
      <c r="K74" s="102">
        <v>85</v>
      </c>
      <c r="L74" s="103" t="s">
        <v>70</v>
      </c>
      <c r="M74" s="101">
        <f t="shared" si="8"/>
        <v>8.5000000000000006E-3</v>
      </c>
      <c r="N74" s="102">
        <v>64</v>
      </c>
      <c r="O74" s="103" t="s">
        <v>70</v>
      </c>
      <c r="P74" s="101">
        <f t="shared" si="9"/>
        <v>6.4000000000000003E-3</v>
      </c>
    </row>
    <row r="75" spans="1:16">
      <c r="A75" s="1">
        <f t="shared" si="5"/>
        <v>75</v>
      </c>
      <c r="B75" s="102">
        <v>27.5</v>
      </c>
      <c r="C75" s="103" t="s">
        <v>71</v>
      </c>
      <c r="D75" s="97">
        <f t="shared" si="10"/>
        <v>1.4473684210526317E-3</v>
      </c>
      <c r="E75" s="104">
        <v>1.1120000000000001</v>
      </c>
      <c r="F75" s="105">
        <v>1.1439999999999999</v>
      </c>
      <c r="G75" s="100">
        <f t="shared" si="1"/>
        <v>2.2560000000000002</v>
      </c>
      <c r="H75" s="102">
        <v>313</v>
      </c>
      <c r="I75" s="103" t="s">
        <v>70</v>
      </c>
      <c r="J75" s="101">
        <f t="shared" si="7"/>
        <v>3.1300000000000001E-2</v>
      </c>
      <c r="K75" s="102">
        <v>91</v>
      </c>
      <c r="L75" s="103" t="s">
        <v>70</v>
      </c>
      <c r="M75" s="101">
        <f t="shared" si="8"/>
        <v>9.1000000000000004E-3</v>
      </c>
      <c r="N75" s="102">
        <v>69</v>
      </c>
      <c r="O75" s="103" t="s">
        <v>70</v>
      </c>
      <c r="P75" s="101">
        <f t="shared" si="9"/>
        <v>6.9000000000000008E-3</v>
      </c>
    </row>
    <row r="76" spans="1:16">
      <c r="A76" s="1">
        <f t="shared" si="5"/>
        <v>76</v>
      </c>
      <c r="B76" s="102">
        <v>30</v>
      </c>
      <c r="C76" s="103" t="s">
        <v>71</v>
      </c>
      <c r="D76" s="97">
        <f t="shared" si="10"/>
        <v>1.5789473684210526E-3</v>
      </c>
      <c r="E76" s="104">
        <v>1.161</v>
      </c>
      <c r="F76" s="105">
        <v>1.109</v>
      </c>
      <c r="G76" s="100">
        <f t="shared" si="1"/>
        <v>2.27</v>
      </c>
      <c r="H76" s="102">
        <v>341</v>
      </c>
      <c r="I76" s="103" t="s">
        <v>70</v>
      </c>
      <c r="J76" s="101">
        <f t="shared" si="7"/>
        <v>3.4100000000000005E-2</v>
      </c>
      <c r="K76" s="102">
        <v>97</v>
      </c>
      <c r="L76" s="103" t="s">
        <v>70</v>
      </c>
      <c r="M76" s="101">
        <f t="shared" si="8"/>
        <v>9.7000000000000003E-3</v>
      </c>
      <c r="N76" s="102">
        <v>75</v>
      </c>
      <c r="O76" s="103" t="s">
        <v>70</v>
      </c>
      <c r="P76" s="101">
        <f t="shared" si="9"/>
        <v>7.4999999999999997E-3</v>
      </c>
    </row>
    <row r="77" spans="1:16">
      <c r="A77" s="1">
        <f t="shared" si="5"/>
        <v>77</v>
      </c>
      <c r="B77" s="102">
        <v>32.5</v>
      </c>
      <c r="C77" s="103" t="s">
        <v>71</v>
      </c>
      <c r="D77" s="97">
        <f t="shared" si="10"/>
        <v>1.7105263157894738E-3</v>
      </c>
      <c r="E77" s="104">
        <v>1.2090000000000001</v>
      </c>
      <c r="F77" s="105">
        <v>1.0760000000000001</v>
      </c>
      <c r="G77" s="100">
        <f t="shared" si="1"/>
        <v>2.2850000000000001</v>
      </c>
      <c r="H77" s="102">
        <v>368</v>
      </c>
      <c r="I77" s="103" t="s">
        <v>70</v>
      </c>
      <c r="J77" s="101">
        <f t="shared" si="7"/>
        <v>3.6799999999999999E-2</v>
      </c>
      <c r="K77" s="102">
        <v>103</v>
      </c>
      <c r="L77" s="103" t="s">
        <v>70</v>
      </c>
      <c r="M77" s="101">
        <f t="shared" si="8"/>
        <v>1.03E-2</v>
      </c>
      <c r="N77" s="102">
        <v>80</v>
      </c>
      <c r="O77" s="103" t="s">
        <v>70</v>
      </c>
      <c r="P77" s="101">
        <f t="shared" si="9"/>
        <v>8.0000000000000002E-3</v>
      </c>
    </row>
    <row r="78" spans="1:16">
      <c r="A78" s="1">
        <f t="shared" si="5"/>
        <v>78</v>
      </c>
      <c r="B78" s="102">
        <v>35</v>
      </c>
      <c r="C78" s="103" t="s">
        <v>71</v>
      </c>
      <c r="D78" s="97">
        <f t="shared" si="10"/>
        <v>1.8421052631578949E-3</v>
      </c>
      <c r="E78" s="104">
        <v>1.254</v>
      </c>
      <c r="F78" s="105">
        <v>1.0449999999999999</v>
      </c>
      <c r="G78" s="100">
        <f t="shared" si="1"/>
        <v>2.2989999999999999</v>
      </c>
      <c r="H78" s="102">
        <v>395</v>
      </c>
      <c r="I78" s="103" t="s">
        <v>70</v>
      </c>
      <c r="J78" s="101">
        <f t="shared" si="7"/>
        <v>3.95E-2</v>
      </c>
      <c r="K78" s="102">
        <v>108</v>
      </c>
      <c r="L78" s="103" t="s">
        <v>70</v>
      </c>
      <c r="M78" s="101">
        <f t="shared" si="8"/>
        <v>1.0800000000000001E-2</v>
      </c>
      <c r="N78" s="102">
        <v>85</v>
      </c>
      <c r="O78" s="103" t="s">
        <v>70</v>
      </c>
      <c r="P78" s="101">
        <f t="shared" si="9"/>
        <v>8.5000000000000006E-3</v>
      </c>
    </row>
    <row r="79" spans="1:16">
      <c r="A79" s="1">
        <f t="shared" si="5"/>
        <v>79</v>
      </c>
      <c r="B79" s="102">
        <v>37.5</v>
      </c>
      <c r="C79" s="103" t="s">
        <v>71</v>
      </c>
      <c r="D79" s="97">
        <f t="shared" si="10"/>
        <v>1.9736842105263159E-3</v>
      </c>
      <c r="E79" s="104">
        <v>1.2989999999999999</v>
      </c>
      <c r="F79" s="105">
        <v>1.0169999999999999</v>
      </c>
      <c r="G79" s="100">
        <f t="shared" si="1"/>
        <v>2.3159999999999998</v>
      </c>
      <c r="H79" s="102">
        <v>423</v>
      </c>
      <c r="I79" s="103" t="s">
        <v>70</v>
      </c>
      <c r="J79" s="101">
        <f t="shared" si="7"/>
        <v>4.2299999999999997E-2</v>
      </c>
      <c r="K79" s="102">
        <v>114</v>
      </c>
      <c r="L79" s="103" t="s">
        <v>70</v>
      </c>
      <c r="M79" s="101">
        <f t="shared" si="8"/>
        <v>1.14E-2</v>
      </c>
      <c r="N79" s="102">
        <v>89</v>
      </c>
      <c r="O79" s="103" t="s">
        <v>70</v>
      </c>
      <c r="P79" s="101">
        <f t="shared" si="9"/>
        <v>8.8999999999999999E-3</v>
      </c>
    </row>
    <row r="80" spans="1:16">
      <c r="A80" s="1">
        <f t="shared" si="5"/>
        <v>80</v>
      </c>
      <c r="B80" s="102">
        <v>40</v>
      </c>
      <c r="C80" s="103" t="s">
        <v>71</v>
      </c>
      <c r="D80" s="97">
        <f t="shared" si="10"/>
        <v>2.1052631578947368E-3</v>
      </c>
      <c r="E80" s="104">
        <v>1.395</v>
      </c>
      <c r="F80" s="105">
        <v>0.98980000000000001</v>
      </c>
      <c r="G80" s="100">
        <f t="shared" si="1"/>
        <v>2.3848000000000003</v>
      </c>
      <c r="H80" s="102">
        <v>449</v>
      </c>
      <c r="I80" s="103" t="s">
        <v>70</v>
      </c>
      <c r="J80" s="101">
        <f t="shared" si="7"/>
        <v>4.4900000000000002E-2</v>
      </c>
      <c r="K80" s="102">
        <v>119</v>
      </c>
      <c r="L80" s="103" t="s">
        <v>70</v>
      </c>
      <c r="M80" s="101">
        <f t="shared" si="8"/>
        <v>1.1899999999999999E-2</v>
      </c>
      <c r="N80" s="102">
        <v>94</v>
      </c>
      <c r="O80" s="103" t="s">
        <v>70</v>
      </c>
      <c r="P80" s="101">
        <f t="shared" si="9"/>
        <v>9.4000000000000004E-3</v>
      </c>
    </row>
    <row r="81" spans="1:16">
      <c r="A81" s="1">
        <f t="shared" si="5"/>
        <v>81</v>
      </c>
      <c r="B81" s="102">
        <v>45</v>
      </c>
      <c r="C81" s="103" t="s">
        <v>71</v>
      </c>
      <c r="D81" s="97">
        <f t="shared" si="10"/>
        <v>2.3684210526315787E-3</v>
      </c>
      <c r="E81" s="104">
        <v>1.54</v>
      </c>
      <c r="F81" s="105">
        <v>0.94069999999999998</v>
      </c>
      <c r="G81" s="100">
        <f t="shared" si="1"/>
        <v>2.4807000000000001</v>
      </c>
      <c r="H81" s="102">
        <v>502</v>
      </c>
      <c r="I81" s="103" t="s">
        <v>70</v>
      </c>
      <c r="J81" s="101">
        <f t="shared" si="7"/>
        <v>5.0200000000000002E-2</v>
      </c>
      <c r="K81" s="102">
        <v>129</v>
      </c>
      <c r="L81" s="103" t="s">
        <v>70</v>
      </c>
      <c r="M81" s="101">
        <f t="shared" si="8"/>
        <v>1.29E-2</v>
      </c>
      <c r="N81" s="102">
        <v>104</v>
      </c>
      <c r="O81" s="103" t="s">
        <v>70</v>
      </c>
      <c r="P81" s="101">
        <f t="shared" si="9"/>
        <v>1.04E-2</v>
      </c>
    </row>
    <row r="82" spans="1:16">
      <c r="A82" s="1">
        <f t="shared" si="5"/>
        <v>82</v>
      </c>
      <c r="B82" s="102">
        <v>50</v>
      </c>
      <c r="C82" s="103" t="s">
        <v>71</v>
      </c>
      <c r="D82" s="97">
        <f t="shared" si="10"/>
        <v>2.631578947368421E-3</v>
      </c>
      <c r="E82" s="104">
        <v>1.6220000000000001</v>
      </c>
      <c r="F82" s="105">
        <v>0.89710000000000001</v>
      </c>
      <c r="G82" s="100">
        <f t="shared" si="1"/>
        <v>2.5190999999999999</v>
      </c>
      <c r="H82" s="102">
        <v>553</v>
      </c>
      <c r="I82" s="103" t="s">
        <v>70</v>
      </c>
      <c r="J82" s="101">
        <f t="shared" si="7"/>
        <v>5.5300000000000002E-2</v>
      </c>
      <c r="K82" s="102">
        <v>137</v>
      </c>
      <c r="L82" s="103" t="s">
        <v>70</v>
      </c>
      <c r="M82" s="101">
        <f t="shared" si="8"/>
        <v>1.37E-2</v>
      </c>
      <c r="N82" s="102">
        <v>112</v>
      </c>
      <c r="O82" s="103" t="s">
        <v>70</v>
      </c>
      <c r="P82" s="101">
        <f t="shared" si="9"/>
        <v>1.12E-2</v>
      </c>
    </row>
    <row r="83" spans="1:16">
      <c r="A83" s="1">
        <f t="shared" si="5"/>
        <v>83</v>
      </c>
      <c r="B83" s="102">
        <v>55</v>
      </c>
      <c r="C83" s="103" t="s">
        <v>71</v>
      </c>
      <c r="D83" s="97">
        <f t="shared" si="10"/>
        <v>2.8947368421052633E-3</v>
      </c>
      <c r="E83" s="104">
        <v>1.6739999999999999</v>
      </c>
      <c r="F83" s="105">
        <v>0.8579</v>
      </c>
      <c r="G83" s="100">
        <f t="shared" si="1"/>
        <v>2.5318999999999998</v>
      </c>
      <c r="H83" s="102">
        <v>603</v>
      </c>
      <c r="I83" s="103" t="s">
        <v>70</v>
      </c>
      <c r="J83" s="101">
        <f t="shared" si="7"/>
        <v>6.0299999999999999E-2</v>
      </c>
      <c r="K83" s="102">
        <v>146</v>
      </c>
      <c r="L83" s="103" t="s">
        <v>70</v>
      </c>
      <c r="M83" s="101">
        <f t="shared" si="8"/>
        <v>1.4599999999999998E-2</v>
      </c>
      <c r="N83" s="102">
        <v>121</v>
      </c>
      <c r="O83" s="103" t="s">
        <v>70</v>
      </c>
      <c r="P83" s="101">
        <f t="shared" si="9"/>
        <v>1.21E-2</v>
      </c>
    </row>
    <row r="84" spans="1:16">
      <c r="A84" s="1">
        <f t="shared" si="5"/>
        <v>84</v>
      </c>
      <c r="B84" s="102">
        <v>60</v>
      </c>
      <c r="C84" s="103" t="s">
        <v>71</v>
      </c>
      <c r="D84" s="97">
        <f t="shared" si="10"/>
        <v>3.1578947368421052E-3</v>
      </c>
      <c r="E84" s="104">
        <v>1.71</v>
      </c>
      <c r="F84" s="105">
        <v>0.8226</v>
      </c>
      <c r="G84" s="100">
        <f t="shared" ref="G84:G147" si="11">E84+F84</f>
        <v>2.5326</v>
      </c>
      <c r="H84" s="102">
        <v>654</v>
      </c>
      <c r="I84" s="103" t="s">
        <v>70</v>
      </c>
      <c r="J84" s="101">
        <f t="shared" ref="J84:J115" si="12">H84/1000/10</f>
        <v>6.54E-2</v>
      </c>
      <c r="K84" s="102">
        <v>154</v>
      </c>
      <c r="L84" s="103" t="s">
        <v>70</v>
      </c>
      <c r="M84" s="101">
        <f t="shared" ref="M84:M115" si="13">K84/1000/10</f>
        <v>1.54E-2</v>
      </c>
      <c r="N84" s="102">
        <v>129</v>
      </c>
      <c r="O84" s="103" t="s">
        <v>70</v>
      </c>
      <c r="P84" s="101">
        <f t="shared" ref="P84:P115" si="14">N84/1000/10</f>
        <v>1.29E-2</v>
      </c>
    </row>
    <row r="85" spans="1:16">
      <c r="A85" s="1">
        <f t="shared" si="5"/>
        <v>85</v>
      </c>
      <c r="B85" s="102">
        <v>65</v>
      </c>
      <c r="C85" s="103" t="s">
        <v>71</v>
      </c>
      <c r="D85" s="97">
        <f t="shared" si="10"/>
        <v>3.4210526315789475E-3</v>
      </c>
      <c r="E85" s="104">
        <v>1.7390000000000001</v>
      </c>
      <c r="F85" s="105">
        <v>0.79049999999999998</v>
      </c>
      <c r="G85" s="100">
        <f t="shared" si="11"/>
        <v>2.5295000000000001</v>
      </c>
      <c r="H85" s="102">
        <v>705</v>
      </c>
      <c r="I85" s="103" t="s">
        <v>70</v>
      </c>
      <c r="J85" s="101">
        <f t="shared" si="12"/>
        <v>7.0499999999999993E-2</v>
      </c>
      <c r="K85" s="102">
        <v>162</v>
      </c>
      <c r="L85" s="103" t="s">
        <v>70</v>
      </c>
      <c r="M85" s="101">
        <f t="shared" si="13"/>
        <v>1.6199999999999999E-2</v>
      </c>
      <c r="N85" s="102">
        <v>137</v>
      </c>
      <c r="O85" s="103" t="s">
        <v>70</v>
      </c>
      <c r="P85" s="101">
        <f t="shared" si="14"/>
        <v>1.37E-2</v>
      </c>
    </row>
    <row r="86" spans="1:16">
      <c r="A86" s="1">
        <f t="shared" ref="A86:A149" si="15">A85+1</f>
        <v>86</v>
      </c>
      <c r="B86" s="102">
        <v>70</v>
      </c>
      <c r="C86" s="103" t="s">
        <v>71</v>
      </c>
      <c r="D86" s="97">
        <f t="shared" si="10"/>
        <v>3.6842105263157898E-3</v>
      </c>
      <c r="E86" s="104">
        <v>1.7649999999999999</v>
      </c>
      <c r="F86" s="105">
        <v>0.76119999999999999</v>
      </c>
      <c r="G86" s="100">
        <f t="shared" si="11"/>
        <v>2.5261999999999998</v>
      </c>
      <c r="H86" s="102">
        <v>757</v>
      </c>
      <c r="I86" s="103" t="s">
        <v>70</v>
      </c>
      <c r="J86" s="101">
        <f t="shared" si="12"/>
        <v>7.5700000000000003E-2</v>
      </c>
      <c r="K86" s="102">
        <v>169</v>
      </c>
      <c r="L86" s="103" t="s">
        <v>70</v>
      </c>
      <c r="M86" s="101">
        <f t="shared" si="13"/>
        <v>1.6900000000000002E-2</v>
      </c>
      <c r="N86" s="102">
        <v>145</v>
      </c>
      <c r="O86" s="103" t="s">
        <v>70</v>
      </c>
      <c r="P86" s="101">
        <f t="shared" si="14"/>
        <v>1.4499999999999999E-2</v>
      </c>
    </row>
    <row r="87" spans="1:16">
      <c r="A87" s="1">
        <f t="shared" si="15"/>
        <v>87</v>
      </c>
      <c r="B87" s="102">
        <v>80</v>
      </c>
      <c r="C87" s="103" t="s">
        <v>71</v>
      </c>
      <c r="D87" s="97">
        <f t="shared" si="10"/>
        <v>4.2105263157894736E-3</v>
      </c>
      <c r="E87" s="104">
        <v>1.8180000000000001</v>
      </c>
      <c r="F87" s="105">
        <v>0.70979999999999999</v>
      </c>
      <c r="G87" s="100">
        <f t="shared" si="11"/>
        <v>2.5278</v>
      </c>
      <c r="H87" s="102">
        <v>860</v>
      </c>
      <c r="I87" s="103" t="s">
        <v>70</v>
      </c>
      <c r="J87" s="101">
        <f t="shared" si="12"/>
        <v>8.5999999999999993E-2</v>
      </c>
      <c r="K87" s="102">
        <v>184</v>
      </c>
      <c r="L87" s="103" t="s">
        <v>70</v>
      </c>
      <c r="M87" s="101">
        <f t="shared" si="13"/>
        <v>1.84E-2</v>
      </c>
      <c r="N87" s="102">
        <v>161</v>
      </c>
      <c r="O87" s="103" t="s">
        <v>70</v>
      </c>
      <c r="P87" s="101">
        <f t="shared" si="14"/>
        <v>1.61E-2</v>
      </c>
    </row>
    <row r="88" spans="1:16">
      <c r="A88" s="1">
        <f t="shared" si="15"/>
        <v>88</v>
      </c>
      <c r="B88" s="102">
        <v>90</v>
      </c>
      <c r="C88" s="103" t="s">
        <v>71</v>
      </c>
      <c r="D88" s="97">
        <f t="shared" si="10"/>
        <v>4.7368421052631574E-3</v>
      </c>
      <c r="E88" s="104">
        <v>1.879</v>
      </c>
      <c r="F88" s="105">
        <v>0.66579999999999995</v>
      </c>
      <c r="G88" s="100">
        <f t="shared" si="11"/>
        <v>2.5448</v>
      </c>
      <c r="H88" s="102">
        <v>964</v>
      </c>
      <c r="I88" s="103" t="s">
        <v>70</v>
      </c>
      <c r="J88" s="101">
        <f t="shared" si="12"/>
        <v>9.64E-2</v>
      </c>
      <c r="K88" s="102">
        <v>198</v>
      </c>
      <c r="L88" s="103" t="s">
        <v>70</v>
      </c>
      <c r="M88" s="101">
        <f t="shared" si="13"/>
        <v>1.9800000000000002E-2</v>
      </c>
      <c r="N88" s="102">
        <v>175</v>
      </c>
      <c r="O88" s="103" t="s">
        <v>70</v>
      </c>
      <c r="P88" s="101">
        <f t="shared" si="14"/>
        <v>1.7499999999999998E-2</v>
      </c>
    </row>
    <row r="89" spans="1:16">
      <c r="A89" s="1">
        <f t="shared" si="15"/>
        <v>89</v>
      </c>
      <c r="B89" s="102">
        <v>100</v>
      </c>
      <c r="C89" s="103" t="s">
        <v>71</v>
      </c>
      <c r="D89" s="97">
        <f t="shared" si="10"/>
        <v>5.263157894736842E-3</v>
      </c>
      <c r="E89" s="104">
        <v>1.9490000000000001</v>
      </c>
      <c r="F89" s="105">
        <v>0.62780000000000002</v>
      </c>
      <c r="G89" s="100">
        <f t="shared" si="11"/>
        <v>2.5768</v>
      </c>
      <c r="H89" s="102">
        <v>1067</v>
      </c>
      <c r="I89" s="103" t="s">
        <v>70</v>
      </c>
      <c r="J89" s="101">
        <f t="shared" si="12"/>
        <v>0.10669999999999999</v>
      </c>
      <c r="K89" s="102">
        <v>212</v>
      </c>
      <c r="L89" s="103" t="s">
        <v>70</v>
      </c>
      <c r="M89" s="101">
        <f t="shared" si="13"/>
        <v>2.12E-2</v>
      </c>
      <c r="N89" s="102">
        <v>190</v>
      </c>
      <c r="O89" s="103" t="s">
        <v>70</v>
      </c>
      <c r="P89" s="101">
        <f t="shared" si="14"/>
        <v>1.9E-2</v>
      </c>
    </row>
    <row r="90" spans="1:16">
      <c r="A90" s="1">
        <f t="shared" si="15"/>
        <v>90</v>
      </c>
      <c r="B90" s="102">
        <v>110</v>
      </c>
      <c r="C90" s="103" t="s">
        <v>71</v>
      </c>
      <c r="D90" s="97">
        <f t="shared" si="10"/>
        <v>5.7894736842105266E-3</v>
      </c>
      <c r="E90" s="104">
        <v>2.0270000000000001</v>
      </c>
      <c r="F90" s="105">
        <v>0.59450000000000003</v>
      </c>
      <c r="G90" s="100">
        <f t="shared" si="11"/>
        <v>2.6215000000000002</v>
      </c>
      <c r="H90" s="102">
        <v>1169</v>
      </c>
      <c r="I90" s="103" t="s">
        <v>70</v>
      </c>
      <c r="J90" s="101">
        <f t="shared" si="12"/>
        <v>0.1169</v>
      </c>
      <c r="K90" s="102">
        <v>224</v>
      </c>
      <c r="L90" s="103" t="s">
        <v>70</v>
      </c>
      <c r="M90" s="101">
        <f t="shared" si="13"/>
        <v>2.24E-2</v>
      </c>
      <c r="N90" s="102">
        <v>204</v>
      </c>
      <c r="O90" s="103" t="s">
        <v>70</v>
      </c>
      <c r="P90" s="101">
        <f t="shared" si="14"/>
        <v>2.0399999999999998E-2</v>
      </c>
    </row>
    <row r="91" spans="1:16">
      <c r="A91" s="1">
        <f t="shared" si="15"/>
        <v>91</v>
      </c>
      <c r="B91" s="102">
        <v>120</v>
      </c>
      <c r="C91" s="103" t="s">
        <v>71</v>
      </c>
      <c r="D91" s="97">
        <f t="shared" si="10"/>
        <v>6.3157894736842104E-3</v>
      </c>
      <c r="E91" s="104">
        <v>2.1110000000000002</v>
      </c>
      <c r="F91" s="105">
        <v>0.56510000000000005</v>
      </c>
      <c r="G91" s="100">
        <f t="shared" si="11"/>
        <v>2.6761000000000004</v>
      </c>
      <c r="H91" s="102">
        <v>1270</v>
      </c>
      <c r="I91" s="103" t="s">
        <v>70</v>
      </c>
      <c r="J91" s="101">
        <f t="shared" si="12"/>
        <v>0.127</v>
      </c>
      <c r="K91" s="102">
        <v>236</v>
      </c>
      <c r="L91" s="103" t="s">
        <v>70</v>
      </c>
      <c r="M91" s="101">
        <f t="shared" si="13"/>
        <v>2.3599999999999999E-2</v>
      </c>
      <c r="N91" s="102">
        <v>217</v>
      </c>
      <c r="O91" s="103" t="s">
        <v>70</v>
      </c>
      <c r="P91" s="101">
        <f t="shared" si="14"/>
        <v>2.1700000000000001E-2</v>
      </c>
    </row>
    <row r="92" spans="1:16">
      <c r="A92" s="1">
        <f t="shared" si="15"/>
        <v>92</v>
      </c>
      <c r="B92" s="102">
        <v>130</v>
      </c>
      <c r="C92" s="103" t="s">
        <v>71</v>
      </c>
      <c r="D92" s="97">
        <f t="shared" si="10"/>
        <v>6.842105263157895E-3</v>
      </c>
      <c r="E92" s="104">
        <v>2.1989999999999998</v>
      </c>
      <c r="F92" s="105">
        <v>0.53879999999999995</v>
      </c>
      <c r="G92" s="100">
        <f t="shared" si="11"/>
        <v>2.7378</v>
      </c>
      <c r="H92" s="102">
        <v>1369</v>
      </c>
      <c r="I92" s="103" t="s">
        <v>70</v>
      </c>
      <c r="J92" s="101">
        <f t="shared" si="12"/>
        <v>0.13689999999999999</v>
      </c>
      <c r="K92" s="102">
        <v>247</v>
      </c>
      <c r="L92" s="103" t="s">
        <v>70</v>
      </c>
      <c r="M92" s="101">
        <f t="shared" si="13"/>
        <v>2.47E-2</v>
      </c>
      <c r="N92" s="102">
        <v>230</v>
      </c>
      <c r="O92" s="103" t="s">
        <v>70</v>
      </c>
      <c r="P92" s="101">
        <f t="shared" si="14"/>
        <v>2.3E-2</v>
      </c>
    </row>
    <row r="93" spans="1:16">
      <c r="A93" s="1">
        <f t="shared" si="15"/>
        <v>93</v>
      </c>
      <c r="B93" s="102">
        <v>140</v>
      </c>
      <c r="C93" s="103" t="s">
        <v>71</v>
      </c>
      <c r="D93" s="97">
        <f t="shared" si="10"/>
        <v>7.3684210526315796E-3</v>
      </c>
      <c r="E93" s="104">
        <v>2.2890000000000001</v>
      </c>
      <c r="F93" s="105">
        <v>0.51529999999999998</v>
      </c>
      <c r="G93" s="100">
        <f t="shared" si="11"/>
        <v>2.8043</v>
      </c>
      <c r="H93" s="102">
        <v>1465</v>
      </c>
      <c r="I93" s="103" t="s">
        <v>70</v>
      </c>
      <c r="J93" s="101">
        <f t="shared" si="12"/>
        <v>0.14650000000000002</v>
      </c>
      <c r="K93" s="102">
        <v>257</v>
      </c>
      <c r="L93" s="103" t="s">
        <v>70</v>
      </c>
      <c r="M93" s="101">
        <f t="shared" si="13"/>
        <v>2.5700000000000001E-2</v>
      </c>
      <c r="N93" s="102">
        <v>242</v>
      </c>
      <c r="O93" s="103" t="s">
        <v>70</v>
      </c>
      <c r="P93" s="101">
        <f t="shared" si="14"/>
        <v>2.4199999999999999E-2</v>
      </c>
    </row>
    <row r="94" spans="1:16">
      <c r="A94" s="1">
        <f t="shared" si="15"/>
        <v>94</v>
      </c>
      <c r="B94" s="102">
        <v>150</v>
      </c>
      <c r="C94" s="103" t="s">
        <v>71</v>
      </c>
      <c r="D94" s="97">
        <f t="shared" si="10"/>
        <v>7.8947368421052634E-3</v>
      </c>
      <c r="E94" s="104">
        <v>2.379</v>
      </c>
      <c r="F94" s="105">
        <v>0.49399999999999999</v>
      </c>
      <c r="G94" s="100">
        <f t="shared" si="11"/>
        <v>2.8730000000000002</v>
      </c>
      <c r="H94" s="102">
        <v>1560</v>
      </c>
      <c r="I94" s="103" t="s">
        <v>70</v>
      </c>
      <c r="J94" s="101">
        <f t="shared" si="12"/>
        <v>0.156</v>
      </c>
      <c r="K94" s="102">
        <v>266</v>
      </c>
      <c r="L94" s="103" t="s">
        <v>70</v>
      </c>
      <c r="M94" s="101">
        <f t="shared" si="13"/>
        <v>2.6600000000000002E-2</v>
      </c>
      <c r="N94" s="102">
        <v>254</v>
      </c>
      <c r="O94" s="103" t="s">
        <v>70</v>
      </c>
      <c r="P94" s="101">
        <f t="shared" si="14"/>
        <v>2.5399999999999999E-2</v>
      </c>
    </row>
    <row r="95" spans="1:16">
      <c r="A95" s="1">
        <f t="shared" si="15"/>
        <v>95</v>
      </c>
      <c r="B95" s="102">
        <v>160</v>
      </c>
      <c r="C95" s="103" t="s">
        <v>71</v>
      </c>
      <c r="D95" s="97">
        <f t="shared" si="10"/>
        <v>8.4210526315789472E-3</v>
      </c>
      <c r="E95" s="104">
        <v>2.468</v>
      </c>
      <c r="F95" s="105">
        <v>0.47460000000000002</v>
      </c>
      <c r="G95" s="100">
        <f t="shared" si="11"/>
        <v>2.9426000000000001</v>
      </c>
      <c r="H95" s="102">
        <v>1652</v>
      </c>
      <c r="I95" s="103" t="s">
        <v>70</v>
      </c>
      <c r="J95" s="101">
        <f t="shared" si="12"/>
        <v>0.16519999999999999</v>
      </c>
      <c r="K95" s="102">
        <v>275</v>
      </c>
      <c r="L95" s="103" t="s">
        <v>70</v>
      </c>
      <c r="M95" s="101">
        <f t="shared" si="13"/>
        <v>2.7500000000000004E-2</v>
      </c>
      <c r="N95" s="102">
        <v>266</v>
      </c>
      <c r="O95" s="103" t="s">
        <v>70</v>
      </c>
      <c r="P95" s="101">
        <f t="shared" si="14"/>
        <v>2.6600000000000002E-2</v>
      </c>
    </row>
    <row r="96" spans="1:16">
      <c r="A96" s="1">
        <f t="shared" si="15"/>
        <v>96</v>
      </c>
      <c r="B96" s="102">
        <v>170</v>
      </c>
      <c r="C96" s="103" t="s">
        <v>71</v>
      </c>
      <c r="D96" s="97">
        <f t="shared" si="10"/>
        <v>8.9473684210526327E-3</v>
      </c>
      <c r="E96" s="104">
        <v>2.556</v>
      </c>
      <c r="F96" s="105">
        <v>0.45689999999999997</v>
      </c>
      <c r="G96" s="100">
        <f t="shared" si="11"/>
        <v>3.0129000000000001</v>
      </c>
      <c r="H96" s="102">
        <v>1743</v>
      </c>
      <c r="I96" s="103" t="s">
        <v>70</v>
      </c>
      <c r="J96" s="101">
        <f t="shared" si="12"/>
        <v>0.17430000000000001</v>
      </c>
      <c r="K96" s="102">
        <v>283</v>
      </c>
      <c r="L96" s="103" t="s">
        <v>70</v>
      </c>
      <c r="M96" s="101">
        <f t="shared" si="13"/>
        <v>2.8299999999999999E-2</v>
      </c>
      <c r="N96" s="102">
        <v>276</v>
      </c>
      <c r="O96" s="103" t="s">
        <v>70</v>
      </c>
      <c r="P96" s="101">
        <f t="shared" si="14"/>
        <v>2.7600000000000003E-2</v>
      </c>
    </row>
    <row r="97" spans="1:16">
      <c r="A97" s="1">
        <f t="shared" si="15"/>
        <v>97</v>
      </c>
      <c r="B97" s="102">
        <v>180</v>
      </c>
      <c r="C97" s="103" t="s">
        <v>71</v>
      </c>
      <c r="D97" s="97">
        <f t="shared" si="10"/>
        <v>9.4736842105263147E-3</v>
      </c>
      <c r="E97" s="104">
        <v>2.641</v>
      </c>
      <c r="F97" s="105">
        <v>0.44069999999999998</v>
      </c>
      <c r="G97" s="100">
        <f t="shared" si="11"/>
        <v>3.0817000000000001</v>
      </c>
      <c r="H97" s="102">
        <v>1832</v>
      </c>
      <c r="I97" s="103" t="s">
        <v>70</v>
      </c>
      <c r="J97" s="101">
        <f t="shared" si="12"/>
        <v>0.1832</v>
      </c>
      <c r="K97" s="102">
        <v>290</v>
      </c>
      <c r="L97" s="103" t="s">
        <v>70</v>
      </c>
      <c r="M97" s="101">
        <f t="shared" si="13"/>
        <v>2.8999999999999998E-2</v>
      </c>
      <c r="N97" s="102">
        <v>287</v>
      </c>
      <c r="O97" s="103" t="s">
        <v>70</v>
      </c>
      <c r="P97" s="101">
        <f t="shared" si="14"/>
        <v>2.8699999999999996E-2</v>
      </c>
    </row>
    <row r="98" spans="1:16">
      <c r="A98" s="1">
        <f t="shared" si="15"/>
        <v>98</v>
      </c>
      <c r="B98" s="102">
        <v>200</v>
      </c>
      <c r="C98" s="103" t="s">
        <v>71</v>
      </c>
      <c r="D98" s="97">
        <f t="shared" si="10"/>
        <v>1.0526315789473684E-2</v>
      </c>
      <c r="E98" s="104">
        <v>2.802</v>
      </c>
      <c r="F98" s="105">
        <v>0.41189999999999999</v>
      </c>
      <c r="G98" s="100">
        <f t="shared" si="11"/>
        <v>3.2139000000000002</v>
      </c>
      <c r="H98" s="102">
        <v>2004</v>
      </c>
      <c r="I98" s="103" t="s">
        <v>70</v>
      </c>
      <c r="J98" s="101">
        <f t="shared" si="12"/>
        <v>0.20039999999999999</v>
      </c>
      <c r="K98" s="102">
        <v>305</v>
      </c>
      <c r="L98" s="103" t="s">
        <v>70</v>
      </c>
      <c r="M98" s="101">
        <f t="shared" si="13"/>
        <v>3.0499999999999999E-2</v>
      </c>
      <c r="N98" s="102">
        <v>306</v>
      </c>
      <c r="O98" s="103" t="s">
        <v>70</v>
      </c>
      <c r="P98" s="101">
        <f t="shared" si="14"/>
        <v>3.0599999999999999E-2</v>
      </c>
    </row>
    <row r="99" spans="1:16">
      <c r="A99" s="1">
        <f t="shared" si="15"/>
        <v>99</v>
      </c>
      <c r="B99" s="102">
        <v>225</v>
      </c>
      <c r="C99" s="103" t="s">
        <v>71</v>
      </c>
      <c r="D99" s="97">
        <f t="shared" si="10"/>
        <v>1.1842105263157895E-2</v>
      </c>
      <c r="E99" s="104">
        <v>2.9849999999999999</v>
      </c>
      <c r="F99" s="105">
        <v>0.38150000000000001</v>
      </c>
      <c r="G99" s="100">
        <f t="shared" si="11"/>
        <v>3.3664999999999998</v>
      </c>
      <c r="H99" s="102">
        <v>2211</v>
      </c>
      <c r="I99" s="103" t="s">
        <v>70</v>
      </c>
      <c r="J99" s="101">
        <f t="shared" si="12"/>
        <v>0.22109999999999999</v>
      </c>
      <c r="K99" s="102">
        <v>321</v>
      </c>
      <c r="L99" s="103" t="s">
        <v>70</v>
      </c>
      <c r="M99" s="101">
        <f t="shared" si="13"/>
        <v>3.2100000000000004E-2</v>
      </c>
      <c r="N99" s="102">
        <v>329</v>
      </c>
      <c r="O99" s="103" t="s">
        <v>70</v>
      </c>
      <c r="P99" s="101">
        <f t="shared" si="14"/>
        <v>3.2899999999999999E-2</v>
      </c>
    </row>
    <row r="100" spans="1:16">
      <c r="A100" s="1">
        <f t="shared" si="15"/>
        <v>100</v>
      </c>
      <c r="B100" s="102">
        <v>250</v>
      </c>
      <c r="C100" s="103" t="s">
        <v>71</v>
      </c>
      <c r="D100" s="97">
        <f t="shared" si="10"/>
        <v>1.3157894736842105E-2</v>
      </c>
      <c r="E100" s="104">
        <v>3.149</v>
      </c>
      <c r="F100" s="105">
        <v>0.35570000000000002</v>
      </c>
      <c r="G100" s="100">
        <f t="shared" si="11"/>
        <v>3.5047000000000001</v>
      </c>
      <c r="H100" s="102">
        <v>2410</v>
      </c>
      <c r="I100" s="103" t="s">
        <v>70</v>
      </c>
      <c r="J100" s="101">
        <f t="shared" si="12"/>
        <v>0.24100000000000002</v>
      </c>
      <c r="K100" s="102">
        <v>335</v>
      </c>
      <c r="L100" s="103" t="s">
        <v>70</v>
      </c>
      <c r="M100" s="101">
        <f t="shared" si="13"/>
        <v>3.3500000000000002E-2</v>
      </c>
      <c r="N100" s="102">
        <v>349</v>
      </c>
      <c r="O100" s="103" t="s">
        <v>70</v>
      </c>
      <c r="P100" s="101">
        <f t="shared" si="14"/>
        <v>3.49E-2</v>
      </c>
    </row>
    <row r="101" spans="1:16">
      <c r="A101" s="1">
        <f t="shared" si="15"/>
        <v>101</v>
      </c>
      <c r="B101" s="102">
        <v>275</v>
      </c>
      <c r="C101" s="103" t="s">
        <v>71</v>
      </c>
      <c r="D101" s="97">
        <f t="shared" si="10"/>
        <v>1.4473684210526317E-2</v>
      </c>
      <c r="E101" s="104">
        <v>3.2970000000000002</v>
      </c>
      <c r="F101" s="105">
        <v>0.33360000000000001</v>
      </c>
      <c r="G101" s="100">
        <f t="shared" si="11"/>
        <v>3.6306000000000003</v>
      </c>
      <c r="H101" s="102">
        <v>2602</v>
      </c>
      <c r="I101" s="103" t="s">
        <v>70</v>
      </c>
      <c r="J101" s="101">
        <f t="shared" si="12"/>
        <v>0.26019999999999999</v>
      </c>
      <c r="K101" s="102">
        <v>348</v>
      </c>
      <c r="L101" s="103" t="s">
        <v>70</v>
      </c>
      <c r="M101" s="101">
        <f t="shared" si="13"/>
        <v>3.4799999999999998E-2</v>
      </c>
      <c r="N101" s="102">
        <v>368</v>
      </c>
      <c r="O101" s="103" t="s">
        <v>70</v>
      </c>
      <c r="P101" s="101">
        <f t="shared" si="14"/>
        <v>3.6799999999999999E-2</v>
      </c>
    </row>
    <row r="102" spans="1:16">
      <c r="A102" s="1">
        <f t="shared" si="15"/>
        <v>102</v>
      </c>
      <c r="B102" s="102">
        <v>300</v>
      </c>
      <c r="C102" s="103" t="s">
        <v>71</v>
      </c>
      <c r="D102" s="97">
        <f t="shared" ref="D102:D114" si="16">B102/1000/$C$5</f>
        <v>1.5789473684210527E-2</v>
      </c>
      <c r="E102" s="104">
        <v>3.4319999999999999</v>
      </c>
      <c r="F102" s="105">
        <v>0.31440000000000001</v>
      </c>
      <c r="G102" s="100">
        <f t="shared" si="11"/>
        <v>3.7464</v>
      </c>
      <c r="H102" s="102">
        <v>2788</v>
      </c>
      <c r="I102" s="103" t="s">
        <v>70</v>
      </c>
      <c r="J102" s="101">
        <f t="shared" si="12"/>
        <v>0.27879999999999999</v>
      </c>
      <c r="K102" s="102">
        <v>359</v>
      </c>
      <c r="L102" s="103" t="s">
        <v>70</v>
      </c>
      <c r="M102" s="101">
        <f t="shared" si="13"/>
        <v>3.5900000000000001E-2</v>
      </c>
      <c r="N102" s="102">
        <v>385</v>
      </c>
      <c r="O102" s="103" t="s">
        <v>70</v>
      </c>
      <c r="P102" s="101">
        <f t="shared" si="14"/>
        <v>3.85E-2</v>
      </c>
    </row>
    <row r="103" spans="1:16">
      <c r="A103" s="1">
        <f t="shared" si="15"/>
        <v>103</v>
      </c>
      <c r="B103" s="102">
        <v>325</v>
      </c>
      <c r="C103" s="103" t="s">
        <v>71</v>
      </c>
      <c r="D103" s="97">
        <f t="shared" si="16"/>
        <v>1.7105263157894738E-2</v>
      </c>
      <c r="E103" s="104">
        <v>3.5590000000000002</v>
      </c>
      <c r="F103" s="105">
        <v>0.29759999999999998</v>
      </c>
      <c r="G103" s="100">
        <f t="shared" si="11"/>
        <v>3.8566000000000003</v>
      </c>
      <c r="H103" s="102">
        <v>2970</v>
      </c>
      <c r="I103" s="103" t="s">
        <v>70</v>
      </c>
      <c r="J103" s="101">
        <f t="shared" si="12"/>
        <v>0.29700000000000004</v>
      </c>
      <c r="K103" s="102">
        <v>369</v>
      </c>
      <c r="L103" s="103" t="s">
        <v>70</v>
      </c>
      <c r="M103" s="101">
        <f t="shared" si="13"/>
        <v>3.6900000000000002E-2</v>
      </c>
      <c r="N103" s="102">
        <v>402</v>
      </c>
      <c r="O103" s="103" t="s">
        <v>70</v>
      </c>
      <c r="P103" s="101">
        <f t="shared" si="14"/>
        <v>4.02E-2</v>
      </c>
    </row>
    <row r="104" spans="1:16">
      <c r="A104" s="1">
        <f t="shared" si="15"/>
        <v>104</v>
      </c>
      <c r="B104" s="102">
        <v>350</v>
      </c>
      <c r="C104" s="103" t="s">
        <v>71</v>
      </c>
      <c r="D104" s="97">
        <f t="shared" si="16"/>
        <v>1.8421052631578946E-2</v>
      </c>
      <c r="E104" s="104">
        <v>3.6779999999999999</v>
      </c>
      <c r="F104" s="105">
        <v>0.28270000000000001</v>
      </c>
      <c r="G104" s="100">
        <f t="shared" si="11"/>
        <v>3.9607000000000001</v>
      </c>
      <c r="H104" s="102">
        <v>3146</v>
      </c>
      <c r="I104" s="103" t="s">
        <v>70</v>
      </c>
      <c r="J104" s="101">
        <f t="shared" si="12"/>
        <v>0.31459999999999999</v>
      </c>
      <c r="K104" s="102">
        <v>379</v>
      </c>
      <c r="L104" s="103" t="s">
        <v>70</v>
      </c>
      <c r="M104" s="101">
        <f t="shared" si="13"/>
        <v>3.7900000000000003E-2</v>
      </c>
      <c r="N104" s="102">
        <v>417</v>
      </c>
      <c r="O104" s="103" t="s">
        <v>70</v>
      </c>
      <c r="P104" s="101">
        <f t="shared" si="14"/>
        <v>4.1700000000000001E-2</v>
      </c>
    </row>
    <row r="105" spans="1:16">
      <c r="A105" s="1">
        <f t="shared" si="15"/>
        <v>105</v>
      </c>
      <c r="B105" s="102">
        <v>375</v>
      </c>
      <c r="C105" s="103" t="s">
        <v>71</v>
      </c>
      <c r="D105" s="97">
        <f t="shared" si="16"/>
        <v>1.9736842105263157E-2</v>
      </c>
      <c r="E105" s="104">
        <v>3.7919999999999998</v>
      </c>
      <c r="F105" s="105">
        <v>0.26929999999999998</v>
      </c>
      <c r="G105" s="100">
        <f t="shared" si="11"/>
        <v>4.0613000000000001</v>
      </c>
      <c r="H105" s="102">
        <v>3318</v>
      </c>
      <c r="I105" s="103" t="s">
        <v>70</v>
      </c>
      <c r="J105" s="101">
        <f t="shared" si="12"/>
        <v>0.33179999999999998</v>
      </c>
      <c r="K105" s="102">
        <v>388</v>
      </c>
      <c r="L105" s="103" t="s">
        <v>70</v>
      </c>
      <c r="M105" s="101">
        <f t="shared" si="13"/>
        <v>3.8800000000000001E-2</v>
      </c>
      <c r="N105" s="102">
        <v>431</v>
      </c>
      <c r="O105" s="103" t="s">
        <v>70</v>
      </c>
      <c r="P105" s="101">
        <f t="shared" si="14"/>
        <v>4.3099999999999999E-2</v>
      </c>
    </row>
    <row r="106" spans="1:16">
      <c r="A106" s="1">
        <f t="shared" si="15"/>
        <v>106</v>
      </c>
      <c r="B106" s="102">
        <v>400</v>
      </c>
      <c r="C106" s="103" t="s">
        <v>71</v>
      </c>
      <c r="D106" s="97">
        <f t="shared" si="16"/>
        <v>2.1052631578947368E-2</v>
      </c>
      <c r="E106" s="104">
        <v>3.9020000000000001</v>
      </c>
      <c r="F106" s="105">
        <v>0.25729999999999997</v>
      </c>
      <c r="G106" s="100">
        <f t="shared" si="11"/>
        <v>4.1593</v>
      </c>
      <c r="H106" s="102">
        <v>3487</v>
      </c>
      <c r="I106" s="103" t="s">
        <v>70</v>
      </c>
      <c r="J106" s="101">
        <f t="shared" si="12"/>
        <v>0.34870000000000001</v>
      </c>
      <c r="K106" s="102">
        <v>396</v>
      </c>
      <c r="L106" s="103" t="s">
        <v>70</v>
      </c>
      <c r="M106" s="101">
        <f t="shared" si="13"/>
        <v>3.9600000000000003E-2</v>
      </c>
      <c r="N106" s="102">
        <v>444</v>
      </c>
      <c r="O106" s="103" t="s">
        <v>70</v>
      </c>
      <c r="P106" s="101">
        <f t="shared" si="14"/>
        <v>4.4400000000000002E-2</v>
      </c>
    </row>
    <row r="107" spans="1:16">
      <c r="A107" s="1">
        <f t="shared" si="15"/>
        <v>107</v>
      </c>
      <c r="B107" s="102">
        <v>450</v>
      </c>
      <c r="C107" s="103" t="s">
        <v>71</v>
      </c>
      <c r="D107" s="97">
        <f t="shared" si="16"/>
        <v>2.368421052631579E-2</v>
      </c>
      <c r="E107" s="104">
        <v>4.1130000000000004</v>
      </c>
      <c r="F107" s="105">
        <v>0.2366</v>
      </c>
      <c r="G107" s="100">
        <f t="shared" si="11"/>
        <v>4.3496000000000006</v>
      </c>
      <c r="H107" s="102">
        <v>3813</v>
      </c>
      <c r="I107" s="103" t="s">
        <v>70</v>
      </c>
      <c r="J107" s="101">
        <f t="shared" si="12"/>
        <v>0.38130000000000003</v>
      </c>
      <c r="K107" s="102">
        <v>412</v>
      </c>
      <c r="L107" s="103" t="s">
        <v>70</v>
      </c>
      <c r="M107" s="101">
        <f t="shared" si="13"/>
        <v>4.1200000000000001E-2</v>
      </c>
      <c r="N107" s="102">
        <v>469</v>
      </c>
      <c r="O107" s="103" t="s">
        <v>70</v>
      </c>
      <c r="P107" s="101">
        <f t="shared" si="14"/>
        <v>4.6899999999999997E-2</v>
      </c>
    </row>
    <row r="108" spans="1:16">
      <c r="A108" s="1">
        <f t="shared" si="15"/>
        <v>108</v>
      </c>
      <c r="B108" s="102">
        <v>500</v>
      </c>
      <c r="C108" s="103" t="s">
        <v>71</v>
      </c>
      <c r="D108" s="97">
        <f t="shared" si="16"/>
        <v>2.6315789473684209E-2</v>
      </c>
      <c r="E108" s="104">
        <v>4.3129999999999997</v>
      </c>
      <c r="F108" s="105">
        <v>0.21929999999999999</v>
      </c>
      <c r="G108" s="100">
        <f t="shared" si="11"/>
        <v>4.5322999999999993</v>
      </c>
      <c r="H108" s="102">
        <v>4126</v>
      </c>
      <c r="I108" s="103" t="s">
        <v>70</v>
      </c>
      <c r="J108" s="101">
        <f t="shared" si="12"/>
        <v>0.41260000000000002</v>
      </c>
      <c r="K108" s="102">
        <v>425</v>
      </c>
      <c r="L108" s="103" t="s">
        <v>70</v>
      </c>
      <c r="M108" s="101">
        <f t="shared" si="13"/>
        <v>4.2499999999999996E-2</v>
      </c>
      <c r="N108" s="102">
        <v>491</v>
      </c>
      <c r="O108" s="103" t="s">
        <v>70</v>
      </c>
      <c r="P108" s="101">
        <f t="shared" si="14"/>
        <v>4.9099999999999998E-2</v>
      </c>
    </row>
    <row r="109" spans="1:16">
      <c r="A109" s="1">
        <f t="shared" si="15"/>
        <v>109</v>
      </c>
      <c r="B109" s="102">
        <v>550</v>
      </c>
      <c r="C109" s="103" t="s">
        <v>71</v>
      </c>
      <c r="D109" s="97">
        <f t="shared" si="16"/>
        <v>2.8947368421052635E-2</v>
      </c>
      <c r="E109" s="104">
        <v>4.5060000000000002</v>
      </c>
      <c r="F109" s="105">
        <v>0.20469999999999999</v>
      </c>
      <c r="G109" s="100">
        <f t="shared" si="11"/>
        <v>4.7107000000000001</v>
      </c>
      <c r="H109" s="102">
        <v>4428</v>
      </c>
      <c r="I109" s="103" t="s">
        <v>70</v>
      </c>
      <c r="J109" s="101">
        <f t="shared" si="12"/>
        <v>0.44279999999999997</v>
      </c>
      <c r="K109" s="102">
        <v>438</v>
      </c>
      <c r="L109" s="103" t="s">
        <v>70</v>
      </c>
      <c r="M109" s="101">
        <f t="shared" si="13"/>
        <v>4.3799999999999999E-2</v>
      </c>
      <c r="N109" s="102">
        <v>511</v>
      </c>
      <c r="O109" s="103" t="s">
        <v>70</v>
      </c>
      <c r="P109" s="101">
        <f t="shared" si="14"/>
        <v>5.11E-2</v>
      </c>
    </row>
    <row r="110" spans="1:16">
      <c r="A110" s="1">
        <f t="shared" si="15"/>
        <v>110</v>
      </c>
      <c r="B110" s="102">
        <v>600</v>
      </c>
      <c r="C110" s="103" t="s">
        <v>71</v>
      </c>
      <c r="D110" s="97">
        <f t="shared" si="16"/>
        <v>3.1578947368421054E-2</v>
      </c>
      <c r="E110" s="104">
        <v>4.6909999999999998</v>
      </c>
      <c r="F110" s="105">
        <v>0.192</v>
      </c>
      <c r="G110" s="100">
        <f t="shared" si="11"/>
        <v>4.883</v>
      </c>
      <c r="H110" s="102">
        <v>4719</v>
      </c>
      <c r="I110" s="103" t="s">
        <v>70</v>
      </c>
      <c r="J110" s="101">
        <f t="shared" si="12"/>
        <v>0.47190000000000004</v>
      </c>
      <c r="K110" s="102">
        <v>449</v>
      </c>
      <c r="L110" s="103" t="s">
        <v>70</v>
      </c>
      <c r="M110" s="101">
        <f t="shared" si="13"/>
        <v>4.4900000000000002E-2</v>
      </c>
      <c r="N110" s="102">
        <v>529</v>
      </c>
      <c r="O110" s="103" t="s">
        <v>70</v>
      </c>
      <c r="P110" s="101">
        <f t="shared" si="14"/>
        <v>5.2900000000000003E-2</v>
      </c>
    </row>
    <row r="111" spans="1:16">
      <c r="A111" s="1">
        <f t="shared" si="15"/>
        <v>111</v>
      </c>
      <c r="B111" s="102">
        <v>650</v>
      </c>
      <c r="C111" s="103" t="s">
        <v>71</v>
      </c>
      <c r="D111" s="97">
        <f t="shared" si="16"/>
        <v>3.4210526315789476E-2</v>
      </c>
      <c r="E111" s="104">
        <v>4.8719999999999999</v>
      </c>
      <c r="F111" s="105">
        <v>0.18099999999999999</v>
      </c>
      <c r="G111" s="100">
        <f t="shared" si="11"/>
        <v>5.0529999999999999</v>
      </c>
      <c r="H111" s="102">
        <v>5000</v>
      </c>
      <c r="I111" s="103" t="s">
        <v>70</v>
      </c>
      <c r="J111" s="101">
        <f t="shared" si="12"/>
        <v>0.5</v>
      </c>
      <c r="K111" s="102">
        <v>459</v>
      </c>
      <c r="L111" s="103" t="s">
        <v>70</v>
      </c>
      <c r="M111" s="101">
        <f t="shared" si="13"/>
        <v>4.5900000000000003E-2</v>
      </c>
      <c r="N111" s="102">
        <v>546</v>
      </c>
      <c r="O111" s="103" t="s">
        <v>70</v>
      </c>
      <c r="P111" s="101">
        <f t="shared" si="14"/>
        <v>5.4600000000000003E-2</v>
      </c>
    </row>
    <row r="112" spans="1:16">
      <c r="A112" s="1">
        <f t="shared" si="15"/>
        <v>112</v>
      </c>
      <c r="B112" s="102">
        <v>700</v>
      </c>
      <c r="C112" s="103" t="s">
        <v>71</v>
      </c>
      <c r="D112" s="97">
        <f t="shared" si="16"/>
        <v>3.6842105263157891E-2</v>
      </c>
      <c r="E112" s="104">
        <v>5.048</v>
      </c>
      <c r="F112" s="105">
        <v>0.17130000000000001</v>
      </c>
      <c r="G112" s="100">
        <f t="shared" si="11"/>
        <v>5.2193000000000005</v>
      </c>
      <c r="H112" s="102">
        <v>5273</v>
      </c>
      <c r="I112" s="103" t="s">
        <v>70</v>
      </c>
      <c r="J112" s="101">
        <f t="shared" si="12"/>
        <v>0.52729999999999999</v>
      </c>
      <c r="K112" s="102">
        <v>468</v>
      </c>
      <c r="L112" s="103" t="s">
        <v>70</v>
      </c>
      <c r="M112" s="101">
        <f t="shared" si="13"/>
        <v>4.6800000000000001E-2</v>
      </c>
      <c r="N112" s="102">
        <v>561</v>
      </c>
      <c r="O112" s="103" t="s">
        <v>70</v>
      </c>
      <c r="P112" s="101">
        <f t="shared" si="14"/>
        <v>5.6100000000000004E-2</v>
      </c>
    </row>
    <row r="113" spans="1:16">
      <c r="A113" s="1">
        <f t="shared" si="15"/>
        <v>113</v>
      </c>
      <c r="B113" s="102">
        <v>800</v>
      </c>
      <c r="C113" s="103" t="s">
        <v>71</v>
      </c>
      <c r="D113" s="97">
        <f t="shared" si="16"/>
        <v>4.2105263157894736E-2</v>
      </c>
      <c r="E113" s="104">
        <v>5.39</v>
      </c>
      <c r="F113" s="105">
        <v>0.155</v>
      </c>
      <c r="G113" s="100">
        <f t="shared" si="11"/>
        <v>5.5449999999999999</v>
      </c>
      <c r="H113" s="102">
        <v>5794</v>
      </c>
      <c r="I113" s="103" t="s">
        <v>70</v>
      </c>
      <c r="J113" s="101">
        <f t="shared" si="12"/>
        <v>0.57939999999999992</v>
      </c>
      <c r="K113" s="102">
        <v>486</v>
      </c>
      <c r="L113" s="103" t="s">
        <v>70</v>
      </c>
      <c r="M113" s="101">
        <f t="shared" si="13"/>
        <v>4.8599999999999997E-2</v>
      </c>
      <c r="N113" s="102">
        <v>589</v>
      </c>
      <c r="O113" s="103" t="s">
        <v>70</v>
      </c>
      <c r="P113" s="101">
        <f t="shared" si="14"/>
        <v>5.8899999999999994E-2</v>
      </c>
    </row>
    <row r="114" spans="1:16">
      <c r="A114" s="1">
        <f t="shared" si="15"/>
        <v>114</v>
      </c>
      <c r="B114" s="102">
        <v>900</v>
      </c>
      <c r="C114" s="103" t="s">
        <v>71</v>
      </c>
      <c r="D114" s="97">
        <f t="shared" si="16"/>
        <v>4.736842105263158E-2</v>
      </c>
      <c r="E114" s="104">
        <v>5.7190000000000003</v>
      </c>
      <c r="F114" s="105">
        <v>0.14169999999999999</v>
      </c>
      <c r="G114" s="100">
        <f t="shared" si="11"/>
        <v>5.8607000000000005</v>
      </c>
      <c r="H114" s="102">
        <v>6286</v>
      </c>
      <c r="I114" s="103" t="s">
        <v>70</v>
      </c>
      <c r="J114" s="101">
        <f t="shared" si="12"/>
        <v>0.62859999999999994</v>
      </c>
      <c r="K114" s="102">
        <v>501</v>
      </c>
      <c r="L114" s="103" t="s">
        <v>70</v>
      </c>
      <c r="M114" s="101">
        <f t="shared" si="13"/>
        <v>5.0099999999999999E-2</v>
      </c>
      <c r="N114" s="102">
        <v>613</v>
      </c>
      <c r="O114" s="103" t="s">
        <v>70</v>
      </c>
      <c r="P114" s="101">
        <f t="shared" si="14"/>
        <v>6.13E-2</v>
      </c>
    </row>
    <row r="115" spans="1:16">
      <c r="A115" s="1">
        <f t="shared" si="15"/>
        <v>115</v>
      </c>
      <c r="B115" s="102">
        <v>1</v>
      </c>
      <c r="C115" s="106" t="s">
        <v>73</v>
      </c>
      <c r="D115" s="97">
        <f t="shared" ref="D115:D146" si="17">B115/$C$5</f>
        <v>5.2631578947368418E-2</v>
      </c>
      <c r="E115" s="104">
        <v>6.0389999999999997</v>
      </c>
      <c r="F115" s="105">
        <v>0.1308</v>
      </c>
      <c r="G115" s="100">
        <f t="shared" si="11"/>
        <v>6.1697999999999995</v>
      </c>
      <c r="H115" s="102">
        <v>6753</v>
      </c>
      <c r="I115" s="103" t="s">
        <v>70</v>
      </c>
      <c r="J115" s="101">
        <f t="shared" si="12"/>
        <v>0.67530000000000001</v>
      </c>
      <c r="K115" s="102">
        <v>515</v>
      </c>
      <c r="L115" s="103" t="s">
        <v>70</v>
      </c>
      <c r="M115" s="101">
        <f t="shared" si="13"/>
        <v>5.1500000000000004E-2</v>
      </c>
      <c r="N115" s="102">
        <v>635</v>
      </c>
      <c r="O115" s="103" t="s">
        <v>70</v>
      </c>
      <c r="P115" s="101">
        <f t="shared" si="14"/>
        <v>6.3500000000000001E-2</v>
      </c>
    </row>
    <row r="116" spans="1:16">
      <c r="A116" s="1">
        <f t="shared" si="15"/>
        <v>116</v>
      </c>
      <c r="B116" s="102">
        <v>1.1000000000000001</v>
      </c>
      <c r="C116" s="103" t="s">
        <v>73</v>
      </c>
      <c r="D116" s="97">
        <f t="shared" si="17"/>
        <v>5.789473684210527E-2</v>
      </c>
      <c r="E116" s="104">
        <v>6.35</v>
      </c>
      <c r="F116" s="105">
        <v>0.1216</v>
      </c>
      <c r="G116" s="100">
        <f t="shared" si="11"/>
        <v>6.4715999999999996</v>
      </c>
      <c r="H116" s="102">
        <v>7198</v>
      </c>
      <c r="I116" s="103" t="s">
        <v>70</v>
      </c>
      <c r="J116" s="101">
        <f t="shared" ref="J116:J123" si="18">H116/1000/10</f>
        <v>0.7198</v>
      </c>
      <c r="K116" s="102">
        <v>526</v>
      </c>
      <c r="L116" s="103" t="s">
        <v>70</v>
      </c>
      <c r="M116" s="101">
        <f t="shared" ref="M116:M147" si="19">K116/1000/10</f>
        <v>5.2600000000000001E-2</v>
      </c>
      <c r="N116" s="102">
        <v>654</v>
      </c>
      <c r="O116" s="103" t="s">
        <v>70</v>
      </c>
      <c r="P116" s="101">
        <f t="shared" ref="P116:P147" si="20">N116/1000/10</f>
        <v>6.54E-2</v>
      </c>
    </row>
    <row r="117" spans="1:16">
      <c r="A117" s="1">
        <f t="shared" si="15"/>
        <v>117</v>
      </c>
      <c r="B117" s="102">
        <v>1.2</v>
      </c>
      <c r="C117" s="103" t="s">
        <v>73</v>
      </c>
      <c r="D117" s="97">
        <f t="shared" si="17"/>
        <v>6.3157894736842107E-2</v>
      </c>
      <c r="E117" s="104">
        <v>6.6529999999999996</v>
      </c>
      <c r="F117" s="105">
        <v>0.11360000000000001</v>
      </c>
      <c r="G117" s="100">
        <f t="shared" si="11"/>
        <v>6.7665999999999995</v>
      </c>
      <c r="H117" s="102">
        <v>7624</v>
      </c>
      <c r="I117" s="103" t="s">
        <v>70</v>
      </c>
      <c r="J117" s="101">
        <f t="shared" si="18"/>
        <v>0.76239999999999997</v>
      </c>
      <c r="K117" s="102">
        <v>537</v>
      </c>
      <c r="L117" s="103" t="s">
        <v>70</v>
      </c>
      <c r="M117" s="101">
        <f t="shared" si="19"/>
        <v>5.3700000000000005E-2</v>
      </c>
      <c r="N117" s="102">
        <v>671</v>
      </c>
      <c r="O117" s="103" t="s">
        <v>70</v>
      </c>
      <c r="P117" s="101">
        <f t="shared" si="20"/>
        <v>6.7100000000000007E-2</v>
      </c>
    </row>
    <row r="118" spans="1:16">
      <c r="A118" s="1">
        <f t="shared" si="15"/>
        <v>118</v>
      </c>
      <c r="B118" s="102">
        <v>1.3</v>
      </c>
      <c r="C118" s="103" t="s">
        <v>73</v>
      </c>
      <c r="D118" s="97">
        <f t="shared" si="17"/>
        <v>6.8421052631578952E-2</v>
      </c>
      <c r="E118" s="104">
        <v>6.9459999999999997</v>
      </c>
      <c r="F118" s="105">
        <v>0.10680000000000001</v>
      </c>
      <c r="G118" s="100">
        <f t="shared" si="11"/>
        <v>7.0527999999999995</v>
      </c>
      <c r="H118" s="102">
        <v>8032</v>
      </c>
      <c r="I118" s="103" t="s">
        <v>70</v>
      </c>
      <c r="J118" s="101">
        <f t="shared" si="18"/>
        <v>0.80320000000000003</v>
      </c>
      <c r="K118" s="102">
        <v>546</v>
      </c>
      <c r="L118" s="103" t="s">
        <v>70</v>
      </c>
      <c r="M118" s="101">
        <f t="shared" si="19"/>
        <v>5.4600000000000003E-2</v>
      </c>
      <c r="N118" s="102">
        <v>687</v>
      </c>
      <c r="O118" s="103" t="s">
        <v>70</v>
      </c>
      <c r="P118" s="101">
        <f t="shared" si="20"/>
        <v>6.8700000000000011E-2</v>
      </c>
    </row>
    <row r="119" spans="1:16">
      <c r="A119" s="1">
        <f t="shared" si="15"/>
        <v>119</v>
      </c>
      <c r="B119" s="102">
        <v>1.4</v>
      </c>
      <c r="C119" s="103" t="s">
        <v>73</v>
      </c>
      <c r="D119" s="97">
        <f t="shared" si="17"/>
        <v>7.3684210526315783E-2</v>
      </c>
      <c r="E119" s="104">
        <v>7.23</v>
      </c>
      <c r="F119" s="105">
        <v>0.1008</v>
      </c>
      <c r="G119" s="100">
        <f t="shared" si="11"/>
        <v>7.3308</v>
      </c>
      <c r="H119" s="102">
        <v>8424</v>
      </c>
      <c r="I119" s="103" t="s">
        <v>70</v>
      </c>
      <c r="J119" s="101">
        <f t="shared" si="18"/>
        <v>0.84239999999999993</v>
      </c>
      <c r="K119" s="102">
        <v>554</v>
      </c>
      <c r="L119" s="103" t="s">
        <v>70</v>
      </c>
      <c r="M119" s="101">
        <f t="shared" si="19"/>
        <v>5.5400000000000005E-2</v>
      </c>
      <c r="N119" s="102">
        <v>701</v>
      </c>
      <c r="O119" s="103" t="s">
        <v>70</v>
      </c>
      <c r="P119" s="101">
        <f t="shared" si="20"/>
        <v>7.0099999999999996E-2</v>
      </c>
    </row>
    <row r="120" spans="1:16">
      <c r="A120" s="1">
        <f t="shared" si="15"/>
        <v>120</v>
      </c>
      <c r="B120" s="102">
        <v>1.5</v>
      </c>
      <c r="C120" s="103" t="s">
        <v>73</v>
      </c>
      <c r="D120" s="97">
        <f t="shared" si="17"/>
        <v>7.8947368421052627E-2</v>
      </c>
      <c r="E120" s="104">
        <v>7.5049999999999999</v>
      </c>
      <c r="F120" s="105">
        <v>9.5479999999999995E-2</v>
      </c>
      <c r="G120" s="100">
        <f t="shared" si="11"/>
        <v>7.6004800000000001</v>
      </c>
      <c r="H120" s="102">
        <v>8802</v>
      </c>
      <c r="I120" s="103" t="s">
        <v>70</v>
      </c>
      <c r="J120" s="101">
        <f t="shared" si="18"/>
        <v>0.88019999999999998</v>
      </c>
      <c r="K120" s="102">
        <v>561</v>
      </c>
      <c r="L120" s="103" t="s">
        <v>70</v>
      </c>
      <c r="M120" s="101">
        <f t="shared" si="19"/>
        <v>5.6100000000000004E-2</v>
      </c>
      <c r="N120" s="102">
        <v>714</v>
      </c>
      <c r="O120" s="103" t="s">
        <v>70</v>
      </c>
      <c r="P120" s="101">
        <f t="shared" si="20"/>
        <v>7.1399999999999991E-2</v>
      </c>
    </row>
    <row r="121" spans="1:16">
      <c r="A121" s="1">
        <f t="shared" si="15"/>
        <v>121</v>
      </c>
      <c r="B121" s="102">
        <v>1.6</v>
      </c>
      <c r="C121" s="103" t="s">
        <v>73</v>
      </c>
      <c r="D121" s="97">
        <f t="shared" si="17"/>
        <v>8.4210526315789472E-2</v>
      </c>
      <c r="E121" s="104">
        <v>7.77</v>
      </c>
      <c r="F121" s="105">
        <v>9.0749999999999997E-2</v>
      </c>
      <c r="G121" s="100">
        <f t="shared" si="11"/>
        <v>7.8607499999999995</v>
      </c>
      <c r="H121" s="102">
        <v>9167</v>
      </c>
      <c r="I121" s="103" t="s">
        <v>70</v>
      </c>
      <c r="J121" s="101">
        <f t="shared" si="18"/>
        <v>0.91669999999999996</v>
      </c>
      <c r="K121" s="102">
        <v>568</v>
      </c>
      <c r="L121" s="103" t="s">
        <v>70</v>
      </c>
      <c r="M121" s="101">
        <f t="shared" si="19"/>
        <v>5.6799999999999996E-2</v>
      </c>
      <c r="N121" s="102">
        <v>725</v>
      </c>
      <c r="O121" s="103" t="s">
        <v>70</v>
      </c>
      <c r="P121" s="101">
        <f t="shared" si="20"/>
        <v>7.2499999999999995E-2</v>
      </c>
    </row>
    <row r="122" spans="1:16">
      <c r="A122" s="1">
        <f t="shared" si="15"/>
        <v>122</v>
      </c>
      <c r="B122" s="102">
        <v>1.7</v>
      </c>
      <c r="C122" s="103" t="s">
        <v>73</v>
      </c>
      <c r="D122" s="97">
        <f t="shared" si="17"/>
        <v>8.9473684210526316E-2</v>
      </c>
      <c r="E122" s="104">
        <v>8.0250000000000004</v>
      </c>
      <c r="F122" s="105">
        <v>8.6510000000000004E-2</v>
      </c>
      <c r="G122" s="100">
        <f t="shared" si="11"/>
        <v>8.1115100000000009</v>
      </c>
      <c r="H122" s="102">
        <v>9521</v>
      </c>
      <c r="I122" s="103" t="s">
        <v>70</v>
      </c>
      <c r="J122" s="101">
        <f t="shared" si="18"/>
        <v>0.95210000000000006</v>
      </c>
      <c r="K122" s="102">
        <v>574</v>
      </c>
      <c r="L122" s="103" t="s">
        <v>70</v>
      </c>
      <c r="M122" s="101">
        <f t="shared" si="19"/>
        <v>5.7399999999999993E-2</v>
      </c>
      <c r="N122" s="102">
        <v>736</v>
      </c>
      <c r="O122" s="103" t="s">
        <v>70</v>
      </c>
      <c r="P122" s="101">
        <f t="shared" si="20"/>
        <v>7.3599999999999999E-2</v>
      </c>
    </row>
    <row r="123" spans="1:16">
      <c r="A123" s="1">
        <f t="shared" si="15"/>
        <v>123</v>
      </c>
      <c r="B123" s="102">
        <v>1.8</v>
      </c>
      <c r="C123" s="103" t="s">
        <v>73</v>
      </c>
      <c r="D123" s="97">
        <f t="shared" si="17"/>
        <v>9.4736842105263161E-2</v>
      </c>
      <c r="E123" s="104">
        <v>8.27</v>
      </c>
      <c r="F123" s="105">
        <v>8.2680000000000003E-2</v>
      </c>
      <c r="G123" s="100">
        <f t="shared" si="11"/>
        <v>8.3526799999999994</v>
      </c>
      <c r="H123" s="102">
        <v>9864</v>
      </c>
      <c r="I123" s="103" t="s">
        <v>70</v>
      </c>
      <c r="J123" s="101">
        <f t="shared" si="18"/>
        <v>0.98640000000000005</v>
      </c>
      <c r="K123" s="102">
        <v>580</v>
      </c>
      <c r="L123" s="103" t="s">
        <v>70</v>
      </c>
      <c r="M123" s="101">
        <f t="shared" si="19"/>
        <v>5.7999999999999996E-2</v>
      </c>
      <c r="N123" s="102">
        <v>747</v>
      </c>
      <c r="O123" s="103" t="s">
        <v>70</v>
      </c>
      <c r="P123" s="101">
        <f t="shared" si="20"/>
        <v>7.4700000000000003E-2</v>
      </c>
    </row>
    <row r="124" spans="1:16">
      <c r="A124" s="1">
        <f t="shared" si="15"/>
        <v>124</v>
      </c>
      <c r="B124" s="102">
        <v>2</v>
      </c>
      <c r="C124" s="103" t="s">
        <v>73</v>
      </c>
      <c r="D124" s="97">
        <f t="shared" si="17"/>
        <v>0.10526315789473684</v>
      </c>
      <c r="E124" s="104">
        <v>8.7309999999999999</v>
      </c>
      <c r="F124" s="105">
        <v>7.603E-2</v>
      </c>
      <c r="G124" s="100">
        <f t="shared" si="11"/>
        <v>8.8070299999999992</v>
      </c>
      <c r="H124" s="102">
        <v>1.05</v>
      </c>
      <c r="I124" s="106" t="s">
        <v>72</v>
      </c>
      <c r="J124" s="107">
        <f t="shared" ref="J124:J155" si="21">H124</f>
        <v>1.05</v>
      </c>
      <c r="K124" s="102">
        <v>593</v>
      </c>
      <c r="L124" s="103" t="s">
        <v>70</v>
      </c>
      <c r="M124" s="101">
        <f t="shared" si="19"/>
        <v>5.9299999999999999E-2</v>
      </c>
      <c r="N124" s="102">
        <v>765</v>
      </c>
      <c r="O124" s="103" t="s">
        <v>70</v>
      </c>
      <c r="P124" s="101">
        <f t="shared" si="20"/>
        <v>7.6499999999999999E-2</v>
      </c>
    </row>
    <row r="125" spans="1:16">
      <c r="A125" s="1">
        <f t="shared" si="15"/>
        <v>125</v>
      </c>
      <c r="B125" s="108">
        <v>2.25</v>
      </c>
      <c r="C125" s="109" t="s">
        <v>73</v>
      </c>
      <c r="D125" s="97">
        <f t="shared" si="17"/>
        <v>0.11842105263157894</v>
      </c>
      <c r="E125" s="104">
        <v>9.25</v>
      </c>
      <c r="F125" s="105">
        <v>6.9190000000000002E-2</v>
      </c>
      <c r="G125" s="100">
        <f t="shared" si="11"/>
        <v>9.3191900000000008</v>
      </c>
      <c r="H125" s="102">
        <v>1.1299999999999999</v>
      </c>
      <c r="I125" s="103" t="s">
        <v>72</v>
      </c>
      <c r="J125" s="107">
        <f t="shared" si="21"/>
        <v>1.1299999999999999</v>
      </c>
      <c r="K125" s="102">
        <v>610</v>
      </c>
      <c r="L125" s="103" t="s">
        <v>70</v>
      </c>
      <c r="M125" s="101">
        <f t="shared" si="19"/>
        <v>6.0999999999999999E-2</v>
      </c>
      <c r="N125" s="102">
        <v>785</v>
      </c>
      <c r="O125" s="103" t="s">
        <v>70</v>
      </c>
      <c r="P125" s="101">
        <f t="shared" si="20"/>
        <v>7.85E-2</v>
      </c>
    </row>
    <row r="126" spans="1:16">
      <c r="A126" s="1">
        <f t="shared" si="15"/>
        <v>126</v>
      </c>
      <c r="B126" s="108">
        <v>2.5</v>
      </c>
      <c r="C126" s="109" t="s">
        <v>73</v>
      </c>
      <c r="D126" s="97">
        <f t="shared" si="17"/>
        <v>0.13157894736842105</v>
      </c>
      <c r="E126" s="104">
        <v>9.7089999999999996</v>
      </c>
      <c r="F126" s="105">
        <v>6.3560000000000005E-2</v>
      </c>
      <c r="G126" s="100">
        <f t="shared" si="11"/>
        <v>9.7725600000000004</v>
      </c>
      <c r="H126" s="108">
        <v>1.2</v>
      </c>
      <c r="I126" s="109" t="s">
        <v>72</v>
      </c>
      <c r="J126" s="107">
        <f t="shared" si="21"/>
        <v>1.2</v>
      </c>
      <c r="K126" s="108">
        <v>625</v>
      </c>
      <c r="L126" s="109" t="s">
        <v>70</v>
      </c>
      <c r="M126" s="101">
        <f t="shared" si="19"/>
        <v>6.25E-2</v>
      </c>
      <c r="N126" s="108">
        <v>803</v>
      </c>
      <c r="O126" s="109" t="s">
        <v>70</v>
      </c>
      <c r="P126" s="101">
        <f t="shared" si="20"/>
        <v>8.030000000000001E-2</v>
      </c>
    </row>
    <row r="127" spans="1:16">
      <c r="A127" s="1">
        <f t="shared" si="15"/>
        <v>127</v>
      </c>
      <c r="B127" s="108">
        <v>2.75</v>
      </c>
      <c r="C127" s="109" t="s">
        <v>73</v>
      </c>
      <c r="D127" s="97">
        <f t="shared" si="17"/>
        <v>0.14473684210526316</v>
      </c>
      <c r="E127" s="104">
        <v>10.11</v>
      </c>
      <c r="F127" s="105">
        <v>5.885E-2</v>
      </c>
      <c r="G127" s="100">
        <f t="shared" si="11"/>
        <v>10.168849999999999</v>
      </c>
      <c r="H127" s="108">
        <v>1.28</v>
      </c>
      <c r="I127" s="109" t="s">
        <v>72</v>
      </c>
      <c r="J127" s="107">
        <f t="shared" si="21"/>
        <v>1.28</v>
      </c>
      <c r="K127" s="108">
        <v>637</v>
      </c>
      <c r="L127" s="109" t="s">
        <v>70</v>
      </c>
      <c r="M127" s="101">
        <f t="shared" si="19"/>
        <v>6.3700000000000007E-2</v>
      </c>
      <c r="N127" s="108">
        <v>818</v>
      </c>
      <c r="O127" s="109" t="s">
        <v>70</v>
      </c>
      <c r="P127" s="101">
        <f t="shared" si="20"/>
        <v>8.1799999999999998E-2</v>
      </c>
    </row>
    <row r="128" spans="1:16">
      <c r="A128" s="1">
        <f t="shared" si="15"/>
        <v>128</v>
      </c>
      <c r="B128" s="102">
        <v>3</v>
      </c>
      <c r="C128" s="103" t="s">
        <v>73</v>
      </c>
      <c r="D128" s="97">
        <f t="shared" si="17"/>
        <v>0.15789473684210525</v>
      </c>
      <c r="E128" s="104">
        <v>10.46</v>
      </c>
      <c r="F128" s="105">
        <v>5.484E-2</v>
      </c>
      <c r="G128" s="100">
        <f t="shared" si="11"/>
        <v>10.514840000000001</v>
      </c>
      <c r="H128" s="102">
        <v>1.34</v>
      </c>
      <c r="I128" s="103" t="s">
        <v>72</v>
      </c>
      <c r="J128" s="107">
        <f t="shared" si="21"/>
        <v>1.34</v>
      </c>
      <c r="K128" s="108">
        <v>649</v>
      </c>
      <c r="L128" s="109" t="s">
        <v>70</v>
      </c>
      <c r="M128" s="101">
        <f t="shared" si="19"/>
        <v>6.4899999999999999E-2</v>
      </c>
      <c r="N128" s="108">
        <v>832</v>
      </c>
      <c r="O128" s="109" t="s">
        <v>70</v>
      </c>
      <c r="P128" s="101">
        <f t="shared" si="20"/>
        <v>8.3199999999999996E-2</v>
      </c>
    </row>
    <row r="129" spans="1:16">
      <c r="A129" s="1">
        <f t="shared" si="15"/>
        <v>129</v>
      </c>
      <c r="B129" s="102">
        <v>3.25</v>
      </c>
      <c r="C129" s="103" t="s">
        <v>73</v>
      </c>
      <c r="D129" s="97">
        <f t="shared" si="17"/>
        <v>0.17105263157894737</v>
      </c>
      <c r="E129" s="104">
        <v>10.77</v>
      </c>
      <c r="F129" s="105">
        <v>5.1369999999999999E-2</v>
      </c>
      <c r="G129" s="100">
        <f t="shared" si="11"/>
        <v>10.82137</v>
      </c>
      <c r="H129" s="102">
        <v>1.41</v>
      </c>
      <c r="I129" s="103" t="s">
        <v>72</v>
      </c>
      <c r="J129" s="107">
        <f t="shared" si="21"/>
        <v>1.41</v>
      </c>
      <c r="K129" s="108">
        <v>659</v>
      </c>
      <c r="L129" s="109" t="s">
        <v>70</v>
      </c>
      <c r="M129" s="101">
        <f t="shared" si="19"/>
        <v>6.59E-2</v>
      </c>
      <c r="N129" s="108">
        <v>844</v>
      </c>
      <c r="O129" s="109" t="s">
        <v>70</v>
      </c>
      <c r="P129" s="101">
        <f t="shared" si="20"/>
        <v>8.4400000000000003E-2</v>
      </c>
    </row>
    <row r="130" spans="1:16">
      <c r="A130" s="1">
        <f t="shared" si="15"/>
        <v>130</v>
      </c>
      <c r="B130" s="102">
        <v>3.5</v>
      </c>
      <c r="C130" s="103" t="s">
        <v>73</v>
      </c>
      <c r="D130" s="97">
        <f t="shared" si="17"/>
        <v>0.18421052631578946</v>
      </c>
      <c r="E130" s="104">
        <v>11.03</v>
      </c>
      <c r="F130" s="105">
        <v>4.8349999999999997E-2</v>
      </c>
      <c r="G130" s="100">
        <f t="shared" si="11"/>
        <v>11.078349999999999</v>
      </c>
      <c r="H130" s="102">
        <v>1.47</v>
      </c>
      <c r="I130" s="103" t="s">
        <v>72</v>
      </c>
      <c r="J130" s="107">
        <f t="shared" si="21"/>
        <v>1.47</v>
      </c>
      <c r="K130" s="108">
        <v>669</v>
      </c>
      <c r="L130" s="109" t="s">
        <v>70</v>
      </c>
      <c r="M130" s="101">
        <f t="shared" si="19"/>
        <v>6.6900000000000001E-2</v>
      </c>
      <c r="N130" s="108">
        <v>856</v>
      </c>
      <c r="O130" s="109" t="s">
        <v>70</v>
      </c>
      <c r="P130" s="101">
        <f t="shared" si="20"/>
        <v>8.5599999999999996E-2</v>
      </c>
    </row>
    <row r="131" spans="1:16">
      <c r="A131" s="1">
        <f t="shared" si="15"/>
        <v>131</v>
      </c>
      <c r="B131" s="102">
        <v>3.75</v>
      </c>
      <c r="C131" s="103" t="s">
        <v>73</v>
      </c>
      <c r="D131" s="97">
        <f t="shared" si="17"/>
        <v>0.19736842105263158</v>
      </c>
      <c r="E131" s="104">
        <v>11.25</v>
      </c>
      <c r="F131" s="105">
        <v>4.5699999999999998E-2</v>
      </c>
      <c r="G131" s="100">
        <f t="shared" si="11"/>
        <v>11.2957</v>
      </c>
      <c r="H131" s="102">
        <v>1.54</v>
      </c>
      <c r="I131" s="103" t="s">
        <v>72</v>
      </c>
      <c r="J131" s="107">
        <f t="shared" si="21"/>
        <v>1.54</v>
      </c>
      <c r="K131" s="108">
        <v>678</v>
      </c>
      <c r="L131" s="109" t="s">
        <v>70</v>
      </c>
      <c r="M131" s="101">
        <f t="shared" si="19"/>
        <v>6.7799999999999999E-2</v>
      </c>
      <c r="N131" s="108">
        <v>867</v>
      </c>
      <c r="O131" s="109" t="s">
        <v>70</v>
      </c>
      <c r="P131" s="101">
        <f t="shared" si="20"/>
        <v>8.6699999999999999E-2</v>
      </c>
    </row>
    <row r="132" spans="1:16">
      <c r="A132" s="1">
        <f t="shared" si="15"/>
        <v>132</v>
      </c>
      <c r="B132" s="102">
        <v>4</v>
      </c>
      <c r="C132" s="103" t="s">
        <v>73</v>
      </c>
      <c r="D132" s="97">
        <f t="shared" si="17"/>
        <v>0.21052631578947367</v>
      </c>
      <c r="E132" s="104">
        <v>11.44</v>
      </c>
      <c r="F132" s="105">
        <v>4.3339999999999997E-2</v>
      </c>
      <c r="G132" s="100">
        <f t="shared" si="11"/>
        <v>11.48334</v>
      </c>
      <c r="H132" s="102">
        <v>1.6</v>
      </c>
      <c r="I132" s="103" t="s">
        <v>72</v>
      </c>
      <c r="J132" s="107">
        <f t="shared" si="21"/>
        <v>1.6</v>
      </c>
      <c r="K132" s="108">
        <v>687</v>
      </c>
      <c r="L132" s="109" t="s">
        <v>70</v>
      </c>
      <c r="M132" s="101">
        <f t="shared" si="19"/>
        <v>6.8700000000000011E-2</v>
      </c>
      <c r="N132" s="108">
        <v>877</v>
      </c>
      <c r="O132" s="109" t="s">
        <v>70</v>
      </c>
      <c r="P132" s="101">
        <f t="shared" si="20"/>
        <v>8.77E-2</v>
      </c>
    </row>
    <row r="133" spans="1:16">
      <c r="A133" s="1">
        <f t="shared" si="15"/>
        <v>133</v>
      </c>
      <c r="B133" s="102">
        <v>4.5</v>
      </c>
      <c r="C133" s="103" t="s">
        <v>73</v>
      </c>
      <c r="D133" s="97">
        <f t="shared" si="17"/>
        <v>0.23684210526315788</v>
      </c>
      <c r="E133" s="104">
        <v>11.74</v>
      </c>
      <c r="F133" s="105">
        <v>3.9320000000000001E-2</v>
      </c>
      <c r="G133" s="100">
        <f t="shared" si="11"/>
        <v>11.77932</v>
      </c>
      <c r="H133" s="102">
        <v>1.72</v>
      </c>
      <c r="I133" s="103" t="s">
        <v>72</v>
      </c>
      <c r="J133" s="107">
        <f t="shared" si="21"/>
        <v>1.72</v>
      </c>
      <c r="K133" s="108">
        <v>713</v>
      </c>
      <c r="L133" s="109" t="s">
        <v>70</v>
      </c>
      <c r="M133" s="101">
        <f t="shared" si="19"/>
        <v>7.1300000000000002E-2</v>
      </c>
      <c r="N133" s="108">
        <v>895</v>
      </c>
      <c r="O133" s="109" t="s">
        <v>70</v>
      </c>
      <c r="P133" s="101">
        <f t="shared" si="20"/>
        <v>8.9499999999999996E-2</v>
      </c>
    </row>
    <row r="134" spans="1:16">
      <c r="A134" s="1">
        <f t="shared" si="15"/>
        <v>134</v>
      </c>
      <c r="B134" s="102">
        <v>5</v>
      </c>
      <c r="C134" s="103" t="s">
        <v>73</v>
      </c>
      <c r="D134" s="97">
        <f t="shared" si="17"/>
        <v>0.26315789473684209</v>
      </c>
      <c r="E134" s="104">
        <v>11.94</v>
      </c>
      <c r="F134" s="105">
        <v>3.6040000000000003E-2</v>
      </c>
      <c r="G134" s="100">
        <f t="shared" si="11"/>
        <v>11.976039999999999</v>
      </c>
      <c r="H134" s="102">
        <v>1.84</v>
      </c>
      <c r="I134" s="103" t="s">
        <v>72</v>
      </c>
      <c r="J134" s="107">
        <f t="shared" si="21"/>
        <v>1.84</v>
      </c>
      <c r="K134" s="108">
        <v>737</v>
      </c>
      <c r="L134" s="109" t="s">
        <v>70</v>
      </c>
      <c r="M134" s="101">
        <f t="shared" si="19"/>
        <v>7.3700000000000002E-2</v>
      </c>
      <c r="N134" s="108">
        <v>912</v>
      </c>
      <c r="O134" s="109" t="s">
        <v>70</v>
      </c>
      <c r="P134" s="101">
        <f t="shared" si="20"/>
        <v>9.1200000000000003E-2</v>
      </c>
    </row>
    <row r="135" spans="1:16">
      <c r="A135" s="1">
        <f t="shared" si="15"/>
        <v>135</v>
      </c>
      <c r="B135" s="102">
        <v>5.5</v>
      </c>
      <c r="C135" s="103" t="s">
        <v>73</v>
      </c>
      <c r="D135" s="97">
        <f t="shared" si="17"/>
        <v>0.28947368421052633</v>
      </c>
      <c r="E135" s="104">
        <v>12.06</v>
      </c>
      <c r="F135" s="105">
        <v>3.329E-2</v>
      </c>
      <c r="G135" s="100">
        <f t="shared" si="11"/>
        <v>12.09329</v>
      </c>
      <c r="H135" s="102">
        <v>1.96</v>
      </c>
      <c r="I135" s="103" t="s">
        <v>72</v>
      </c>
      <c r="J135" s="107">
        <f t="shared" si="21"/>
        <v>1.96</v>
      </c>
      <c r="K135" s="108">
        <v>760</v>
      </c>
      <c r="L135" s="109" t="s">
        <v>70</v>
      </c>
      <c r="M135" s="101">
        <f t="shared" si="19"/>
        <v>7.5999999999999998E-2</v>
      </c>
      <c r="N135" s="108">
        <v>927</v>
      </c>
      <c r="O135" s="109" t="s">
        <v>70</v>
      </c>
      <c r="P135" s="101">
        <f t="shared" si="20"/>
        <v>9.2700000000000005E-2</v>
      </c>
    </row>
    <row r="136" spans="1:16">
      <c r="A136" s="1">
        <f t="shared" si="15"/>
        <v>136</v>
      </c>
      <c r="B136" s="102">
        <v>6</v>
      </c>
      <c r="C136" s="103" t="s">
        <v>73</v>
      </c>
      <c r="D136" s="97">
        <f t="shared" si="17"/>
        <v>0.31578947368421051</v>
      </c>
      <c r="E136" s="104">
        <v>12.14</v>
      </c>
      <c r="F136" s="105">
        <v>3.0960000000000001E-2</v>
      </c>
      <c r="G136" s="100">
        <f t="shared" si="11"/>
        <v>12.170960000000001</v>
      </c>
      <c r="H136" s="102">
        <v>2.08</v>
      </c>
      <c r="I136" s="103" t="s">
        <v>72</v>
      </c>
      <c r="J136" s="107">
        <f t="shared" si="21"/>
        <v>2.08</v>
      </c>
      <c r="K136" s="108">
        <v>781</v>
      </c>
      <c r="L136" s="109" t="s">
        <v>70</v>
      </c>
      <c r="M136" s="101">
        <f t="shared" si="19"/>
        <v>7.8100000000000003E-2</v>
      </c>
      <c r="N136" s="108">
        <v>941</v>
      </c>
      <c r="O136" s="109" t="s">
        <v>70</v>
      </c>
      <c r="P136" s="101">
        <f t="shared" si="20"/>
        <v>9.4099999999999989E-2</v>
      </c>
    </row>
    <row r="137" spans="1:16">
      <c r="A137" s="1">
        <f t="shared" si="15"/>
        <v>137</v>
      </c>
      <c r="B137" s="102">
        <v>6.5</v>
      </c>
      <c r="C137" s="103" t="s">
        <v>73</v>
      </c>
      <c r="D137" s="97">
        <f t="shared" si="17"/>
        <v>0.34210526315789475</v>
      </c>
      <c r="E137" s="104">
        <v>12.17</v>
      </c>
      <c r="F137" s="105">
        <v>2.896E-2</v>
      </c>
      <c r="G137" s="100">
        <f t="shared" si="11"/>
        <v>12.19896</v>
      </c>
      <c r="H137" s="102">
        <v>2.19</v>
      </c>
      <c r="I137" s="103" t="s">
        <v>72</v>
      </c>
      <c r="J137" s="107">
        <f t="shared" si="21"/>
        <v>2.19</v>
      </c>
      <c r="K137" s="108">
        <v>802</v>
      </c>
      <c r="L137" s="109" t="s">
        <v>70</v>
      </c>
      <c r="M137" s="101">
        <f t="shared" si="19"/>
        <v>8.0200000000000007E-2</v>
      </c>
      <c r="N137" s="108">
        <v>954</v>
      </c>
      <c r="O137" s="109" t="s">
        <v>70</v>
      </c>
      <c r="P137" s="101">
        <f t="shared" si="20"/>
        <v>9.5399999999999999E-2</v>
      </c>
    </row>
    <row r="138" spans="1:16">
      <c r="A138" s="1">
        <f t="shared" si="15"/>
        <v>138</v>
      </c>
      <c r="B138" s="102">
        <v>7</v>
      </c>
      <c r="C138" s="103" t="s">
        <v>73</v>
      </c>
      <c r="D138" s="97">
        <f t="shared" si="17"/>
        <v>0.36842105263157893</v>
      </c>
      <c r="E138" s="104">
        <v>12.17</v>
      </c>
      <c r="F138" s="105">
        <v>2.7220000000000001E-2</v>
      </c>
      <c r="G138" s="100">
        <f t="shared" si="11"/>
        <v>12.19722</v>
      </c>
      <c r="H138" s="102">
        <v>2.31</v>
      </c>
      <c r="I138" s="103" t="s">
        <v>72</v>
      </c>
      <c r="J138" s="107">
        <f t="shared" si="21"/>
        <v>2.31</v>
      </c>
      <c r="K138" s="108">
        <v>822</v>
      </c>
      <c r="L138" s="109" t="s">
        <v>70</v>
      </c>
      <c r="M138" s="101">
        <f t="shared" si="19"/>
        <v>8.2199999999999995E-2</v>
      </c>
      <c r="N138" s="108">
        <v>967</v>
      </c>
      <c r="O138" s="109" t="s">
        <v>70</v>
      </c>
      <c r="P138" s="101">
        <f t="shared" si="20"/>
        <v>9.6699999999999994E-2</v>
      </c>
    </row>
    <row r="139" spans="1:16">
      <c r="A139" s="1">
        <f t="shared" si="15"/>
        <v>139</v>
      </c>
      <c r="B139" s="102">
        <v>8</v>
      </c>
      <c r="C139" s="103" t="s">
        <v>73</v>
      </c>
      <c r="D139" s="97">
        <f t="shared" si="17"/>
        <v>0.42105263157894735</v>
      </c>
      <c r="E139" s="104">
        <v>12.09</v>
      </c>
      <c r="F139" s="105">
        <v>2.4330000000000001E-2</v>
      </c>
      <c r="G139" s="100">
        <f t="shared" si="11"/>
        <v>12.114330000000001</v>
      </c>
      <c r="H139" s="102">
        <v>2.54</v>
      </c>
      <c r="I139" s="103" t="s">
        <v>72</v>
      </c>
      <c r="J139" s="107">
        <f t="shared" si="21"/>
        <v>2.54</v>
      </c>
      <c r="K139" s="108">
        <v>891</v>
      </c>
      <c r="L139" s="109" t="s">
        <v>70</v>
      </c>
      <c r="M139" s="101">
        <f t="shared" si="19"/>
        <v>8.9099999999999999E-2</v>
      </c>
      <c r="N139" s="108">
        <v>991</v>
      </c>
      <c r="O139" s="109" t="s">
        <v>70</v>
      </c>
      <c r="P139" s="101">
        <f t="shared" si="20"/>
        <v>9.9099999999999994E-2</v>
      </c>
    </row>
    <row r="140" spans="1:16">
      <c r="A140" s="1">
        <f t="shared" si="15"/>
        <v>140</v>
      </c>
      <c r="B140" s="102">
        <v>9</v>
      </c>
      <c r="C140" s="110" t="s">
        <v>73</v>
      </c>
      <c r="D140" s="97">
        <f t="shared" si="17"/>
        <v>0.47368421052631576</v>
      </c>
      <c r="E140" s="104">
        <v>11.96</v>
      </c>
      <c r="F140" s="105">
        <v>2.2020000000000001E-2</v>
      </c>
      <c r="G140" s="100">
        <f t="shared" si="11"/>
        <v>11.98202</v>
      </c>
      <c r="H140" s="102">
        <v>2.78</v>
      </c>
      <c r="I140" s="103" t="s">
        <v>72</v>
      </c>
      <c r="J140" s="107">
        <f t="shared" si="21"/>
        <v>2.78</v>
      </c>
      <c r="K140" s="108">
        <v>956</v>
      </c>
      <c r="L140" s="109" t="s">
        <v>70</v>
      </c>
      <c r="M140" s="101">
        <f t="shared" si="19"/>
        <v>9.5599999999999991E-2</v>
      </c>
      <c r="N140" s="108">
        <v>1013</v>
      </c>
      <c r="O140" s="109" t="s">
        <v>70</v>
      </c>
      <c r="P140" s="101">
        <f t="shared" si="20"/>
        <v>0.10129999999999999</v>
      </c>
    </row>
    <row r="141" spans="1:16">
      <c r="A141" s="1">
        <f t="shared" si="15"/>
        <v>141</v>
      </c>
      <c r="B141" s="102">
        <v>10</v>
      </c>
      <c r="C141" s="109" t="s">
        <v>73</v>
      </c>
      <c r="D141" s="97">
        <f t="shared" si="17"/>
        <v>0.52631578947368418</v>
      </c>
      <c r="E141" s="104">
        <v>11.8</v>
      </c>
      <c r="F141" s="105">
        <v>2.0140000000000002E-2</v>
      </c>
      <c r="G141" s="100">
        <f t="shared" si="11"/>
        <v>11.82014</v>
      </c>
      <c r="H141" s="108">
        <v>3.02</v>
      </c>
      <c r="I141" s="109" t="s">
        <v>72</v>
      </c>
      <c r="J141" s="107">
        <f t="shared" si="21"/>
        <v>3.02</v>
      </c>
      <c r="K141" s="108">
        <v>1019</v>
      </c>
      <c r="L141" s="109" t="s">
        <v>70</v>
      </c>
      <c r="M141" s="101">
        <f t="shared" si="19"/>
        <v>0.10189999999999999</v>
      </c>
      <c r="N141" s="108">
        <v>1034</v>
      </c>
      <c r="O141" s="109" t="s">
        <v>70</v>
      </c>
      <c r="P141" s="101">
        <f t="shared" si="20"/>
        <v>0.10340000000000001</v>
      </c>
    </row>
    <row r="142" spans="1:16">
      <c r="A142" s="1">
        <f t="shared" si="15"/>
        <v>142</v>
      </c>
      <c r="B142" s="102">
        <v>11</v>
      </c>
      <c r="C142" s="109" t="s">
        <v>73</v>
      </c>
      <c r="D142" s="97">
        <f t="shared" si="17"/>
        <v>0.57894736842105265</v>
      </c>
      <c r="E142" s="104">
        <v>11.63</v>
      </c>
      <c r="F142" s="105">
        <v>1.8579999999999999E-2</v>
      </c>
      <c r="G142" s="100">
        <f t="shared" si="11"/>
        <v>11.648580000000001</v>
      </c>
      <c r="H142" s="108">
        <v>3.26</v>
      </c>
      <c r="I142" s="109" t="s">
        <v>72</v>
      </c>
      <c r="J142" s="107">
        <f t="shared" si="21"/>
        <v>3.26</v>
      </c>
      <c r="K142" s="108">
        <v>1079</v>
      </c>
      <c r="L142" s="109" t="s">
        <v>70</v>
      </c>
      <c r="M142" s="101">
        <f t="shared" si="19"/>
        <v>0.1079</v>
      </c>
      <c r="N142" s="108">
        <v>1055</v>
      </c>
      <c r="O142" s="109" t="s">
        <v>70</v>
      </c>
      <c r="P142" s="101">
        <f t="shared" si="20"/>
        <v>0.1055</v>
      </c>
    </row>
    <row r="143" spans="1:16">
      <c r="A143" s="1">
        <f t="shared" si="15"/>
        <v>143</v>
      </c>
      <c r="B143" s="102">
        <v>12</v>
      </c>
      <c r="C143" s="109" t="s">
        <v>73</v>
      </c>
      <c r="D143" s="97">
        <f t="shared" si="17"/>
        <v>0.63157894736842102</v>
      </c>
      <c r="E143" s="104">
        <v>11.45</v>
      </c>
      <c r="F143" s="105">
        <v>1.7250000000000001E-2</v>
      </c>
      <c r="G143" s="100">
        <f t="shared" si="11"/>
        <v>11.46725</v>
      </c>
      <c r="H143" s="108">
        <v>3.5</v>
      </c>
      <c r="I143" s="109" t="s">
        <v>72</v>
      </c>
      <c r="J143" s="107">
        <f t="shared" si="21"/>
        <v>3.5</v>
      </c>
      <c r="K143" s="108">
        <v>1138</v>
      </c>
      <c r="L143" s="109" t="s">
        <v>70</v>
      </c>
      <c r="M143" s="101">
        <f t="shared" si="19"/>
        <v>0.11379999999999998</v>
      </c>
      <c r="N143" s="108">
        <v>1075</v>
      </c>
      <c r="O143" s="109" t="s">
        <v>70</v>
      </c>
      <c r="P143" s="101">
        <f t="shared" si="20"/>
        <v>0.1075</v>
      </c>
    </row>
    <row r="144" spans="1:16">
      <c r="A144" s="1">
        <f t="shared" si="15"/>
        <v>144</v>
      </c>
      <c r="B144" s="102">
        <v>13</v>
      </c>
      <c r="C144" s="109" t="s">
        <v>73</v>
      </c>
      <c r="D144" s="97">
        <f t="shared" si="17"/>
        <v>0.68421052631578949</v>
      </c>
      <c r="E144" s="104">
        <v>11.26</v>
      </c>
      <c r="F144" s="105">
        <v>1.6109999999999999E-2</v>
      </c>
      <c r="G144" s="100">
        <f t="shared" si="11"/>
        <v>11.276109999999999</v>
      </c>
      <c r="H144" s="108">
        <v>3.75</v>
      </c>
      <c r="I144" s="109" t="s">
        <v>72</v>
      </c>
      <c r="J144" s="107">
        <f t="shared" si="21"/>
        <v>3.75</v>
      </c>
      <c r="K144" s="108">
        <v>1195</v>
      </c>
      <c r="L144" s="109" t="s">
        <v>70</v>
      </c>
      <c r="M144" s="101">
        <f t="shared" si="19"/>
        <v>0.11950000000000001</v>
      </c>
      <c r="N144" s="108">
        <v>1095</v>
      </c>
      <c r="O144" s="109" t="s">
        <v>70</v>
      </c>
      <c r="P144" s="101">
        <f t="shared" si="20"/>
        <v>0.1095</v>
      </c>
    </row>
    <row r="145" spans="1:16">
      <c r="A145" s="1">
        <f t="shared" si="15"/>
        <v>145</v>
      </c>
      <c r="B145" s="102">
        <v>14</v>
      </c>
      <c r="C145" s="109" t="s">
        <v>73</v>
      </c>
      <c r="D145" s="97">
        <f t="shared" si="17"/>
        <v>0.73684210526315785</v>
      </c>
      <c r="E145" s="104">
        <v>11.09</v>
      </c>
      <c r="F145" s="105">
        <v>1.512E-2</v>
      </c>
      <c r="G145" s="100">
        <f t="shared" si="11"/>
        <v>11.105119999999999</v>
      </c>
      <c r="H145" s="108">
        <v>4.01</v>
      </c>
      <c r="I145" s="109" t="s">
        <v>72</v>
      </c>
      <c r="J145" s="107">
        <f t="shared" si="21"/>
        <v>4.01</v>
      </c>
      <c r="K145" s="108">
        <v>1252</v>
      </c>
      <c r="L145" s="109" t="s">
        <v>70</v>
      </c>
      <c r="M145" s="101">
        <f t="shared" si="19"/>
        <v>0.12520000000000001</v>
      </c>
      <c r="N145" s="108">
        <v>1114</v>
      </c>
      <c r="O145" s="109" t="s">
        <v>70</v>
      </c>
      <c r="P145" s="101">
        <f t="shared" si="20"/>
        <v>0.11140000000000001</v>
      </c>
    </row>
    <row r="146" spans="1:16">
      <c r="A146" s="1">
        <f t="shared" si="15"/>
        <v>146</v>
      </c>
      <c r="B146" s="102">
        <v>15</v>
      </c>
      <c r="C146" s="109" t="s">
        <v>73</v>
      </c>
      <c r="D146" s="97">
        <f t="shared" si="17"/>
        <v>0.78947368421052633</v>
      </c>
      <c r="E146" s="104">
        <v>10.91</v>
      </c>
      <c r="F146" s="105">
        <v>1.426E-2</v>
      </c>
      <c r="G146" s="100">
        <f t="shared" si="11"/>
        <v>10.92426</v>
      </c>
      <c r="H146" s="108">
        <v>4.2699999999999996</v>
      </c>
      <c r="I146" s="109" t="s">
        <v>72</v>
      </c>
      <c r="J146" s="107">
        <f t="shared" si="21"/>
        <v>4.2699999999999996</v>
      </c>
      <c r="K146" s="108">
        <v>1307</v>
      </c>
      <c r="L146" s="109" t="s">
        <v>70</v>
      </c>
      <c r="M146" s="101">
        <f t="shared" si="19"/>
        <v>0.13069999999999998</v>
      </c>
      <c r="N146" s="108">
        <v>1133</v>
      </c>
      <c r="O146" s="109" t="s">
        <v>70</v>
      </c>
      <c r="P146" s="101">
        <f t="shared" si="20"/>
        <v>0.1133</v>
      </c>
    </row>
    <row r="147" spans="1:16">
      <c r="A147" s="1">
        <f t="shared" si="15"/>
        <v>147</v>
      </c>
      <c r="B147" s="102">
        <v>16</v>
      </c>
      <c r="C147" s="109" t="s">
        <v>73</v>
      </c>
      <c r="D147" s="97">
        <f t="shared" ref="D147:D178" si="22">B147/$C$5</f>
        <v>0.84210526315789469</v>
      </c>
      <c r="E147" s="104">
        <v>10.74</v>
      </c>
      <c r="F147" s="105">
        <v>1.349E-2</v>
      </c>
      <c r="G147" s="100">
        <f t="shared" si="11"/>
        <v>10.753489999999999</v>
      </c>
      <c r="H147" s="108">
        <v>4.53</v>
      </c>
      <c r="I147" s="109" t="s">
        <v>72</v>
      </c>
      <c r="J147" s="107">
        <f t="shared" si="21"/>
        <v>4.53</v>
      </c>
      <c r="K147" s="108">
        <v>1362</v>
      </c>
      <c r="L147" s="109" t="s">
        <v>70</v>
      </c>
      <c r="M147" s="101">
        <f t="shared" si="19"/>
        <v>0.13620000000000002</v>
      </c>
      <c r="N147" s="108">
        <v>1153</v>
      </c>
      <c r="O147" s="109" t="s">
        <v>70</v>
      </c>
      <c r="P147" s="101">
        <f t="shared" si="20"/>
        <v>0.1153</v>
      </c>
    </row>
    <row r="148" spans="1:16">
      <c r="A148" s="1">
        <f t="shared" si="15"/>
        <v>148</v>
      </c>
      <c r="B148" s="102">
        <v>17</v>
      </c>
      <c r="C148" s="109" t="s">
        <v>73</v>
      </c>
      <c r="D148" s="97">
        <f t="shared" si="22"/>
        <v>0.89473684210526316</v>
      </c>
      <c r="E148" s="104">
        <v>10.58</v>
      </c>
      <c r="F148" s="105">
        <v>1.2800000000000001E-2</v>
      </c>
      <c r="G148" s="100">
        <f t="shared" ref="G148:G211" si="23">E148+F148</f>
        <v>10.5928</v>
      </c>
      <c r="H148" s="108">
        <v>4.79</v>
      </c>
      <c r="I148" s="109" t="s">
        <v>72</v>
      </c>
      <c r="J148" s="107">
        <f t="shared" si="21"/>
        <v>4.79</v>
      </c>
      <c r="K148" s="108">
        <v>1417</v>
      </c>
      <c r="L148" s="109" t="s">
        <v>70</v>
      </c>
      <c r="M148" s="101">
        <f t="shared" ref="M148:M164" si="24">K148/1000/10</f>
        <v>0.14169999999999999</v>
      </c>
      <c r="N148" s="108">
        <v>1172</v>
      </c>
      <c r="O148" s="109" t="s">
        <v>70</v>
      </c>
      <c r="P148" s="101">
        <f t="shared" ref="P148:P177" si="25">N148/1000/10</f>
        <v>0.1172</v>
      </c>
    </row>
    <row r="149" spans="1:16">
      <c r="A149" s="1">
        <f t="shared" si="15"/>
        <v>149</v>
      </c>
      <c r="B149" s="102">
        <v>18</v>
      </c>
      <c r="C149" s="109" t="s">
        <v>73</v>
      </c>
      <c r="D149" s="97">
        <f t="shared" si="22"/>
        <v>0.94736842105263153</v>
      </c>
      <c r="E149" s="104">
        <v>10.43</v>
      </c>
      <c r="F149" s="105">
        <v>1.2189999999999999E-2</v>
      </c>
      <c r="G149" s="100">
        <f t="shared" si="23"/>
        <v>10.44219</v>
      </c>
      <c r="H149" s="108">
        <v>5.0599999999999996</v>
      </c>
      <c r="I149" s="109" t="s">
        <v>72</v>
      </c>
      <c r="J149" s="107">
        <f t="shared" si="21"/>
        <v>5.0599999999999996</v>
      </c>
      <c r="K149" s="108">
        <v>1471</v>
      </c>
      <c r="L149" s="109" t="s">
        <v>70</v>
      </c>
      <c r="M149" s="101">
        <f t="shared" si="24"/>
        <v>0.14710000000000001</v>
      </c>
      <c r="N149" s="108">
        <v>1191</v>
      </c>
      <c r="O149" s="109" t="s">
        <v>70</v>
      </c>
      <c r="P149" s="101">
        <f t="shared" si="25"/>
        <v>0.11910000000000001</v>
      </c>
    </row>
    <row r="150" spans="1:16">
      <c r="A150" s="1">
        <f t="shared" ref="A150:A213" si="26">A149+1</f>
        <v>150</v>
      </c>
      <c r="B150" s="102">
        <v>20</v>
      </c>
      <c r="C150" s="109" t="s">
        <v>73</v>
      </c>
      <c r="D150" s="101">
        <f t="shared" si="22"/>
        <v>1.0526315789473684</v>
      </c>
      <c r="E150" s="104">
        <v>10.14</v>
      </c>
      <c r="F150" s="105">
        <v>1.1129999999999999E-2</v>
      </c>
      <c r="G150" s="100">
        <f t="shared" si="23"/>
        <v>10.15113</v>
      </c>
      <c r="H150" s="108">
        <v>5.62</v>
      </c>
      <c r="I150" s="109" t="s">
        <v>72</v>
      </c>
      <c r="J150" s="107">
        <f t="shared" si="21"/>
        <v>5.62</v>
      </c>
      <c r="K150" s="108">
        <v>1672</v>
      </c>
      <c r="L150" s="109" t="s">
        <v>70</v>
      </c>
      <c r="M150" s="101">
        <f t="shared" si="24"/>
        <v>0.16719999999999999</v>
      </c>
      <c r="N150" s="108">
        <v>1230</v>
      </c>
      <c r="O150" s="109" t="s">
        <v>70</v>
      </c>
      <c r="P150" s="101">
        <f t="shared" si="25"/>
        <v>0.123</v>
      </c>
    </row>
    <row r="151" spans="1:16">
      <c r="A151" s="1">
        <f t="shared" si="26"/>
        <v>151</v>
      </c>
      <c r="B151" s="102">
        <v>22.5</v>
      </c>
      <c r="C151" s="109" t="s">
        <v>73</v>
      </c>
      <c r="D151" s="101">
        <f t="shared" si="22"/>
        <v>1.1842105263157894</v>
      </c>
      <c r="E151" s="104">
        <v>9.8030000000000008</v>
      </c>
      <c r="F151" s="105">
        <v>1.005E-2</v>
      </c>
      <c r="G151" s="100">
        <f t="shared" si="23"/>
        <v>9.8130500000000005</v>
      </c>
      <c r="H151" s="108">
        <v>6.33</v>
      </c>
      <c r="I151" s="109" t="s">
        <v>72</v>
      </c>
      <c r="J151" s="107">
        <f t="shared" si="21"/>
        <v>6.33</v>
      </c>
      <c r="K151" s="108">
        <v>1958</v>
      </c>
      <c r="L151" s="109" t="s">
        <v>70</v>
      </c>
      <c r="M151" s="101">
        <f t="shared" si="24"/>
        <v>0.1958</v>
      </c>
      <c r="N151" s="108">
        <v>1278</v>
      </c>
      <c r="O151" s="109" t="s">
        <v>70</v>
      </c>
      <c r="P151" s="101">
        <f t="shared" si="25"/>
        <v>0.1278</v>
      </c>
    </row>
    <row r="152" spans="1:16">
      <c r="A152" s="1">
        <f t="shared" si="26"/>
        <v>152</v>
      </c>
      <c r="B152" s="102">
        <v>25</v>
      </c>
      <c r="C152" s="109" t="s">
        <v>73</v>
      </c>
      <c r="D152" s="101">
        <f t="shared" si="22"/>
        <v>1.3157894736842106</v>
      </c>
      <c r="E152" s="104">
        <v>9.5</v>
      </c>
      <c r="F152" s="105">
        <v>9.1780000000000004E-3</v>
      </c>
      <c r="G152" s="100">
        <f t="shared" si="23"/>
        <v>9.5091780000000004</v>
      </c>
      <c r="H152" s="108">
        <v>7.06</v>
      </c>
      <c r="I152" s="109" t="s">
        <v>72</v>
      </c>
      <c r="J152" s="107">
        <f t="shared" si="21"/>
        <v>7.06</v>
      </c>
      <c r="K152" s="108">
        <v>2224</v>
      </c>
      <c r="L152" s="109" t="s">
        <v>70</v>
      </c>
      <c r="M152" s="101">
        <f t="shared" si="24"/>
        <v>0.22240000000000001</v>
      </c>
      <c r="N152" s="108">
        <v>1327</v>
      </c>
      <c r="O152" s="109" t="s">
        <v>70</v>
      </c>
      <c r="P152" s="101">
        <f t="shared" si="25"/>
        <v>0.13269999999999998</v>
      </c>
    </row>
    <row r="153" spans="1:16">
      <c r="A153" s="1">
        <f t="shared" si="26"/>
        <v>153</v>
      </c>
      <c r="B153" s="102">
        <v>27.5</v>
      </c>
      <c r="C153" s="109" t="s">
        <v>73</v>
      </c>
      <c r="D153" s="101">
        <f t="shared" si="22"/>
        <v>1.4473684210526316</v>
      </c>
      <c r="E153" s="104">
        <v>9.2219999999999995</v>
      </c>
      <c r="F153" s="105">
        <v>8.4489999999999999E-3</v>
      </c>
      <c r="G153" s="100">
        <f t="shared" si="23"/>
        <v>9.2304490000000001</v>
      </c>
      <c r="H153" s="108">
        <v>7.82</v>
      </c>
      <c r="I153" s="109" t="s">
        <v>72</v>
      </c>
      <c r="J153" s="107">
        <f t="shared" si="21"/>
        <v>7.82</v>
      </c>
      <c r="K153" s="108">
        <v>2475</v>
      </c>
      <c r="L153" s="109" t="s">
        <v>70</v>
      </c>
      <c r="M153" s="101">
        <f t="shared" si="24"/>
        <v>0.2475</v>
      </c>
      <c r="N153" s="108">
        <v>1377</v>
      </c>
      <c r="O153" s="109" t="s">
        <v>70</v>
      </c>
      <c r="P153" s="101">
        <f t="shared" si="25"/>
        <v>0.13769999999999999</v>
      </c>
    </row>
    <row r="154" spans="1:16">
      <c r="A154" s="1">
        <f t="shared" si="26"/>
        <v>154</v>
      </c>
      <c r="B154" s="102">
        <v>30</v>
      </c>
      <c r="C154" s="109" t="s">
        <v>73</v>
      </c>
      <c r="D154" s="101">
        <f t="shared" si="22"/>
        <v>1.5789473684210527</v>
      </c>
      <c r="E154" s="104">
        <v>8.9649999999999999</v>
      </c>
      <c r="F154" s="105">
        <v>7.8329999999999997E-3</v>
      </c>
      <c r="G154" s="100">
        <f t="shared" si="23"/>
        <v>8.9728329999999996</v>
      </c>
      <c r="H154" s="108">
        <v>8.6</v>
      </c>
      <c r="I154" s="109" t="s">
        <v>72</v>
      </c>
      <c r="J154" s="107">
        <f t="shared" si="21"/>
        <v>8.6</v>
      </c>
      <c r="K154" s="108">
        <v>2716</v>
      </c>
      <c r="L154" s="109" t="s">
        <v>70</v>
      </c>
      <c r="M154" s="101">
        <f t="shared" si="24"/>
        <v>0.27160000000000001</v>
      </c>
      <c r="N154" s="108">
        <v>1428</v>
      </c>
      <c r="O154" s="109" t="s">
        <v>70</v>
      </c>
      <c r="P154" s="101">
        <f t="shared" si="25"/>
        <v>0.14279999999999998</v>
      </c>
    </row>
    <row r="155" spans="1:16">
      <c r="A155" s="1">
        <f t="shared" si="26"/>
        <v>155</v>
      </c>
      <c r="B155" s="102">
        <v>32.5</v>
      </c>
      <c r="C155" s="109" t="s">
        <v>73</v>
      </c>
      <c r="D155" s="101">
        <f t="shared" si="22"/>
        <v>1.7105263157894737</v>
      </c>
      <c r="E155" s="104">
        <v>8.7249999999999996</v>
      </c>
      <c r="F155" s="105">
        <v>7.306E-3</v>
      </c>
      <c r="G155" s="100">
        <f t="shared" si="23"/>
        <v>8.7323059999999995</v>
      </c>
      <c r="H155" s="108">
        <v>9.4</v>
      </c>
      <c r="I155" s="109" t="s">
        <v>72</v>
      </c>
      <c r="J155" s="107">
        <f t="shared" si="21"/>
        <v>9.4</v>
      </c>
      <c r="K155" s="108">
        <v>2949</v>
      </c>
      <c r="L155" s="109" t="s">
        <v>70</v>
      </c>
      <c r="M155" s="101">
        <f t="shared" si="24"/>
        <v>0.2949</v>
      </c>
      <c r="N155" s="108">
        <v>1480</v>
      </c>
      <c r="O155" s="109" t="s">
        <v>70</v>
      </c>
      <c r="P155" s="101">
        <f t="shared" si="25"/>
        <v>0.14799999999999999</v>
      </c>
    </row>
    <row r="156" spans="1:16">
      <c r="A156" s="1">
        <f t="shared" si="26"/>
        <v>156</v>
      </c>
      <c r="B156" s="102">
        <v>35</v>
      </c>
      <c r="C156" s="109" t="s">
        <v>73</v>
      </c>
      <c r="D156" s="101">
        <f t="shared" si="22"/>
        <v>1.8421052631578947</v>
      </c>
      <c r="E156" s="104">
        <v>8.5</v>
      </c>
      <c r="F156" s="105">
        <v>6.8490000000000001E-3</v>
      </c>
      <c r="G156" s="100">
        <f t="shared" si="23"/>
        <v>8.5068490000000008</v>
      </c>
      <c r="H156" s="108">
        <v>10.23</v>
      </c>
      <c r="I156" s="109" t="s">
        <v>72</v>
      </c>
      <c r="J156" s="107">
        <f t="shared" ref="J156:J190" si="27">H156</f>
        <v>10.23</v>
      </c>
      <c r="K156" s="108">
        <v>3177</v>
      </c>
      <c r="L156" s="109" t="s">
        <v>70</v>
      </c>
      <c r="M156" s="101">
        <f t="shared" si="24"/>
        <v>0.31769999999999998</v>
      </c>
      <c r="N156" s="108">
        <v>1533</v>
      </c>
      <c r="O156" s="109" t="s">
        <v>70</v>
      </c>
      <c r="P156" s="101">
        <f t="shared" si="25"/>
        <v>0.15329999999999999</v>
      </c>
    </row>
    <row r="157" spans="1:16">
      <c r="A157" s="1">
        <f t="shared" si="26"/>
        <v>157</v>
      </c>
      <c r="B157" s="102">
        <v>37.5</v>
      </c>
      <c r="C157" s="109" t="s">
        <v>73</v>
      </c>
      <c r="D157" s="101">
        <f t="shared" si="22"/>
        <v>1.9736842105263157</v>
      </c>
      <c r="E157" s="104">
        <v>8.2880000000000003</v>
      </c>
      <c r="F157" s="105">
        <v>6.4479999999999997E-3</v>
      </c>
      <c r="G157" s="100">
        <f t="shared" si="23"/>
        <v>8.2944480000000009</v>
      </c>
      <c r="H157" s="108">
        <v>11.07</v>
      </c>
      <c r="I157" s="109" t="s">
        <v>72</v>
      </c>
      <c r="J157" s="107">
        <f t="shared" si="27"/>
        <v>11.07</v>
      </c>
      <c r="K157" s="108">
        <v>3400</v>
      </c>
      <c r="L157" s="109" t="s">
        <v>70</v>
      </c>
      <c r="M157" s="101">
        <f t="shared" si="24"/>
        <v>0.33999999999999997</v>
      </c>
      <c r="N157" s="108">
        <v>1587</v>
      </c>
      <c r="O157" s="109" t="s">
        <v>70</v>
      </c>
      <c r="P157" s="101">
        <f t="shared" si="25"/>
        <v>0.15870000000000001</v>
      </c>
    </row>
    <row r="158" spans="1:16">
      <c r="A158" s="1">
        <f t="shared" si="26"/>
        <v>158</v>
      </c>
      <c r="B158" s="102">
        <v>40</v>
      </c>
      <c r="C158" s="109" t="s">
        <v>73</v>
      </c>
      <c r="D158" s="101">
        <f t="shared" si="22"/>
        <v>2.1052631578947367</v>
      </c>
      <c r="E158" s="104">
        <v>8.1329999999999991</v>
      </c>
      <c r="F158" s="105">
        <v>6.0939999999999996E-3</v>
      </c>
      <c r="G158" s="100">
        <f t="shared" si="23"/>
        <v>8.1390939999999983</v>
      </c>
      <c r="H158" s="108">
        <v>11.94</v>
      </c>
      <c r="I158" s="109" t="s">
        <v>72</v>
      </c>
      <c r="J158" s="107">
        <f t="shared" si="27"/>
        <v>11.94</v>
      </c>
      <c r="K158" s="108">
        <v>3619</v>
      </c>
      <c r="L158" s="109" t="s">
        <v>70</v>
      </c>
      <c r="M158" s="101">
        <f t="shared" si="24"/>
        <v>0.3619</v>
      </c>
      <c r="N158" s="108">
        <v>1642</v>
      </c>
      <c r="O158" s="109" t="s">
        <v>70</v>
      </c>
      <c r="P158" s="101">
        <f t="shared" si="25"/>
        <v>0.16419999999999998</v>
      </c>
    </row>
    <row r="159" spans="1:16">
      <c r="A159" s="1">
        <f t="shared" si="26"/>
        <v>159</v>
      </c>
      <c r="B159" s="102">
        <v>45</v>
      </c>
      <c r="C159" s="109" t="s">
        <v>73</v>
      </c>
      <c r="D159" s="101">
        <f t="shared" si="22"/>
        <v>2.3684210526315788</v>
      </c>
      <c r="E159" s="104">
        <v>7.7709999999999999</v>
      </c>
      <c r="F159" s="105">
        <v>5.4970000000000001E-3</v>
      </c>
      <c r="G159" s="100">
        <f t="shared" si="23"/>
        <v>7.776497</v>
      </c>
      <c r="H159" s="108">
        <v>13.72</v>
      </c>
      <c r="I159" s="109" t="s">
        <v>72</v>
      </c>
      <c r="J159" s="107">
        <f t="shared" si="27"/>
        <v>13.72</v>
      </c>
      <c r="K159" s="108">
        <v>4423</v>
      </c>
      <c r="L159" s="109" t="s">
        <v>70</v>
      </c>
      <c r="M159" s="101">
        <f t="shared" si="24"/>
        <v>0.44230000000000003</v>
      </c>
      <c r="N159" s="108">
        <v>1755</v>
      </c>
      <c r="O159" s="109" t="s">
        <v>70</v>
      </c>
      <c r="P159" s="101">
        <f t="shared" si="25"/>
        <v>0.17549999999999999</v>
      </c>
    </row>
    <row r="160" spans="1:16">
      <c r="A160" s="1">
        <f t="shared" si="26"/>
        <v>160</v>
      </c>
      <c r="B160" s="102">
        <v>50</v>
      </c>
      <c r="C160" s="109" t="s">
        <v>73</v>
      </c>
      <c r="D160" s="101">
        <f t="shared" si="22"/>
        <v>2.6315789473684212</v>
      </c>
      <c r="E160" s="104">
        <v>7.44</v>
      </c>
      <c r="F160" s="105">
        <v>5.0109999999999998E-3</v>
      </c>
      <c r="G160" s="100">
        <f t="shared" si="23"/>
        <v>7.445011</v>
      </c>
      <c r="H160" s="108">
        <v>15.59</v>
      </c>
      <c r="I160" s="109" t="s">
        <v>72</v>
      </c>
      <c r="J160" s="107">
        <f t="shared" si="27"/>
        <v>15.59</v>
      </c>
      <c r="K160" s="108">
        <v>5161</v>
      </c>
      <c r="L160" s="109" t="s">
        <v>70</v>
      </c>
      <c r="M160" s="101">
        <f t="shared" si="24"/>
        <v>0.5161</v>
      </c>
      <c r="N160" s="108">
        <v>1871</v>
      </c>
      <c r="O160" s="109" t="s">
        <v>70</v>
      </c>
      <c r="P160" s="101">
        <f t="shared" si="25"/>
        <v>0.18709999999999999</v>
      </c>
    </row>
    <row r="161" spans="1:16">
      <c r="A161" s="1">
        <f t="shared" si="26"/>
        <v>161</v>
      </c>
      <c r="B161" s="102">
        <v>55</v>
      </c>
      <c r="C161" s="109" t="s">
        <v>73</v>
      </c>
      <c r="D161" s="101">
        <f t="shared" si="22"/>
        <v>2.8947368421052633</v>
      </c>
      <c r="E161" s="104">
        <v>7.1449999999999996</v>
      </c>
      <c r="F161" s="105">
        <v>4.6080000000000001E-3</v>
      </c>
      <c r="G161" s="100">
        <f t="shared" si="23"/>
        <v>7.1496079999999997</v>
      </c>
      <c r="H161" s="108">
        <v>17.54</v>
      </c>
      <c r="I161" s="109" t="s">
        <v>72</v>
      </c>
      <c r="J161" s="107">
        <f t="shared" si="27"/>
        <v>17.54</v>
      </c>
      <c r="K161" s="108">
        <v>5859</v>
      </c>
      <c r="L161" s="109" t="s">
        <v>70</v>
      </c>
      <c r="M161" s="101">
        <f t="shared" si="24"/>
        <v>0.58589999999999998</v>
      </c>
      <c r="N161" s="108">
        <v>1992</v>
      </c>
      <c r="O161" s="109" t="s">
        <v>70</v>
      </c>
      <c r="P161" s="101">
        <f t="shared" si="25"/>
        <v>0.19919999999999999</v>
      </c>
    </row>
    <row r="162" spans="1:16">
      <c r="A162" s="1">
        <f t="shared" si="26"/>
        <v>162</v>
      </c>
      <c r="B162" s="102">
        <v>60</v>
      </c>
      <c r="C162" s="109" t="s">
        <v>73</v>
      </c>
      <c r="D162" s="101">
        <f t="shared" si="22"/>
        <v>3.1578947368421053</v>
      </c>
      <c r="E162" s="104">
        <v>6.87</v>
      </c>
      <c r="F162" s="105">
        <v>4.2690000000000002E-3</v>
      </c>
      <c r="G162" s="100">
        <f t="shared" si="23"/>
        <v>6.874269</v>
      </c>
      <c r="H162" s="108">
        <v>19.559999999999999</v>
      </c>
      <c r="I162" s="109" t="s">
        <v>72</v>
      </c>
      <c r="J162" s="107">
        <f t="shared" si="27"/>
        <v>19.559999999999999</v>
      </c>
      <c r="K162" s="108">
        <v>6531</v>
      </c>
      <c r="L162" s="109" t="s">
        <v>70</v>
      </c>
      <c r="M162" s="101">
        <f t="shared" si="24"/>
        <v>0.65310000000000001</v>
      </c>
      <c r="N162" s="108">
        <v>2117</v>
      </c>
      <c r="O162" s="109" t="s">
        <v>70</v>
      </c>
      <c r="P162" s="101">
        <f t="shared" si="25"/>
        <v>0.2117</v>
      </c>
    </row>
    <row r="163" spans="1:16">
      <c r="A163" s="1">
        <f t="shared" si="26"/>
        <v>163</v>
      </c>
      <c r="B163" s="102">
        <v>65</v>
      </c>
      <c r="C163" s="109" t="s">
        <v>73</v>
      </c>
      <c r="D163" s="101">
        <f t="shared" si="22"/>
        <v>3.4210526315789473</v>
      </c>
      <c r="E163" s="104">
        <v>6.6120000000000001</v>
      </c>
      <c r="F163" s="105">
        <v>3.9779999999999998E-3</v>
      </c>
      <c r="G163" s="100">
        <f t="shared" si="23"/>
        <v>6.6159780000000001</v>
      </c>
      <c r="H163" s="108">
        <v>21.67</v>
      </c>
      <c r="I163" s="109" t="s">
        <v>72</v>
      </c>
      <c r="J163" s="107">
        <f t="shared" si="27"/>
        <v>21.67</v>
      </c>
      <c r="K163" s="108">
        <v>7188</v>
      </c>
      <c r="L163" s="109" t="s">
        <v>70</v>
      </c>
      <c r="M163" s="101">
        <f t="shared" si="24"/>
        <v>0.71879999999999999</v>
      </c>
      <c r="N163" s="108">
        <v>2245</v>
      </c>
      <c r="O163" s="109" t="s">
        <v>70</v>
      </c>
      <c r="P163" s="101">
        <f t="shared" si="25"/>
        <v>0.22450000000000001</v>
      </c>
    </row>
    <row r="164" spans="1:16">
      <c r="A164" s="1">
        <f t="shared" si="26"/>
        <v>164</v>
      </c>
      <c r="B164" s="102">
        <v>70</v>
      </c>
      <c r="C164" s="109" t="s">
        <v>73</v>
      </c>
      <c r="D164" s="101">
        <f t="shared" si="22"/>
        <v>3.6842105263157894</v>
      </c>
      <c r="E164" s="104">
        <v>6.37</v>
      </c>
      <c r="F164" s="105">
        <v>3.7260000000000001E-3</v>
      </c>
      <c r="G164" s="100">
        <f t="shared" si="23"/>
        <v>6.3737260000000004</v>
      </c>
      <c r="H164" s="108">
        <v>23.86</v>
      </c>
      <c r="I164" s="109" t="s">
        <v>72</v>
      </c>
      <c r="J164" s="107">
        <f t="shared" si="27"/>
        <v>23.86</v>
      </c>
      <c r="K164" s="108">
        <v>7834</v>
      </c>
      <c r="L164" s="109" t="s">
        <v>70</v>
      </c>
      <c r="M164" s="101">
        <f t="shared" si="24"/>
        <v>0.78339999999999999</v>
      </c>
      <c r="N164" s="108">
        <v>2378</v>
      </c>
      <c r="O164" s="109" t="s">
        <v>70</v>
      </c>
      <c r="P164" s="101">
        <f t="shared" si="25"/>
        <v>0.23780000000000001</v>
      </c>
    </row>
    <row r="165" spans="1:16">
      <c r="A165" s="1">
        <f t="shared" si="26"/>
        <v>165</v>
      </c>
      <c r="B165" s="102">
        <v>80</v>
      </c>
      <c r="C165" s="109" t="s">
        <v>73</v>
      </c>
      <c r="D165" s="101">
        <f t="shared" si="22"/>
        <v>4.2105263157894735</v>
      </c>
      <c r="E165" s="104">
        <v>5.9279999999999999</v>
      </c>
      <c r="F165" s="105">
        <v>3.3110000000000001E-3</v>
      </c>
      <c r="G165" s="100">
        <f t="shared" si="23"/>
        <v>5.931311</v>
      </c>
      <c r="H165" s="108">
        <v>28.48</v>
      </c>
      <c r="I165" s="109" t="s">
        <v>72</v>
      </c>
      <c r="J165" s="107">
        <f t="shared" si="27"/>
        <v>28.48</v>
      </c>
      <c r="K165" s="108">
        <v>1.02</v>
      </c>
      <c r="L165" s="111" t="s">
        <v>72</v>
      </c>
      <c r="M165" s="107">
        <f t="shared" ref="M165:M210" si="28">K165</f>
        <v>1.02</v>
      </c>
      <c r="N165" s="108">
        <v>2657</v>
      </c>
      <c r="O165" s="109" t="s">
        <v>70</v>
      </c>
      <c r="P165" s="101">
        <f t="shared" si="25"/>
        <v>0.26569999999999999</v>
      </c>
    </row>
    <row r="166" spans="1:16">
      <c r="A166" s="1">
        <f t="shared" si="26"/>
        <v>166</v>
      </c>
      <c r="B166" s="102">
        <v>90</v>
      </c>
      <c r="C166" s="109" t="s">
        <v>73</v>
      </c>
      <c r="D166" s="101">
        <f t="shared" si="22"/>
        <v>4.7368421052631575</v>
      </c>
      <c r="E166" s="104">
        <v>5.5330000000000004</v>
      </c>
      <c r="F166" s="105">
        <v>2.983E-3</v>
      </c>
      <c r="G166" s="100">
        <f t="shared" si="23"/>
        <v>5.5359830000000008</v>
      </c>
      <c r="H166" s="108">
        <v>33.44</v>
      </c>
      <c r="I166" s="109" t="s">
        <v>72</v>
      </c>
      <c r="J166" s="107">
        <f t="shared" si="27"/>
        <v>33.44</v>
      </c>
      <c r="K166" s="108">
        <v>1.24</v>
      </c>
      <c r="L166" s="109" t="s">
        <v>72</v>
      </c>
      <c r="M166" s="107">
        <f t="shared" si="28"/>
        <v>1.24</v>
      </c>
      <c r="N166" s="108">
        <v>2953</v>
      </c>
      <c r="O166" s="109" t="s">
        <v>70</v>
      </c>
      <c r="P166" s="101">
        <f t="shared" si="25"/>
        <v>0.29530000000000001</v>
      </c>
    </row>
    <row r="167" spans="1:16">
      <c r="A167" s="1">
        <f t="shared" si="26"/>
        <v>167</v>
      </c>
      <c r="B167" s="102">
        <v>100</v>
      </c>
      <c r="C167" s="109" t="s">
        <v>73</v>
      </c>
      <c r="D167" s="101">
        <f t="shared" si="22"/>
        <v>5.2631578947368425</v>
      </c>
      <c r="E167" s="104">
        <v>5.18</v>
      </c>
      <c r="F167" s="105">
        <v>2.7160000000000001E-3</v>
      </c>
      <c r="G167" s="100">
        <f t="shared" si="23"/>
        <v>5.1827160000000001</v>
      </c>
      <c r="H167" s="108">
        <v>38.75</v>
      </c>
      <c r="I167" s="109" t="s">
        <v>72</v>
      </c>
      <c r="J167" s="107">
        <f t="shared" si="27"/>
        <v>38.75</v>
      </c>
      <c r="K167" s="108">
        <v>1.45</v>
      </c>
      <c r="L167" s="109" t="s">
        <v>72</v>
      </c>
      <c r="M167" s="107">
        <f t="shared" si="28"/>
        <v>1.45</v>
      </c>
      <c r="N167" s="108">
        <v>3268</v>
      </c>
      <c r="O167" s="109" t="s">
        <v>70</v>
      </c>
      <c r="P167" s="101">
        <f t="shared" si="25"/>
        <v>0.32679999999999998</v>
      </c>
    </row>
    <row r="168" spans="1:16">
      <c r="A168" s="1">
        <f t="shared" si="26"/>
        <v>168</v>
      </c>
      <c r="B168" s="102">
        <v>110</v>
      </c>
      <c r="C168" s="109" t="s">
        <v>73</v>
      </c>
      <c r="D168" s="101">
        <f t="shared" si="22"/>
        <v>5.7894736842105265</v>
      </c>
      <c r="E168" s="104">
        <v>4.8630000000000004</v>
      </c>
      <c r="F168" s="105">
        <v>2.496E-3</v>
      </c>
      <c r="G168" s="100">
        <f t="shared" si="23"/>
        <v>4.8654960000000003</v>
      </c>
      <c r="H168" s="108">
        <v>44.4</v>
      </c>
      <c r="I168" s="109" t="s">
        <v>72</v>
      </c>
      <c r="J168" s="107">
        <f t="shared" si="27"/>
        <v>44.4</v>
      </c>
      <c r="K168" s="108">
        <v>1.66</v>
      </c>
      <c r="L168" s="109" t="s">
        <v>72</v>
      </c>
      <c r="M168" s="107">
        <f t="shared" si="28"/>
        <v>1.66</v>
      </c>
      <c r="N168" s="108">
        <v>3601</v>
      </c>
      <c r="O168" s="109" t="s">
        <v>70</v>
      </c>
      <c r="P168" s="101">
        <f t="shared" si="25"/>
        <v>0.36009999999999998</v>
      </c>
    </row>
    <row r="169" spans="1:16">
      <c r="A169" s="1">
        <f t="shared" si="26"/>
        <v>169</v>
      </c>
      <c r="B169" s="102">
        <v>120</v>
      </c>
      <c r="C169" s="109" t="s">
        <v>73</v>
      </c>
      <c r="D169" s="101">
        <f t="shared" si="22"/>
        <v>6.3157894736842106</v>
      </c>
      <c r="E169" s="104">
        <v>4.5780000000000003</v>
      </c>
      <c r="F169" s="105">
        <v>2.31E-3</v>
      </c>
      <c r="G169" s="100">
        <f t="shared" si="23"/>
        <v>4.5803099999999999</v>
      </c>
      <c r="H169" s="108">
        <v>50.42</v>
      </c>
      <c r="I169" s="109" t="s">
        <v>72</v>
      </c>
      <c r="J169" s="107">
        <f t="shared" si="27"/>
        <v>50.42</v>
      </c>
      <c r="K169" s="108">
        <v>1.87</v>
      </c>
      <c r="L169" s="109" t="s">
        <v>72</v>
      </c>
      <c r="M169" s="107">
        <f t="shared" si="28"/>
        <v>1.87</v>
      </c>
      <c r="N169" s="108">
        <v>3953</v>
      </c>
      <c r="O169" s="109" t="s">
        <v>70</v>
      </c>
      <c r="P169" s="101">
        <f t="shared" si="25"/>
        <v>0.39529999999999998</v>
      </c>
    </row>
    <row r="170" spans="1:16">
      <c r="A170" s="1">
        <f t="shared" si="26"/>
        <v>170</v>
      </c>
      <c r="B170" s="102">
        <v>130</v>
      </c>
      <c r="C170" s="109" t="s">
        <v>73</v>
      </c>
      <c r="D170" s="101">
        <f t="shared" si="22"/>
        <v>6.8421052631578947</v>
      </c>
      <c r="E170" s="104">
        <v>4.3220000000000001</v>
      </c>
      <c r="F170" s="105">
        <v>2.1510000000000001E-3</v>
      </c>
      <c r="G170" s="100">
        <f t="shared" si="23"/>
        <v>4.3241509999999996</v>
      </c>
      <c r="H170" s="108">
        <v>56.81</v>
      </c>
      <c r="I170" s="109" t="s">
        <v>72</v>
      </c>
      <c r="J170" s="107">
        <f t="shared" si="27"/>
        <v>56.81</v>
      </c>
      <c r="K170" s="108">
        <v>2.08</v>
      </c>
      <c r="L170" s="109" t="s">
        <v>72</v>
      </c>
      <c r="M170" s="107">
        <f t="shared" si="28"/>
        <v>2.08</v>
      </c>
      <c r="N170" s="108">
        <v>4325</v>
      </c>
      <c r="O170" s="109" t="s">
        <v>70</v>
      </c>
      <c r="P170" s="101">
        <f t="shared" si="25"/>
        <v>0.4325</v>
      </c>
    </row>
    <row r="171" spans="1:16">
      <c r="A171" s="1">
        <f t="shared" si="26"/>
        <v>171</v>
      </c>
      <c r="B171" s="102">
        <v>140</v>
      </c>
      <c r="C171" s="109" t="s">
        <v>73</v>
      </c>
      <c r="D171" s="101">
        <f t="shared" si="22"/>
        <v>7.3684210526315788</v>
      </c>
      <c r="E171" s="104">
        <v>4.09</v>
      </c>
      <c r="F171" s="105">
        <v>2.013E-3</v>
      </c>
      <c r="G171" s="100">
        <f t="shared" si="23"/>
        <v>4.0920129999999997</v>
      </c>
      <c r="H171" s="108">
        <v>63.57</v>
      </c>
      <c r="I171" s="109" t="s">
        <v>72</v>
      </c>
      <c r="J171" s="107">
        <f t="shared" si="27"/>
        <v>63.57</v>
      </c>
      <c r="K171" s="108">
        <v>2.29</v>
      </c>
      <c r="L171" s="109" t="s">
        <v>72</v>
      </c>
      <c r="M171" s="107">
        <f t="shared" si="28"/>
        <v>2.29</v>
      </c>
      <c r="N171" s="108">
        <v>4716</v>
      </c>
      <c r="O171" s="109" t="s">
        <v>70</v>
      </c>
      <c r="P171" s="101">
        <f t="shared" si="25"/>
        <v>0.47160000000000002</v>
      </c>
    </row>
    <row r="172" spans="1:16">
      <c r="A172" s="1">
        <f t="shared" si="26"/>
        <v>172</v>
      </c>
      <c r="B172" s="102">
        <v>150</v>
      </c>
      <c r="C172" s="109" t="s">
        <v>73</v>
      </c>
      <c r="D172" s="101">
        <f t="shared" si="22"/>
        <v>7.8947368421052628</v>
      </c>
      <c r="E172" s="104">
        <v>3.88</v>
      </c>
      <c r="F172" s="105">
        <v>1.8929999999999999E-3</v>
      </c>
      <c r="G172" s="100">
        <f t="shared" si="23"/>
        <v>3.8818929999999998</v>
      </c>
      <c r="H172" s="108">
        <v>70.7</v>
      </c>
      <c r="I172" s="109" t="s">
        <v>72</v>
      </c>
      <c r="J172" s="107">
        <f t="shared" si="27"/>
        <v>70.7</v>
      </c>
      <c r="K172" s="108">
        <v>2.5</v>
      </c>
      <c r="L172" s="109" t="s">
        <v>72</v>
      </c>
      <c r="M172" s="107">
        <f t="shared" si="28"/>
        <v>2.5</v>
      </c>
      <c r="N172" s="108">
        <v>5128</v>
      </c>
      <c r="O172" s="109" t="s">
        <v>70</v>
      </c>
      <c r="P172" s="101">
        <f t="shared" si="25"/>
        <v>0.51280000000000003</v>
      </c>
    </row>
    <row r="173" spans="1:16">
      <c r="A173" s="1">
        <f t="shared" si="26"/>
        <v>173</v>
      </c>
      <c r="B173" s="102">
        <v>160</v>
      </c>
      <c r="C173" s="109" t="s">
        <v>73</v>
      </c>
      <c r="D173" s="101">
        <f t="shared" si="22"/>
        <v>8.4210526315789469</v>
      </c>
      <c r="E173" s="104">
        <v>3.69</v>
      </c>
      <c r="F173" s="105">
        <v>1.787E-3</v>
      </c>
      <c r="G173" s="100">
        <f t="shared" si="23"/>
        <v>3.6917870000000002</v>
      </c>
      <c r="H173" s="108">
        <v>78.2</v>
      </c>
      <c r="I173" s="109" t="s">
        <v>72</v>
      </c>
      <c r="J173" s="107">
        <f t="shared" si="27"/>
        <v>78.2</v>
      </c>
      <c r="K173" s="108">
        <v>2.72</v>
      </c>
      <c r="L173" s="109" t="s">
        <v>72</v>
      </c>
      <c r="M173" s="107">
        <f t="shared" si="28"/>
        <v>2.72</v>
      </c>
      <c r="N173" s="108">
        <v>5560</v>
      </c>
      <c r="O173" s="109" t="s">
        <v>70</v>
      </c>
      <c r="P173" s="101">
        <f t="shared" si="25"/>
        <v>0.55599999999999994</v>
      </c>
    </row>
    <row r="174" spans="1:16">
      <c r="A174" s="1">
        <f t="shared" si="26"/>
        <v>174</v>
      </c>
      <c r="B174" s="102">
        <v>170</v>
      </c>
      <c r="C174" s="109" t="s">
        <v>73</v>
      </c>
      <c r="D174" s="101">
        <f t="shared" si="22"/>
        <v>8.9473684210526319</v>
      </c>
      <c r="E174" s="104">
        <v>3.5179999999999998</v>
      </c>
      <c r="F174" s="105">
        <v>1.6930000000000001E-3</v>
      </c>
      <c r="G174" s="100">
        <f t="shared" si="23"/>
        <v>3.5196929999999997</v>
      </c>
      <c r="H174" s="108">
        <v>86.09</v>
      </c>
      <c r="I174" s="109" t="s">
        <v>72</v>
      </c>
      <c r="J174" s="107">
        <f t="shared" si="27"/>
        <v>86.09</v>
      </c>
      <c r="K174" s="108">
        <v>2.94</v>
      </c>
      <c r="L174" s="109" t="s">
        <v>72</v>
      </c>
      <c r="M174" s="107">
        <f t="shared" si="28"/>
        <v>2.94</v>
      </c>
      <c r="N174" s="108">
        <v>6013</v>
      </c>
      <c r="O174" s="109" t="s">
        <v>70</v>
      </c>
      <c r="P174" s="101">
        <f t="shared" si="25"/>
        <v>0.60129999999999995</v>
      </c>
    </row>
    <row r="175" spans="1:16">
      <c r="A175" s="1">
        <f t="shared" si="26"/>
        <v>175</v>
      </c>
      <c r="B175" s="102">
        <v>180</v>
      </c>
      <c r="C175" s="109" t="s">
        <v>73</v>
      </c>
      <c r="D175" s="101">
        <f t="shared" si="22"/>
        <v>9.473684210526315</v>
      </c>
      <c r="E175" s="104">
        <v>3.3610000000000002</v>
      </c>
      <c r="F175" s="105">
        <v>1.6080000000000001E-3</v>
      </c>
      <c r="G175" s="100">
        <f t="shared" si="23"/>
        <v>3.3626080000000003</v>
      </c>
      <c r="H175" s="108">
        <v>94.35</v>
      </c>
      <c r="I175" s="109" t="s">
        <v>72</v>
      </c>
      <c r="J175" s="107">
        <f t="shared" si="27"/>
        <v>94.35</v>
      </c>
      <c r="K175" s="108">
        <v>3.17</v>
      </c>
      <c r="L175" s="109" t="s">
        <v>72</v>
      </c>
      <c r="M175" s="107">
        <f t="shared" si="28"/>
        <v>3.17</v>
      </c>
      <c r="N175" s="108">
        <v>6487</v>
      </c>
      <c r="O175" s="109" t="s">
        <v>70</v>
      </c>
      <c r="P175" s="101">
        <f t="shared" si="25"/>
        <v>0.64870000000000005</v>
      </c>
    </row>
    <row r="176" spans="1:16">
      <c r="A176" s="1">
        <f t="shared" si="26"/>
        <v>176</v>
      </c>
      <c r="B176" s="102">
        <v>200</v>
      </c>
      <c r="C176" s="109" t="s">
        <v>73</v>
      </c>
      <c r="D176" s="101">
        <f t="shared" si="22"/>
        <v>10.526315789473685</v>
      </c>
      <c r="E176" s="104">
        <v>3.0870000000000002</v>
      </c>
      <c r="F176" s="105">
        <v>1.4630000000000001E-3</v>
      </c>
      <c r="G176" s="100">
        <f t="shared" si="23"/>
        <v>3.0884630000000004</v>
      </c>
      <c r="H176" s="108">
        <v>111.99</v>
      </c>
      <c r="I176" s="109" t="s">
        <v>72</v>
      </c>
      <c r="J176" s="107">
        <f t="shared" si="27"/>
        <v>111.99</v>
      </c>
      <c r="K176" s="108">
        <v>4.04</v>
      </c>
      <c r="L176" s="109" t="s">
        <v>72</v>
      </c>
      <c r="M176" s="107">
        <f t="shared" si="28"/>
        <v>4.04</v>
      </c>
      <c r="N176" s="108">
        <v>7497</v>
      </c>
      <c r="O176" s="109" t="s">
        <v>70</v>
      </c>
      <c r="P176" s="101">
        <f t="shared" si="25"/>
        <v>0.74970000000000003</v>
      </c>
    </row>
    <row r="177" spans="1:16">
      <c r="A177" s="1">
        <f t="shared" si="26"/>
        <v>177</v>
      </c>
      <c r="B177" s="102">
        <v>225</v>
      </c>
      <c r="C177" s="109" t="s">
        <v>73</v>
      </c>
      <c r="D177" s="101">
        <f t="shared" si="22"/>
        <v>11.842105263157896</v>
      </c>
      <c r="E177" s="104">
        <v>2.806</v>
      </c>
      <c r="F177" s="105">
        <v>1.317E-3</v>
      </c>
      <c r="G177" s="100">
        <f t="shared" si="23"/>
        <v>2.8073169999999998</v>
      </c>
      <c r="H177" s="108">
        <v>136.12</v>
      </c>
      <c r="I177" s="109" t="s">
        <v>72</v>
      </c>
      <c r="J177" s="107">
        <f t="shared" si="27"/>
        <v>136.12</v>
      </c>
      <c r="K177" s="108">
        <v>5.29</v>
      </c>
      <c r="L177" s="109" t="s">
        <v>72</v>
      </c>
      <c r="M177" s="107">
        <f t="shared" si="28"/>
        <v>5.29</v>
      </c>
      <c r="N177" s="108">
        <v>8875</v>
      </c>
      <c r="O177" s="109" t="s">
        <v>70</v>
      </c>
      <c r="P177" s="101">
        <f t="shared" si="25"/>
        <v>0.88749999999999996</v>
      </c>
    </row>
    <row r="178" spans="1:16">
      <c r="A178" s="1">
        <f t="shared" si="26"/>
        <v>178</v>
      </c>
      <c r="B178" s="108">
        <v>250</v>
      </c>
      <c r="C178" s="109" t="s">
        <v>73</v>
      </c>
      <c r="D178" s="101">
        <f t="shared" si="22"/>
        <v>13.157894736842104</v>
      </c>
      <c r="E178" s="104">
        <v>2.5779999999999998</v>
      </c>
      <c r="F178" s="105">
        <v>1.1980000000000001E-3</v>
      </c>
      <c r="G178" s="100">
        <f t="shared" si="23"/>
        <v>2.5791979999999999</v>
      </c>
      <c r="H178" s="108">
        <v>162.52000000000001</v>
      </c>
      <c r="I178" s="109" t="s">
        <v>72</v>
      </c>
      <c r="J178" s="107">
        <f t="shared" si="27"/>
        <v>162.52000000000001</v>
      </c>
      <c r="K178" s="108">
        <v>6.48</v>
      </c>
      <c r="L178" s="109" t="s">
        <v>72</v>
      </c>
      <c r="M178" s="107">
        <f t="shared" si="28"/>
        <v>6.48</v>
      </c>
      <c r="N178" s="108">
        <v>1.04</v>
      </c>
      <c r="O178" s="111" t="s">
        <v>72</v>
      </c>
      <c r="P178" s="107">
        <f t="shared" ref="P178:P209" si="29">N178</f>
        <v>1.04</v>
      </c>
    </row>
    <row r="179" spans="1:16">
      <c r="A179" s="1">
        <f t="shared" si="26"/>
        <v>179</v>
      </c>
      <c r="B179" s="102">
        <v>275</v>
      </c>
      <c r="C179" s="103" t="s">
        <v>73</v>
      </c>
      <c r="D179" s="101">
        <f t="shared" ref="D179:D192" si="30">B179/$C$5</f>
        <v>14.473684210526315</v>
      </c>
      <c r="E179" s="104">
        <v>2.391</v>
      </c>
      <c r="F179" s="105">
        <v>1.0989999999999999E-3</v>
      </c>
      <c r="G179" s="100">
        <f t="shared" si="23"/>
        <v>2.392099</v>
      </c>
      <c r="H179" s="108">
        <v>191.12</v>
      </c>
      <c r="I179" s="109" t="s">
        <v>72</v>
      </c>
      <c r="J179" s="107">
        <f t="shared" si="27"/>
        <v>191.12</v>
      </c>
      <c r="K179" s="108">
        <v>7.65</v>
      </c>
      <c r="L179" s="109" t="s">
        <v>72</v>
      </c>
      <c r="M179" s="107">
        <f t="shared" si="28"/>
        <v>7.65</v>
      </c>
      <c r="N179" s="108">
        <v>1.2</v>
      </c>
      <c r="O179" s="109" t="s">
        <v>72</v>
      </c>
      <c r="P179" s="107">
        <f t="shared" si="29"/>
        <v>1.2</v>
      </c>
    </row>
    <row r="180" spans="1:16">
      <c r="A180" s="1">
        <f t="shared" si="26"/>
        <v>180</v>
      </c>
      <c r="B180" s="102">
        <v>300</v>
      </c>
      <c r="C180" s="103" t="s">
        <v>73</v>
      </c>
      <c r="D180" s="101">
        <f t="shared" si="30"/>
        <v>15.789473684210526</v>
      </c>
      <c r="E180" s="104">
        <v>2.2360000000000002</v>
      </c>
      <c r="F180" s="105">
        <v>1.0169999999999999E-3</v>
      </c>
      <c r="G180" s="100">
        <f t="shared" si="23"/>
        <v>2.2370170000000003</v>
      </c>
      <c r="H180" s="108">
        <v>221.84</v>
      </c>
      <c r="I180" s="109" t="s">
        <v>72</v>
      </c>
      <c r="J180" s="107">
        <f t="shared" si="27"/>
        <v>221.84</v>
      </c>
      <c r="K180" s="108">
        <v>8.8000000000000007</v>
      </c>
      <c r="L180" s="109" t="s">
        <v>72</v>
      </c>
      <c r="M180" s="107">
        <f t="shared" si="28"/>
        <v>8.8000000000000007</v>
      </c>
      <c r="N180" s="108">
        <v>1.37</v>
      </c>
      <c r="O180" s="109" t="s">
        <v>72</v>
      </c>
      <c r="P180" s="107">
        <f t="shared" si="29"/>
        <v>1.37</v>
      </c>
    </row>
    <row r="181" spans="1:16">
      <c r="A181" s="1">
        <f t="shared" si="26"/>
        <v>181</v>
      </c>
      <c r="B181" s="102">
        <v>325</v>
      </c>
      <c r="C181" s="103" t="s">
        <v>73</v>
      </c>
      <c r="D181" s="101">
        <f t="shared" si="30"/>
        <v>17.105263157894736</v>
      </c>
      <c r="E181" s="104">
        <v>2.1040000000000001</v>
      </c>
      <c r="F181" s="105">
        <v>9.458E-4</v>
      </c>
      <c r="G181" s="100">
        <f t="shared" si="23"/>
        <v>2.1049458000000003</v>
      </c>
      <c r="H181" s="108">
        <v>254.58</v>
      </c>
      <c r="I181" s="109" t="s">
        <v>72</v>
      </c>
      <c r="J181" s="107">
        <f t="shared" si="27"/>
        <v>254.58</v>
      </c>
      <c r="K181" s="108">
        <v>9.9499999999999993</v>
      </c>
      <c r="L181" s="109" t="s">
        <v>72</v>
      </c>
      <c r="M181" s="107">
        <f t="shared" si="28"/>
        <v>9.9499999999999993</v>
      </c>
      <c r="N181" s="108">
        <v>1.56</v>
      </c>
      <c r="O181" s="109" t="s">
        <v>72</v>
      </c>
      <c r="P181" s="107">
        <f t="shared" si="29"/>
        <v>1.56</v>
      </c>
    </row>
    <row r="182" spans="1:16">
      <c r="A182" s="1">
        <f t="shared" si="26"/>
        <v>182</v>
      </c>
      <c r="B182" s="102">
        <v>350</v>
      </c>
      <c r="C182" s="103" t="s">
        <v>73</v>
      </c>
      <c r="D182" s="101">
        <f t="shared" si="30"/>
        <v>18.421052631578949</v>
      </c>
      <c r="E182" s="104">
        <v>1.992</v>
      </c>
      <c r="F182" s="105">
        <v>8.8469999999999998E-4</v>
      </c>
      <c r="G182" s="100">
        <f t="shared" si="23"/>
        <v>1.9928847000000001</v>
      </c>
      <c r="H182" s="108">
        <v>289.27</v>
      </c>
      <c r="I182" s="109" t="s">
        <v>72</v>
      </c>
      <c r="J182" s="107">
        <f t="shared" si="27"/>
        <v>289.27</v>
      </c>
      <c r="K182" s="108">
        <v>11.1</v>
      </c>
      <c r="L182" s="109" t="s">
        <v>72</v>
      </c>
      <c r="M182" s="107">
        <f t="shared" si="28"/>
        <v>11.1</v>
      </c>
      <c r="N182" s="108">
        <v>1.76</v>
      </c>
      <c r="O182" s="109" t="s">
        <v>72</v>
      </c>
      <c r="P182" s="107">
        <f t="shared" si="29"/>
        <v>1.76</v>
      </c>
    </row>
    <row r="183" spans="1:16">
      <c r="A183" s="1">
        <f t="shared" si="26"/>
        <v>183</v>
      </c>
      <c r="B183" s="102">
        <v>375</v>
      </c>
      <c r="C183" s="103" t="s">
        <v>73</v>
      </c>
      <c r="D183" s="101">
        <f t="shared" si="30"/>
        <v>19.736842105263158</v>
      </c>
      <c r="E183" s="104">
        <v>1.8939999999999999</v>
      </c>
      <c r="F183" s="105">
        <v>8.3129999999999999E-4</v>
      </c>
      <c r="G183" s="100">
        <f t="shared" si="23"/>
        <v>1.8948312999999999</v>
      </c>
      <c r="H183" s="108">
        <v>325.83</v>
      </c>
      <c r="I183" s="109" t="s">
        <v>72</v>
      </c>
      <c r="J183" s="107">
        <f t="shared" si="27"/>
        <v>325.83</v>
      </c>
      <c r="K183" s="108">
        <v>12.26</v>
      </c>
      <c r="L183" s="109" t="s">
        <v>72</v>
      </c>
      <c r="M183" s="107">
        <f t="shared" si="28"/>
        <v>12.26</v>
      </c>
      <c r="N183" s="108">
        <v>1.96</v>
      </c>
      <c r="O183" s="109" t="s">
        <v>72</v>
      </c>
      <c r="P183" s="107">
        <f t="shared" si="29"/>
        <v>1.96</v>
      </c>
    </row>
    <row r="184" spans="1:16">
      <c r="A184" s="1">
        <f t="shared" si="26"/>
        <v>184</v>
      </c>
      <c r="B184" s="102">
        <v>400</v>
      </c>
      <c r="C184" s="103" t="s">
        <v>73</v>
      </c>
      <c r="D184" s="101">
        <f t="shared" si="30"/>
        <v>21.05263157894737</v>
      </c>
      <c r="E184" s="104">
        <v>1.8069999999999999</v>
      </c>
      <c r="F184" s="105">
        <v>7.8419999999999998E-4</v>
      </c>
      <c r="G184" s="100">
        <f t="shared" si="23"/>
        <v>1.8077842</v>
      </c>
      <c r="H184" s="108">
        <v>364.21</v>
      </c>
      <c r="I184" s="109" t="s">
        <v>72</v>
      </c>
      <c r="J184" s="107">
        <f t="shared" si="27"/>
        <v>364.21</v>
      </c>
      <c r="K184" s="108">
        <v>13.41</v>
      </c>
      <c r="L184" s="109" t="s">
        <v>72</v>
      </c>
      <c r="M184" s="107">
        <f t="shared" si="28"/>
        <v>13.41</v>
      </c>
      <c r="N184" s="108">
        <v>2.1800000000000002</v>
      </c>
      <c r="O184" s="109" t="s">
        <v>72</v>
      </c>
      <c r="P184" s="107">
        <f t="shared" si="29"/>
        <v>2.1800000000000002</v>
      </c>
    </row>
    <row r="185" spans="1:16">
      <c r="A185" s="1">
        <f t="shared" si="26"/>
        <v>185</v>
      </c>
      <c r="B185" s="102">
        <v>450</v>
      </c>
      <c r="C185" s="103" t="s">
        <v>73</v>
      </c>
      <c r="D185" s="101">
        <f t="shared" si="30"/>
        <v>23.684210526315791</v>
      </c>
      <c r="E185" s="104">
        <v>1.659</v>
      </c>
      <c r="F185" s="105">
        <v>7.0500000000000001E-4</v>
      </c>
      <c r="G185" s="100">
        <f t="shared" si="23"/>
        <v>1.659705</v>
      </c>
      <c r="H185" s="108">
        <v>446.25</v>
      </c>
      <c r="I185" s="109" t="s">
        <v>72</v>
      </c>
      <c r="J185" s="107">
        <f t="shared" si="27"/>
        <v>446.25</v>
      </c>
      <c r="K185" s="108">
        <v>17.75</v>
      </c>
      <c r="L185" s="109" t="s">
        <v>72</v>
      </c>
      <c r="M185" s="107">
        <f t="shared" si="28"/>
        <v>17.75</v>
      </c>
      <c r="N185" s="108">
        <v>2.63</v>
      </c>
      <c r="O185" s="109" t="s">
        <v>72</v>
      </c>
      <c r="P185" s="107">
        <f t="shared" si="29"/>
        <v>2.63</v>
      </c>
    </row>
    <row r="186" spans="1:16">
      <c r="A186" s="1">
        <f t="shared" si="26"/>
        <v>186</v>
      </c>
      <c r="B186" s="102">
        <v>500</v>
      </c>
      <c r="C186" s="103" t="s">
        <v>73</v>
      </c>
      <c r="D186" s="101">
        <f t="shared" si="30"/>
        <v>26.315789473684209</v>
      </c>
      <c r="E186" s="104">
        <v>1.53</v>
      </c>
      <c r="F186" s="105">
        <v>6.4090000000000002E-4</v>
      </c>
      <c r="G186" s="100">
        <f t="shared" si="23"/>
        <v>1.5306409000000001</v>
      </c>
      <c r="H186" s="108">
        <v>535.42999999999995</v>
      </c>
      <c r="I186" s="109" t="s">
        <v>72</v>
      </c>
      <c r="J186" s="107">
        <f t="shared" si="27"/>
        <v>535.42999999999995</v>
      </c>
      <c r="K186" s="108">
        <v>21.79</v>
      </c>
      <c r="L186" s="109" t="s">
        <v>72</v>
      </c>
      <c r="M186" s="107">
        <f t="shared" si="28"/>
        <v>21.79</v>
      </c>
      <c r="N186" s="108">
        <v>3.13</v>
      </c>
      <c r="O186" s="109" t="s">
        <v>72</v>
      </c>
      <c r="P186" s="107">
        <f t="shared" si="29"/>
        <v>3.13</v>
      </c>
    </row>
    <row r="187" spans="1:16">
      <c r="A187" s="1">
        <f t="shared" si="26"/>
        <v>187</v>
      </c>
      <c r="B187" s="102">
        <v>550</v>
      </c>
      <c r="C187" s="103" t="s">
        <v>73</v>
      </c>
      <c r="D187" s="101">
        <f t="shared" si="30"/>
        <v>28.94736842105263</v>
      </c>
      <c r="E187" s="104">
        <v>1.411</v>
      </c>
      <c r="F187" s="105">
        <v>5.8790000000000003E-4</v>
      </c>
      <c r="G187" s="100">
        <f t="shared" si="23"/>
        <v>1.4115879</v>
      </c>
      <c r="H187" s="108">
        <v>632.12</v>
      </c>
      <c r="I187" s="109" t="s">
        <v>72</v>
      </c>
      <c r="J187" s="107">
        <f t="shared" si="27"/>
        <v>632.12</v>
      </c>
      <c r="K187" s="108">
        <v>25.74</v>
      </c>
      <c r="L187" s="109" t="s">
        <v>72</v>
      </c>
      <c r="M187" s="107">
        <f t="shared" si="28"/>
        <v>25.74</v>
      </c>
      <c r="N187" s="108">
        <v>3.66</v>
      </c>
      <c r="O187" s="109" t="s">
        <v>72</v>
      </c>
      <c r="P187" s="107">
        <f t="shared" si="29"/>
        <v>3.66</v>
      </c>
    </row>
    <row r="188" spans="1:16">
      <c r="A188" s="1">
        <f t="shared" si="26"/>
        <v>188</v>
      </c>
      <c r="B188" s="102">
        <v>600</v>
      </c>
      <c r="C188" s="103" t="s">
        <v>73</v>
      </c>
      <c r="D188" s="101">
        <f t="shared" si="30"/>
        <v>31.578947368421051</v>
      </c>
      <c r="E188" s="104">
        <v>1.3089999999999999</v>
      </c>
      <c r="F188" s="105">
        <v>5.4330000000000003E-4</v>
      </c>
      <c r="G188" s="100">
        <f t="shared" si="23"/>
        <v>1.3095432999999999</v>
      </c>
      <c r="H188" s="108">
        <v>736.66</v>
      </c>
      <c r="I188" s="109" t="s">
        <v>72</v>
      </c>
      <c r="J188" s="107">
        <f t="shared" si="27"/>
        <v>736.66</v>
      </c>
      <c r="K188" s="108">
        <v>29.71</v>
      </c>
      <c r="L188" s="109" t="s">
        <v>72</v>
      </c>
      <c r="M188" s="107">
        <f t="shared" si="28"/>
        <v>29.71</v>
      </c>
      <c r="N188" s="108">
        <v>4.2300000000000004</v>
      </c>
      <c r="O188" s="109" t="s">
        <v>72</v>
      </c>
      <c r="P188" s="107">
        <f t="shared" si="29"/>
        <v>4.2300000000000004</v>
      </c>
    </row>
    <row r="189" spans="1:16">
      <c r="A189" s="1">
        <f t="shared" si="26"/>
        <v>189</v>
      </c>
      <c r="B189" s="102">
        <v>650</v>
      </c>
      <c r="C189" s="103" t="s">
        <v>73</v>
      </c>
      <c r="D189" s="101">
        <f t="shared" si="30"/>
        <v>34.210526315789473</v>
      </c>
      <c r="E189" s="104">
        <v>1.226</v>
      </c>
      <c r="F189" s="105">
        <v>5.0520000000000003E-4</v>
      </c>
      <c r="G189" s="100">
        <f t="shared" si="23"/>
        <v>1.2265052000000001</v>
      </c>
      <c r="H189" s="108">
        <v>848.77</v>
      </c>
      <c r="I189" s="109" t="s">
        <v>72</v>
      </c>
      <c r="J189" s="107">
        <f t="shared" si="27"/>
        <v>848.77</v>
      </c>
      <c r="K189" s="108">
        <v>33.69</v>
      </c>
      <c r="L189" s="109" t="s">
        <v>72</v>
      </c>
      <c r="M189" s="107">
        <f t="shared" si="28"/>
        <v>33.69</v>
      </c>
      <c r="N189" s="108">
        <v>4.84</v>
      </c>
      <c r="O189" s="109" t="s">
        <v>72</v>
      </c>
      <c r="P189" s="107">
        <f t="shared" si="29"/>
        <v>4.84</v>
      </c>
    </row>
    <row r="190" spans="1:16">
      <c r="A190" s="1">
        <f t="shared" si="26"/>
        <v>190</v>
      </c>
      <c r="B190" s="102">
        <v>700</v>
      </c>
      <c r="C190" s="103" t="s">
        <v>73</v>
      </c>
      <c r="D190" s="101">
        <f t="shared" si="30"/>
        <v>36.842105263157897</v>
      </c>
      <c r="E190" s="104">
        <v>1.155</v>
      </c>
      <c r="F190" s="105">
        <v>4.7229999999999999E-4</v>
      </c>
      <c r="G190" s="100">
        <f t="shared" si="23"/>
        <v>1.1554723</v>
      </c>
      <c r="H190" s="108">
        <v>968.13</v>
      </c>
      <c r="I190" s="109" t="s">
        <v>72</v>
      </c>
      <c r="J190" s="107">
        <f t="shared" si="27"/>
        <v>968.13</v>
      </c>
      <c r="K190" s="108">
        <v>37.71</v>
      </c>
      <c r="L190" s="109" t="s">
        <v>72</v>
      </c>
      <c r="M190" s="107">
        <f t="shared" si="28"/>
        <v>37.71</v>
      </c>
      <c r="N190" s="108">
        <v>5.49</v>
      </c>
      <c r="O190" s="109" t="s">
        <v>72</v>
      </c>
      <c r="P190" s="107">
        <f t="shared" si="29"/>
        <v>5.49</v>
      </c>
    </row>
    <row r="191" spans="1:16">
      <c r="A191" s="1">
        <f t="shared" si="26"/>
        <v>191</v>
      </c>
      <c r="B191" s="102">
        <v>800</v>
      </c>
      <c r="C191" s="103" t="s">
        <v>73</v>
      </c>
      <c r="D191" s="101">
        <f t="shared" si="30"/>
        <v>42.10526315789474</v>
      </c>
      <c r="E191" s="104">
        <v>1.0369999999999999</v>
      </c>
      <c r="F191" s="105">
        <v>4.1829999999999998E-4</v>
      </c>
      <c r="G191" s="100">
        <f t="shared" si="23"/>
        <v>1.0374182999999999</v>
      </c>
      <c r="H191" s="108">
        <v>1.23</v>
      </c>
      <c r="I191" s="111" t="s">
        <v>74</v>
      </c>
      <c r="J191" s="112">
        <f t="shared" ref="J191:J228" si="31">H191*1000</f>
        <v>1230</v>
      </c>
      <c r="K191" s="108">
        <v>52.68</v>
      </c>
      <c r="L191" s="109" t="s">
        <v>72</v>
      </c>
      <c r="M191" s="107">
        <f t="shared" si="28"/>
        <v>52.68</v>
      </c>
      <c r="N191" s="108">
        <v>6.9</v>
      </c>
      <c r="O191" s="109" t="s">
        <v>72</v>
      </c>
      <c r="P191" s="107">
        <f t="shared" si="29"/>
        <v>6.9</v>
      </c>
    </row>
    <row r="192" spans="1:16">
      <c r="A192" s="1">
        <f t="shared" si="26"/>
        <v>192</v>
      </c>
      <c r="B192" s="102">
        <v>900</v>
      </c>
      <c r="C192" s="103" t="s">
        <v>73</v>
      </c>
      <c r="D192" s="101">
        <f t="shared" si="30"/>
        <v>47.368421052631582</v>
      </c>
      <c r="E192" s="104">
        <v>0.94269999999999998</v>
      </c>
      <c r="F192" s="105">
        <v>3.7579999999999997E-4</v>
      </c>
      <c r="G192" s="100">
        <f t="shared" si="23"/>
        <v>0.94307580000000002</v>
      </c>
      <c r="H192" s="108">
        <v>1.52</v>
      </c>
      <c r="I192" s="109" t="s">
        <v>74</v>
      </c>
      <c r="J192" s="112">
        <f t="shared" si="31"/>
        <v>1520</v>
      </c>
      <c r="K192" s="108">
        <v>66.59</v>
      </c>
      <c r="L192" s="109" t="s">
        <v>72</v>
      </c>
      <c r="M192" s="107">
        <f t="shared" si="28"/>
        <v>66.59</v>
      </c>
      <c r="N192" s="108">
        <v>8.4499999999999993</v>
      </c>
      <c r="O192" s="109" t="s">
        <v>72</v>
      </c>
      <c r="P192" s="107">
        <f t="shared" si="29"/>
        <v>8.4499999999999993</v>
      </c>
    </row>
    <row r="193" spans="1:16">
      <c r="A193" s="1">
        <f t="shared" si="26"/>
        <v>193</v>
      </c>
      <c r="B193" s="102">
        <v>1</v>
      </c>
      <c r="C193" s="106" t="s">
        <v>75</v>
      </c>
      <c r="D193" s="101">
        <f t="shared" ref="D193:D228" si="32">B193*1000/$C$5</f>
        <v>52.631578947368418</v>
      </c>
      <c r="E193" s="104">
        <v>0.86639999999999995</v>
      </c>
      <c r="F193" s="105">
        <v>3.414E-4</v>
      </c>
      <c r="G193" s="100">
        <f t="shared" si="23"/>
        <v>0.8667414</v>
      </c>
      <c r="H193" s="108">
        <v>1.83</v>
      </c>
      <c r="I193" s="109" t="s">
        <v>74</v>
      </c>
      <c r="J193" s="112">
        <f t="shared" si="31"/>
        <v>1830</v>
      </c>
      <c r="K193" s="108">
        <v>80.12</v>
      </c>
      <c r="L193" s="109" t="s">
        <v>72</v>
      </c>
      <c r="M193" s="107">
        <f t="shared" si="28"/>
        <v>80.12</v>
      </c>
      <c r="N193" s="108">
        <v>10.130000000000001</v>
      </c>
      <c r="O193" s="109" t="s">
        <v>72</v>
      </c>
      <c r="P193" s="107">
        <f t="shared" si="29"/>
        <v>10.130000000000001</v>
      </c>
    </row>
    <row r="194" spans="1:16">
      <c r="A194" s="1">
        <f t="shared" si="26"/>
        <v>194</v>
      </c>
      <c r="B194" s="102">
        <v>1.1000000000000001</v>
      </c>
      <c r="C194" s="103" t="s">
        <v>75</v>
      </c>
      <c r="D194" s="101">
        <f t="shared" si="32"/>
        <v>57.89473684210526</v>
      </c>
      <c r="E194" s="104">
        <v>0.80310000000000004</v>
      </c>
      <c r="F194" s="105">
        <v>3.1300000000000002E-4</v>
      </c>
      <c r="G194" s="100">
        <f t="shared" si="23"/>
        <v>0.80341300000000004</v>
      </c>
      <c r="H194" s="108">
        <v>2.17</v>
      </c>
      <c r="I194" s="109" t="s">
        <v>74</v>
      </c>
      <c r="J194" s="112">
        <f t="shared" si="31"/>
        <v>2170</v>
      </c>
      <c r="K194" s="108">
        <v>93.53</v>
      </c>
      <c r="L194" s="109" t="s">
        <v>72</v>
      </c>
      <c r="M194" s="107">
        <f t="shared" si="28"/>
        <v>93.53</v>
      </c>
      <c r="N194" s="108">
        <v>11.94</v>
      </c>
      <c r="O194" s="109" t="s">
        <v>72</v>
      </c>
      <c r="P194" s="107">
        <f t="shared" si="29"/>
        <v>11.94</v>
      </c>
    </row>
    <row r="195" spans="1:16">
      <c r="A195" s="1">
        <f t="shared" si="26"/>
        <v>195</v>
      </c>
      <c r="B195" s="102">
        <v>1.2</v>
      </c>
      <c r="C195" s="103" t="s">
        <v>75</v>
      </c>
      <c r="D195" s="101">
        <f t="shared" si="32"/>
        <v>63.157894736842103</v>
      </c>
      <c r="E195" s="104">
        <v>0.74960000000000004</v>
      </c>
      <c r="F195" s="105">
        <v>2.8909999999999998E-4</v>
      </c>
      <c r="G195" s="100">
        <f t="shared" si="23"/>
        <v>0.74988910000000009</v>
      </c>
      <c r="H195" s="108">
        <v>2.54</v>
      </c>
      <c r="I195" s="109" t="s">
        <v>74</v>
      </c>
      <c r="J195" s="112">
        <f t="shared" si="31"/>
        <v>2540</v>
      </c>
      <c r="K195" s="108">
        <v>106.97</v>
      </c>
      <c r="L195" s="109" t="s">
        <v>72</v>
      </c>
      <c r="M195" s="107">
        <f t="shared" si="28"/>
        <v>106.97</v>
      </c>
      <c r="N195" s="108">
        <v>13.89</v>
      </c>
      <c r="O195" s="109" t="s">
        <v>72</v>
      </c>
      <c r="P195" s="107">
        <f t="shared" si="29"/>
        <v>13.89</v>
      </c>
    </row>
    <row r="196" spans="1:16">
      <c r="A196" s="1">
        <f t="shared" si="26"/>
        <v>196</v>
      </c>
      <c r="B196" s="102">
        <v>1.3</v>
      </c>
      <c r="C196" s="103" t="s">
        <v>75</v>
      </c>
      <c r="D196" s="101">
        <f t="shared" si="32"/>
        <v>68.421052631578945</v>
      </c>
      <c r="E196" s="104">
        <v>0.70379999999999998</v>
      </c>
      <c r="F196" s="105">
        <v>2.6870000000000003E-4</v>
      </c>
      <c r="G196" s="100">
        <f t="shared" si="23"/>
        <v>0.70406869999999999</v>
      </c>
      <c r="H196" s="108">
        <v>2.93</v>
      </c>
      <c r="I196" s="109" t="s">
        <v>74</v>
      </c>
      <c r="J196" s="112">
        <f t="shared" si="31"/>
        <v>2930</v>
      </c>
      <c r="K196" s="108">
        <v>120.48</v>
      </c>
      <c r="L196" s="109" t="s">
        <v>72</v>
      </c>
      <c r="M196" s="107">
        <f t="shared" si="28"/>
        <v>120.48</v>
      </c>
      <c r="N196" s="108">
        <v>15.96</v>
      </c>
      <c r="O196" s="109" t="s">
        <v>72</v>
      </c>
      <c r="P196" s="107">
        <f t="shared" si="29"/>
        <v>15.96</v>
      </c>
    </row>
    <row r="197" spans="1:16">
      <c r="A197" s="1">
        <f t="shared" si="26"/>
        <v>197</v>
      </c>
      <c r="B197" s="102">
        <v>1.4</v>
      </c>
      <c r="C197" s="103" t="s">
        <v>75</v>
      </c>
      <c r="D197" s="101">
        <f t="shared" si="32"/>
        <v>73.684210526315795</v>
      </c>
      <c r="E197" s="104">
        <v>0.66420000000000001</v>
      </c>
      <c r="F197" s="105">
        <v>2.5109999999999998E-4</v>
      </c>
      <c r="G197" s="100">
        <f t="shared" si="23"/>
        <v>0.66445109999999996</v>
      </c>
      <c r="H197" s="108">
        <v>3.34</v>
      </c>
      <c r="I197" s="109" t="s">
        <v>74</v>
      </c>
      <c r="J197" s="112">
        <f t="shared" si="31"/>
        <v>3340</v>
      </c>
      <c r="K197" s="108">
        <v>134.11000000000001</v>
      </c>
      <c r="L197" s="109" t="s">
        <v>72</v>
      </c>
      <c r="M197" s="107">
        <f t="shared" si="28"/>
        <v>134.11000000000001</v>
      </c>
      <c r="N197" s="108">
        <v>18.14</v>
      </c>
      <c r="O197" s="109" t="s">
        <v>72</v>
      </c>
      <c r="P197" s="107">
        <f t="shared" si="29"/>
        <v>18.14</v>
      </c>
    </row>
    <row r="198" spans="1:16">
      <c r="A198" s="1">
        <f t="shared" si="26"/>
        <v>198</v>
      </c>
      <c r="B198" s="102">
        <v>1.5</v>
      </c>
      <c r="C198" s="103" t="s">
        <v>75</v>
      </c>
      <c r="D198" s="101">
        <f t="shared" si="32"/>
        <v>78.94736842105263</v>
      </c>
      <c r="E198" s="104">
        <v>0.62949999999999995</v>
      </c>
      <c r="F198" s="105">
        <v>2.3580000000000001E-4</v>
      </c>
      <c r="G198" s="100">
        <f t="shared" si="23"/>
        <v>0.62973579999999996</v>
      </c>
      <c r="H198" s="108">
        <v>3.78</v>
      </c>
      <c r="I198" s="109" t="s">
        <v>74</v>
      </c>
      <c r="J198" s="112">
        <f t="shared" si="31"/>
        <v>3780</v>
      </c>
      <c r="K198" s="108">
        <v>147.87</v>
      </c>
      <c r="L198" s="109" t="s">
        <v>72</v>
      </c>
      <c r="M198" s="107">
        <f t="shared" si="28"/>
        <v>147.87</v>
      </c>
      <c r="N198" s="108">
        <v>20.45</v>
      </c>
      <c r="O198" s="109" t="s">
        <v>72</v>
      </c>
      <c r="P198" s="107">
        <f t="shared" si="29"/>
        <v>20.45</v>
      </c>
    </row>
    <row r="199" spans="1:16">
      <c r="A199" s="1">
        <f t="shared" si="26"/>
        <v>199</v>
      </c>
      <c r="B199" s="102">
        <v>1.6</v>
      </c>
      <c r="C199" s="103" t="s">
        <v>75</v>
      </c>
      <c r="D199" s="101">
        <f t="shared" si="32"/>
        <v>84.21052631578948</v>
      </c>
      <c r="E199" s="104">
        <v>0.59899999999999998</v>
      </c>
      <c r="F199" s="105">
        <v>2.2230000000000001E-4</v>
      </c>
      <c r="G199" s="100">
        <f t="shared" si="23"/>
        <v>0.59922229999999999</v>
      </c>
      <c r="H199" s="108">
        <v>4.24</v>
      </c>
      <c r="I199" s="109" t="s">
        <v>74</v>
      </c>
      <c r="J199" s="112">
        <f t="shared" si="31"/>
        <v>4240</v>
      </c>
      <c r="K199" s="108">
        <v>161.77000000000001</v>
      </c>
      <c r="L199" s="109" t="s">
        <v>72</v>
      </c>
      <c r="M199" s="107">
        <f t="shared" si="28"/>
        <v>161.77000000000001</v>
      </c>
      <c r="N199" s="108">
        <v>22.86</v>
      </c>
      <c r="O199" s="109" t="s">
        <v>72</v>
      </c>
      <c r="P199" s="107">
        <f t="shared" si="29"/>
        <v>22.86</v>
      </c>
    </row>
    <row r="200" spans="1:16">
      <c r="A200" s="1">
        <f t="shared" si="26"/>
        <v>200</v>
      </c>
      <c r="B200" s="102">
        <v>1.7</v>
      </c>
      <c r="C200" s="103" t="s">
        <v>75</v>
      </c>
      <c r="D200" s="101">
        <f t="shared" si="32"/>
        <v>89.473684210526315</v>
      </c>
      <c r="E200" s="104">
        <v>0.57179999999999997</v>
      </c>
      <c r="F200" s="105">
        <v>2.1029999999999999E-4</v>
      </c>
      <c r="G200" s="100">
        <f t="shared" si="23"/>
        <v>0.57201029999999997</v>
      </c>
      <c r="H200" s="108">
        <v>4.7300000000000004</v>
      </c>
      <c r="I200" s="109" t="s">
        <v>74</v>
      </c>
      <c r="J200" s="112">
        <f t="shared" si="31"/>
        <v>4730</v>
      </c>
      <c r="K200" s="108">
        <v>175.81</v>
      </c>
      <c r="L200" s="109" t="s">
        <v>72</v>
      </c>
      <c r="M200" s="107">
        <f t="shared" si="28"/>
        <v>175.81</v>
      </c>
      <c r="N200" s="108">
        <v>25.39</v>
      </c>
      <c r="O200" s="109" t="s">
        <v>72</v>
      </c>
      <c r="P200" s="107">
        <f t="shared" si="29"/>
        <v>25.39</v>
      </c>
    </row>
    <row r="201" spans="1:16">
      <c r="A201" s="1">
        <f t="shared" si="26"/>
        <v>201</v>
      </c>
      <c r="B201" s="102">
        <v>1.8</v>
      </c>
      <c r="C201" s="103" t="s">
        <v>75</v>
      </c>
      <c r="D201" s="101">
        <f t="shared" si="32"/>
        <v>94.736842105263165</v>
      </c>
      <c r="E201" s="104">
        <v>0.54749999999999999</v>
      </c>
      <c r="F201" s="105">
        <v>1.995E-4</v>
      </c>
      <c r="G201" s="100">
        <f t="shared" si="23"/>
        <v>0.54769950000000001</v>
      </c>
      <c r="H201" s="108">
        <v>5.24</v>
      </c>
      <c r="I201" s="109" t="s">
        <v>74</v>
      </c>
      <c r="J201" s="112">
        <f t="shared" si="31"/>
        <v>5240</v>
      </c>
      <c r="K201" s="108">
        <v>189.98</v>
      </c>
      <c r="L201" s="109" t="s">
        <v>72</v>
      </c>
      <c r="M201" s="107">
        <f t="shared" si="28"/>
        <v>189.98</v>
      </c>
      <c r="N201" s="108">
        <v>28.03</v>
      </c>
      <c r="O201" s="109" t="s">
        <v>72</v>
      </c>
      <c r="P201" s="107">
        <f t="shared" si="29"/>
        <v>28.03</v>
      </c>
    </row>
    <row r="202" spans="1:16">
      <c r="A202" s="1">
        <f t="shared" si="26"/>
        <v>202</v>
      </c>
      <c r="B202" s="102">
        <v>2</v>
      </c>
      <c r="C202" s="103" t="s">
        <v>75</v>
      </c>
      <c r="D202" s="113">
        <f t="shared" si="32"/>
        <v>105.26315789473684</v>
      </c>
      <c r="E202" s="104">
        <v>0.50580000000000003</v>
      </c>
      <c r="F202" s="105">
        <v>1.8120000000000001E-4</v>
      </c>
      <c r="G202" s="100">
        <f t="shared" si="23"/>
        <v>0.50598120000000002</v>
      </c>
      <c r="H202" s="108">
        <v>6.32</v>
      </c>
      <c r="I202" s="109" t="s">
        <v>74</v>
      </c>
      <c r="J202" s="112">
        <f t="shared" si="31"/>
        <v>6320</v>
      </c>
      <c r="K202" s="108">
        <v>243.92</v>
      </c>
      <c r="L202" s="109" t="s">
        <v>72</v>
      </c>
      <c r="M202" s="107">
        <f t="shared" si="28"/>
        <v>243.92</v>
      </c>
      <c r="N202" s="108">
        <v>33.61</v>
      </c>
      <c r="O202" s="109" t="s">
        <v>72</v>
      </c>
      <c r="P202" s="107">
        <f t="shared" si="29"/>
        <v>33.61</v>
      </c>
    </row>
    <row r="203" spans="1:16">
      <c r="A203" s="1">
        <f t="shared" si="26"/>
        <v>203</v>
      </c>
      <c r="B203" s="102">
        <v>2.25</v>
      </c>
      <c r="C203" s="103" t="s">
        <v>75</v>
      </c>
      <c r="D203" s="113">
        <f t="shared" si="32"/>
        <v>118.42105263157895</v>
      </c>
      <c r="E203" s="104">
        <v>0.46350000000000002</v>
      </c>
      <c r="F203" s="105">
        <v>1.6259999999999999E-4</v>
      </c>
      <c r="G203" s="100">
        <f t="shared" si="23"/>
        <v>0.46366260000000004</v>
      </c>
      <c r="H203" s="108">
        <v>7.78</v>
      </c>
      <c r="I203" s="109" t="s">
        <v>74</v>
      </c>
      <c r="J203" s="112">
        <f t="shared" si="31"/>
        <v>7780</v>
      </c>
      <c r="K203" s="108">
        <v>320.44</v>
      </c>
      <c r="L203" s="109" t="s">
        <v>72</v>
      </c>
      <c r="M203" s="107">
        <f t="shared" si="28"/>
        <v>320.44</v>
      </c>
      <c r="N203" s="108">
        <v>41.14</v>
      </c>
      <c r="O203" s="109" t="s">
        <v>72</v>
      </c>
      <c r="P203" s="107">
        <f t="shared" si="29"/>
        <v>41.14</v>
      </c>
    </row>
    <row r="204" spans="1:16">
      <c r="A204" s="1">
        <f t="shared" si="26"/>
        <v>204</v>
      </c>
      <c r="B204" s="102">
        <v>2.5</v>
      </c>
      <c r="C204" s="103" t="s">
        <v>75</v>
      </c>
      <c r="D204" s="113">
        <f t="shared" si="32"/>
        <v>131.57894736842104</v>
      </c>
      <c r="E204" s="104">
        <v>0.4294</v>
      </c>
      <c r="F204" s="105">
        <v>1.4760000000000001E-4</v>
      </c>
      <c r="G204" s="100">
        <f t="shared" si="23"/>
        <v>0.42954760000000003</v>
      </c>
      <c r="H204" s="108">
        <v>9.3800000000000008</v>
      </c>
      <c r="I204" s="109" t="s">
        <v>74</v>
      </c>
      <c r="J204" s="112">
        <f t="shared" si="31"/>
        <v>9380</v>
      </c>
      <c r="K204" s="108">
        <v>391.85</v>
      </c>
      <c r="L204" s="109" t="s">
        <v>72</v>
      </c>
      <c r="M204" s="107">
        <f t="shared" si="28"/>
        <v>391.85</v>
      </c>
      <c r="N204" s="108">
        <v>49.24</v>
      </c>
      <c r="O204" s="109" t="s">
        <v>72</v>
      </c>
      <c r="P204" s="107">
        <f t="shared" si="29"/>
        <v>49.24</v>
      </c>
    </row>
    <row r="205" spans="1:16">
      <c r="A205" s="1">
        <f t="shared" si="26"/>
        <v>205</v>
      </c>
      <c r="B205" s="102">
        <v>2.75</v>
      </c>
      <c r="C205" s="103" t="s">
        <v>75</v>
      </c>
      <c r="D205" s="113">
        <f t="shared" si="32"/>
        <v>144.73684210526315</v>
      </c>
      <c r="E205" s="104">
        <v>0.4012</v>
      </c>
      <c r="F205" s="105">
        <v>1.3530000000000001E-4</v>
      </c>
      <c r="G205" s="100">
        <f t="shared" si="23"/>
        <v>0.40133530000000001</v>
      </c>
      <c r="H205" s="108">
        <v>11.09</v>
      </c>
      <c r="I205" s="109" t="s">
        <v>74</v>
      </c>
      <c r="J205" s="112">
        <f t="shared" si="31"/>
        <v>11090</v>
      </c>
      <c r="K205" s="108">
        <v>460.79</v>
      </c>
      <c r="L205" s="109" t="s">
        <v>72</v>
      </c>
      <c r="M205" s="107">
        <f t="shared" si="28"/>
        <v>460.79</v>
      </c>
      <c r="N205" s="108">
        <v>57.89</v>
      </c>
      <c r="O205" s="109" t="s">
        <v>72</v>
      </c>
      <c r="P205" s="107">
        <f t="shared" si="29"/>
        <v>57.89</v>
      </c>
    </row>
    <row r="206" spans="1:16">
      <c r="A206" s="1">
        <f t="shared" si="26"/>
        <v>206</v>
      </c>
      <c r="B206" s="102">
        <v>3</v>
      </c>
      <c r="C206" s="103" t="s">
        <v>75</v>
      </c>
      <c r="D206" s="113">
        <f t="shared" si="32"/>
        <v>157.89473684210526</v>
      </c>
      <c r="E206" s="104">
        <v>0.3775</v>
      </c>
      <c r="F206" s="105">
        <v>1.249E-4</v>
      </c>
      <c r="G206" s="100">
        <f t="shared" si="23"/>
        <v>0.37762489999999999</v>
      </c>
      <c r="H206" s="108">
        <v>12.91</v>
      </c>
      <c r="I206" s="109" t="s">
        <v>74</v>
      </c>
      <c r="J206" s="112">
        <f t="shared" si="31"/>
        <v>12910</v>
      </c>
      <c r="K206" s="108">
        <v>528.4</v>
      </c>
      <c r="L206" s="109" t="s">
        <v>72</v>
      </c>
      <c r="M206" s="107">
        <f t="shared" si="28"/>
        <v>528.4</v>
      </c>
      <c r="N206" s="108">
        <v>67.040000000000006</v>
      </c>
      <c r="O206" s="109" t="s">
        <v>72</v>
      </c>
      <c r="P206" s="107">
        <f t="shared" si="29"/>
        <v>67.040000000000006</v>
      </c>
    </row>
    <row r="207" spans="1:16">
      <c r="A207" s="1">
        <f t="shared" si="26"/>
        <v>207</v>
      </c>
      <c r="B207" s="102">
        <v>3.25</v>
      </c>
      <c r="C207" s="103" t="s">
        <v>75</v>
      </c>
      <c r="D207" s="113">
        <f t="shared" si="32"/>
        <v>171.05263157894737</v>
      </c>
      <c r="E207" s="104">
        <v>0.35730000000000001</v>
      </c>
      <c r="F207" s="105">
        <v>1.16E-4</v>
      </c>
      <c r="G207" s="100">
        <f t="shared" si="23"/>
        <v>0.35741600000000001</v>
      </c>
      <c r="H207" s="108">
        <v>14.85</v>
      </c>
      <c r="I207" s="109" t="s">
        <v>74</v>
      </c>
      <c r="J207" s="112">
        <f t="shared" si="31"/>
        <v>14850</v>
      </c>
      <c r="K207" s="108">
        <v>595.23</v>
      </c>
      <c r="L207" s="109" t="s">
        <v>72</v>
      </c>
      <c r="M207" s="107">
        <f t="shared" si="28"/>
        <v>595.23</v>
      </c>
      <c r="N207" s="108">
        <v>76.67</v>
      </c>
      <c r="O207" s="109" t="s">
        <v>72</v>
      </c>
      <c r="P207" s="107">
        <f t="shared" si="29"/>
        <v>76.67</v>
      </c>
    </row>
    <row r="208" spans="1:16">
      <c r="A208" s="1">
        <f t="shared" si="26"/>
        <v>208</v>
      </c>
      <c r="B208" s="102">
        <v>3.5</v>
      </c>
      <c r="C208" s="103" t="s">
        <v>75</v>
      </c>
      <c r="D208" s="113">
        <f t="shared" si="32"/>
        <v>184.21052631578948</v>
      </c>
      <c r="E208" s="104">
        <v>0.33989999999999998</v>
      </c>
      <c r="F208" s="105">
        <v>1.0840000000000001E-4</v>
      </c>
      <c r="G208" s="100">
        <f t="shared" si="23"/>
        <v>0.34000839999999999</v>
      </c>
      <c r="H208" s="108">
        <v>16.89</v>
      </c>
      <c r="I208" s="109" t="s">
        <v>74</v>
      </c>
      <c r="J208" s="112">
        <f t="shared" si="31"/>
        <v>16890</v>
      </c>
      <c r="K208" s="108">
        <v>661.6</v>
      </c>
      <c r="L208" s="109" t="s">
        <v>72</v>
      </c>
      <c r="M208" s="107">
        <f t="shared" si="28"/>
        <v>661.6</v>
      </c>
      <c r="N208" s="108">
        <v>86.74</v>
      </c>
      <c r="O208" s="109" t="s">
        <v>72</v>
      </c>
      <c r="P208" s="107">
        <f t="shared" si="29"/>
        <v>86.74</v>
      </c>
    </row>
    <row r="209" spans="1:16">
      <c r="A209" s="1">
        <f t="shared" si="26"/>
        <v>209</v>
      </c>
      <c r="B209" s="102">
        <v>3.75</v>
      </c>
      <c r="C209" s="103" t="s">
        <v>75</v>
      </c>
      <c r="D209" s="113">
        <f t="shared" si="32"/>
        <v>197.36842105263159</v>
      </c>
      <c r="E209" s="104">
        <v>0.32469999999999999</v>
      </c>
      <c r="F209" s="105">
        <v>1.0170000000000001E-4</v>
      </c>
      <c r="G209" s="100">
        <f t="shared" si="23"/>
        <v>0.32480169999999997</v>
      </c>
      <c r="H209" s="108">
        <v>19.02</v>
      </c>
      <c r="I209" s="109" t="s">
        <v>74</v>
      </c>
      <c r="J209" s="112">
        <f t="shared" si="31"/>
        <v>19020</v>
      </c>
      <c r="K209" s="108">
        <v>727.68</v>
      </c>
      <c r="L209" s="109" t="s">
        <v>72</v>
      </c>
      <c r="M209" s="107">
        <f t="shared" si="28"/>
        <v>727.68</v>
      </c>
      <c r="N209" s="108">
        <v>97.24</v>
      </c>
      <c r="O209" s="109" t="s">
        <v>72</v>
      </c>
      <c r="P209" s="107">
        <f t="shared" si="29"/>
        <v>97.24</v>
      </c>
    </row>
    <row r="210" spans="1:16">
      <c r="A210" s="1">
        <f t="shared" si="26"/>
        <v>210</v>
      </c>
      <c r="B210" s="102">
        <v>4</v>
      </c>
      <c r="C210" s="103" t="s">
        <v>75</v>
      </c>
      <c r="D210" s="113">
        <f t="shared" si="32"/>
        <v>210.52631578947367</v>
      </c>
      <c r="E210" s="104">
        <v>0.31140000000000001</v>
      </c>
      <c r="F210" s="105">
        <v>9.5820000000000001E-5</v>
      </c>
      <c r="G210" s="100">
        <f t="shared" si="23"/>
        <v>0.31149582000000003</v>
      </c>
      <c r="H210" s="108">
        <v>21.26</v>
      </c>
      <c r="I210" s="109" t="s">
        <v>74</v>
      </c>
      <c r="J210" s="112">
        <f t="shared" si="31"/>
        <v>21260</v>
      </c>
      <c r="K210" s="108">
        <v>793.55</v>
      </c>
      <c r="L210" s="109" t="s">
        <v>72</v>
      </c>
      <c r="M210" s="107">
        <f t="shared" si="28"/>
        <v>793.55</v>
      </c>
      <c r="N210" s="108">
        <v>108.12</v>
      </c>
      <c r="O210" s="109" t="s">
        <v>72</v>
      </c>
      <c r="P210" s="107">
        <f t="shared" ref="P210:P227" si="33">N210</f>
        <v>108.12</v>
      </c>
    </row>
    <row r="211" spans="1:16">
      <c r="A211" s="1">
        <f t="shared" si="26"/>
        <v>211</v>
      </c>
      <c r="B211" s="102">
        <v>4.5</v>
      </c>
      <c r="C211" s="103" t="s">
        <v>75</v>
      </c>
      <c r="D211" s="113">
        <f t="shared" si="32"/>
        <v>236.84210526315789</v>
      </c>
      <c r="E211" s="104">
        <v>0.28910000000000002</v>
      </c>
      <c r="F211" s="105">
        <v>8.5970000000000005E-5</v>
      </c>
      <c r="G211" s="100">
        <f t="shared" si="23"/>
        <v>0.28918597000000001</v>
      </c>
      <c r="H211" s="108">
        <v>25.99</v>
      </c>
      <c r="I211" s="109" t="s">
        <v>74</v>
      </c>
      <c r="J211" s="112">
        <f t="shared" si="31"/>
        <v>25990</v>
      </c>
      <c r="K211" s="108">
        <v>1.04</v>
      </c>
      <c r="L211" s="111" t="s">
        <v>74</v>
      </c>
      <c r="M211" s="112">
        <f t="shared" ref="M211:M228" si="34">K211*1000</f>
        <v>1040</v>
      </c>
      <c r="N211" s="108">
        <v>131</v>
      </c>
      <c r="O211" s="109" t="s">
        <v>72</v>
      </c>
      <c r="P211" s="107">
        <f t="shared" si="33"/>
        <v>131</v>
      </c>
    </row>
    <row r="212" spans="1:16">
      <c r="A212" s="1">
        <f t="shared" si="26"/>
        <v>212</v>
      </c>
      <c r="B212" s="102">
        <v>5</v>
      </c>
      <c r="C212" s="103" t="s">
        <v>75</v>
      </c>
      <c r="D212" s="113">
        <f t="shared" si="32"/>
        <v>263.15789473684208</v>
      </c>
      <c r="E212" s="104">
        <v>0.27110000000000001</v>
      </c>
      <c r="F212" s="105">
        <v>7.8009999999999993E-5</v>
      </c>
      <c r="G212" s="100">
        <f t="shared" ref="G212:G275" si="35">E212+F212</f>
        <v>0.27117801000000002</v>
      </c>
      <c r="H212" s="108">
        <v>31.07</v>
      </c>
      <c r="I212" s="109" t="s">
        <v>74</v>
      </c>
      <c r="J212" s="112">
        <f t="shared" si="31"/>
        <v>31070</v>
      </c>
      <c r="K212" s="108">
        <v>1.26</v>
      </c>
      <c r="L212" s="109" t="s">
        <v>74</v>
      </c>
      <c r="M212" s="112">
        <f t="shared" si="34"/>
        <v>1260</v>
      </c>
      <c r="N212" s="108">
        <v>155.19</v>
      </c>
      <c r="O212" s="109" t="s">
        <v>72</v>
      </c>
      <c r="P212" s="107">
        <f t="shared" si="33"/>
        <v>155.19</v>
      </c>
    </row>
    <row r="213" spans="1:16">
      <c r="A213" s="1">
        <f t="shared" si="26"/>
        <v>213</v>
      </c>
      <c r="B213" s="102">
        <v>5.5</v>
      </c>
      <c r="C213" s="103" t="s">
        <v>75</v>
      </c>
      <c r="D213" s="113">
        <f t="shared" si="32"/>
        <v>289.4736842105263</v>
      </c>
      <c r="E213" s="104">
        <v>0.25640000000000002</v>
      </c>
      <c r="F213" s="105">
        <v>7.1439999999999994E-5</v>
      </c>
      <c r="G213" s="100">
        <f t="shared" si="35"/>
        <v>0.25647143999999999</v>
      </c>
      <c r="H213" s="108">
        <v>36.46</v>
      </c>
      <c r="I213" s="109" t="s">
        <v>74</v>
      </c>
      <c r="J213" s="112">
        <f t="shared" si="31"/>
        <v>36460</v>
      </c>
      <c r="K213" s="108">
        <v>1.48</v>
      </c>
      <c r="L213" s="109" t="s">
        <v>74</v>
      </c>
      <c r="M213" s="112">
        <f t="shared" si="34"/>
        <v>1480</v>
      </c>
      <c r="N213" s="108">
        <v>180.54</v>
      </c>
      <c r="O213" s="109" t="s">
        <v>72</v>
      </c>
      <c r="P213" s="107">
        <f t="shared" si="33"/>
        <v>180.54</v>
      </c>
    </row>
    <row r="214" spans="1:16">
      <c r="A214" s="1">
        <f t="shared" ref="A214:A277" si="36">A213+1</f>
        <v>214</v>
      </c>
      <c r="B214" s="102">
        <v>6</v>
      </c>
      <c r="C214" s="103" t="s">
        <v>75</v>
      </c>
      <c r="D214" s="113">
        <f t="shared" si="32"/>
        <v>315.78947368421052</v>
      </c>
      <c r="E214" s="104">
        <v>0.24410000000000001</v>
      </c>
      <c r="F214" s="105">
        <v>6.5920000000000006E-5</v>
      </c>
      <c r="G214" s="100">
        <f t="shared" si="35"/>
        <v>0.24416592000000001</v>
      </c>
      <c r="H214" s="108">
        <v>42.13</v>
      </c>
      <c r="I214" s="109" t="s">
        <v>74</v>
      </c>
      <c r="J214" s="112">
        <f t="shared" si="31"/>
        <v>42130</v>
      </c>
      <c r="K214" s="108">
        <v>1.68</v>
      </c>
      <c r="L214" s="109" t="s">
        <v>74</v>
      </c>
      <c r="M214" s="112">
        <f t="shared" si="34"/>
        <v>1680</v>
      </c>
      <c r="N214" s="108">
        <v>206.93</v>
      </c>
      <c r="O214" s="109" t="s">
        <v>72</v>
      </c>
      <c r="P214" s="107">
        <f t="shared" si="33"/>
        <v>206.93</v>
      </c>
    </row>
    <row r="215" spans="1:16">
      <c r="A215" s="1">
        <f t="shared" si="36"/>
        <v>215</v>
      </c>
      <c r="B215" s="102">
        <v>6.5</v>
      </c>
      <c r="C215" s="103" t="s">
        <v>75</v>
      </c>
      <c r="D215" s="113">
        <f t="shared" si="32"/>
        <v>342.10526315789474</v>
      </c>
      <c r="E215" s="104">
        <v>0.23369999999999999</v>
      </c>
      <c r="F215" s="105">
        <v>6.122E-5</v>
      </c>
      <c r="G215" s="100">
        <f t="shared" si="35"/>
        <v>0.23376121999999999</v>
      </c>
      <c r="H215" s="108">
        <v>48.08</v>
      </c>
      <c r="I215" s="109" t="s">
        <v>74</v>
      </c>
      <c r="J215" s="112">
        <f t="shared" si="31"/>
        <v>48080</v>
      </c>
      <c r="K215" s="108">
        <v>1.88</v>
      </c>
      <c r="L215" s="109" t="s">
        <v>74</v>
      </c>
      <c r="M215" s="112">
        <f t="shared" si="34"/>
        <v>1880</v>
      </c>
      <c r="N215" s="108">
        <v>234.24</v>
      </c>
      <c r="O215" s="109" t="s">
        <v>72</v>
      </c>
      <c r="P215" s="107">
        <f t="shared" si="33"/>
        <v>234.24</v>
      </c>
    </row>
    <row r="216" spans="1:16">
      <c r="A216" s="1">
        <f t="shared" si="36"/>
        <v>216</v>
      </c>
      <c r="B216" s="102">
        <v>7</v>
      </c>
      <c r="C216" s="103" t="s">
        <v>75</v>
      </c>
      <c r="D216" s="113">
        <f t="shared" si="32"/>
        <v>368.42105263157896</v>
      </c>
      <c r="E216" s="104">
        <v>0.2248</v>
      </c>
      <c r="F216" s="105">
        <v>5.7170000000000003E-5</v>
      </c>
      <c r="G216" s="100">
        <f t="shared" si="35"/>
        <v>0.22485717</v>
      </c>
      <c r="H216" s="108">
        <v>54.28</v>
      </c>
      <c r="I216" s="109" t="s">
        <v>74</v>
      </c>
      <c r="J216" s="112">
        <f t="shared" si="31"/>
        <v>54280</v>
      </c>
      <c r="K216" s="108">
        <v>2.0699999999999998</v>
      </c>
      <c r="L216" s="109" t="s">
        <v>74</v>
      </c>
      <c r="M216" s="112">
        <f t="shared" si="34"/>
        <v>2070</v>
      </c>
      <c r="N216" s="108">
        <v>262.35000000000002</v>
      </c>
      <c r="O216" s="109" t="s">
        <v>72</v>
      </c>
      <c r="P216" s="107">
        <f t="shared" si="33"/>
        <v>262.35000000000002</v>
      </c>
    </row>
    <row r="217" spans="1:16">
      <c r="A217" s="1">
        <f t="shared" si="36"/>
        <v>217</v>
      </c>
      <c r="B217" s="102">
        <v>8</v>
      </c>
      <c r="C217" s="103" t="s">
        <v>75</v>
      </c>
      <c r="D217" s="113">
        <f t="shared" si="32"/>
        <v>421.05263157894734</v>
      </c>
      <c r="E217" s="104">
        <v>0.2104</v>
      </c>
      <c r="F217" s="105">
        <v>5.0529999999999999E-5</v>
      </c>
      <c r="G217" s="100">
        <f t="shared" si="35"/>
        <v>0.21045053</v>
      </c>
      <c r="H217" s="108">
        <v>67.34</v>
      </c>
      <c r="I217" s="109" t="s">
        <v>74</v>
      </c>
      <c r="J217" s="112">
        <f t="shared" si="31"/>
        <v>67340</v>
      </c>
      <c r="K217" s="108">
        <v>2.78</v>
      </c>
      <c r="L217" s="109" t="s">
        <v>74</v>
      </c>
      <c r="M217" s="112">
        <f t="shared" si="34"/>
        <v>2780</v>
      </c>
      <c r="N217" s="108">
        <v>320.66000000000003</v>
      </c>
      <c r="O217" s="109" t="s">
        <v>72</v>
      </c>
      <c r="P217" s="107">
        <f t="shared" si="33"/>
        <v>320.66000000000003</v>
      </c>
    </row>
    <row r="218" spans="1:16">
      <c r="A218" s="1">
        <f t="shared" si="36"/>
        <v>218</v>
      </c>
      <c r="B218" s="102">
        <v>9</v>
      </c>
      <c r="C218" s="103" t="s">
        <v>75</v>
      </c>
      <c r="D218" s="113">
        <f t="shared" si="32"/>
        <v>473.68421052631578</v>
      </c>
      <c r="E218" s="104">
        <v>0.19919999999999999</v>
      </c>
      <c r="F218" s="105">
        <v>4.5309999999999998E-5</v>
      </c>
      <c r="G218" s="100">
        <f t="shared" si="35"/>
        <v>0.19924530999999998</v>
      </c>
      <c r="H218" s="108">
        <v>81.22</v>
      </c>
      <c r="I218" s="109" t="s">
        <v>74</v>
      </c>
      <c r="J218" s="112">
        <f t="shared" si="31"/>
        <v>81220</v>
      </c>
      <c r="K218" s="108">
        <v>3.4</v>
      </c>
      <c r="L218" s="109" t="s">
        <v>74</v>
      </c>
      <c r="M218" s="112">
        <f t="shared" si="34"/>
        <v>3400</v>
      </c>
      <c r="N218" s="108">
        <v>381.21</v>
      </c>
      <c r="O218" s="109" t="s">
        <v>72</v>
      </c>
      <c r="P218" s="107">
        <f t="shared" si="33"/>
        <v>381.21</v>
      </c>
    </row>
    <row r="219" spans="1:16">
      <c r="A219" s="1">
        <f t="shared" si="36"/>
        <v>219</v>
      </c>
      <c r="B219" s="102">
        <v>10</v>
      </c>
      <c r="C219" s="103" t="s">
        <v>75</v>
      </c>
      <c r="D219" s="113">
        <f t="shared" si="32"/>
        <v>526.31578947368416</v>
      </c>
      <c r="E219" s="104">
        <v>0.19040000000000001</v>
      </c>
      <c r="F219" s="105">
        <v>4.1100000000000003E-5</v>
      </c>
      <c r="G219" s="100">
        <f t="shared" si="35"/>
        <v>0.1904411</v>
      </c>
      <c r="H219" s="108">
        <v>95.81</v>
      </c>
      <c r="I219" s="109" t="s">
        <v>74</v>
      </c>
      <c r="J219" s="112">
        <f t="shared" si="31"/>
        <v>95810</v>
      </c>
      <c r="K219" s="108">
        <v>3.98</v>
      </c>
      <c r="L219" s="109" t="s">
        <v>74</v>
      </c>
      <c r="M219" s="112">
        <f t="shared" si="34"/>
        <v>3980</v>
      </c>
      <c r="N219" s="108">
        <v>443.49</v>
      </c>
      <c r="O219" s="109" t="s">
        <v>72</v>
      </c>
      <c r="P219" s="107">
        <f t="shared" si="33"/>
        <v>443.49</v>
      </c>
    </row>
    <row r="220" spans="1:16">
      <c r="A220" s="1">
        <f t="shared" si="36"/>
        <v>220</v>
      </c>
      <c r="B220" s="102">
        <v>11</v>
      </c>
      <c r="C220" s="103" t="s">
        <v>75</v>
      </c>
      <c r="D220" s="113">
        <f t="shared" si="32"/>
        <v>578.9473684210526</v>
      </c>
      <c r="E220" s="104">
        <v>0.1832</v>
      </c>
      <c r="F220" s="105">
        <v>3.7620000000000002E-5</v>
      </c>
      <c r="G220" s="100">
        <f t="shared" si="35"/>
        <v>0.18323761999999999</v>
      </c>
      <c r="H220" s="108">
        <v>111.02</v>
      </c>
      <c r="I220" s="109" t="s">
        <v>74</v>
      </c>
      <c r="J220" s="112">
        <f t="shared" si="31"/>
        <v>111020</v>
      </c>
      <c r="K220" s="108">
        <v>4.53</v>
      </c>
      <c r="L220" s="109" t="s">
        <v>74</v>
      </c>
      <c r="M220" s="112">
        <f t="shared" si="34"/>
        <v>4530</v>
      </c>
      <c r="N220" s="108">
        <v>507.08</v>
      </c>
      <c r="O220" s="109" t="s">
        <v>72</v>
      </c>
      <c r="P220" s="107">
        <f t="shared" si="33"/>
        <v>507.08</v>
      </c>
    </row>
    <row r="221" spans="1:16">
      <c r="A221" s="1">
        <f t="shared" si="36"/>
        <v>221</v>
      </c>
      <c r="B221" s="102">
        <v>12</v>
      </c>
      <c r="C221" s="103" t="s">
        <v>75</v>
      </c>
      <c r="D221" s="113">
        <f t="shared" si="32"/>
        <v>631.57894736842104</v>
      </c>
      <c r="E221" s="104">
        <v>0.1774</v>
      </c>
      <c r="F221" s="105">
        <v>3.4700000000000003E-5</v>
      </c>
      <c r="G221" s="100">
        <f t="shared" si="35"/>
        <v>0.1774347</v>
      </c>
      <c r="H221" s="108">
        <v>126.78</v>
      </c>
      <c r="I221" s="109" t="s">
        <v>74</v>
      </c>
      <c r="J221" s="112">
        <f t="shared" si="31"/>
        <v>126780</v>
      </c>
      <c r="K221" s="108">
        <v>5.05</v>
      </c>
      <c r="L221" s="109" t="s">
        <v>74</v>
      </c>
      <c r="M221" s="112">
        <f t="shared" si="34"/>
        <v>5050</v>
      </c>
      <c r="N221" s="108">
        <v>571.63</v>
      </c>
      <c r="O221" s="109" t="s">
        <v>72</v>
      </c>
      <c r="P221" s="107">
        <f t="shared" si="33"/>
        <v>571.63</v>
      </c>
    </row>
    <row r="222" spans="1:16">
      <c r="A222" s="1">
        <f t="shared" si="36"/>
        <v>222</v>
      </c>
      <c r="B222" s="102">
        <v>13</v>
      </c>
      <c r="C222" s="103" t="s">
        <v>75</v>
      </c>
      <c r="D222" s="113">
        <f t="shared" si="32"/>
        <v>684.21052631578948</v>
      </c>
      <c r="E222" s="104">
        <v>0.17249999999999999</v>
      </c>
      <c r="F222" s="105">
        <v>3.222E-5</v>
      </c>
      <c r="G222" s="100">
        <f t="shared" si="35"/>
        <v>0.17253221999999999</v>
      </c>
      <c r="H222" s="108">
        <v>143.03</v>
      </c>
      <c r="I222" s="109" t="s">
        <v>74</v>
      </c>
      <c r="J222" s="112">
        <f t="shared" si="31"/>
        <v>143030</v>
      </c>
      <c r="K222" s="108">
        <v>5.55</v>
      </c>
      <c r="L222" s="109" t="s">
        <v>74</v>
      </c>
      <c r="M222" s="112">
        <f t="shared" si="34"/>
        <v>5550</v>
      </c>
      <c r="N222" s="108">
        <v>636.88</v>
      </c>
      <c r="O222" s="109" t="s">
        <v>72</v>
      </c>
      <c r="P222" s="107">
        <f t="shared" si="33"/>
        <v>636.88</v>
      </c>
    </row>
    <row r="223" spans="1:16">
      <c r="A223" s="1">
        <f t="shared" si="36"/>
        <v>223</v>
      </c>
      <c r="B223" s="102">
        <v>14</v>
      </c>
      <c r="C223" s="103" t="s">
        <v>75</v>
      </c>
      <c r="D223" s="113">
        <f t="shared" si="32"/>
        <v>736.84210526315792</v>
      </c>
      <c r="E223" s="104">
        <v>0.16830000000000001</v>
      </c>
      <c r="F223" s="105">
        <v>3.008E-5</v>
      </c>
      <c r="G223" s="100">
        <f t="shared" si="35"/>
        <v>0.16833007999999999</v>
      </c>
      <c r="H223" s="108">
        <v>159.69999999999999</v>
      </c>
      <c r="I223" s="109" t="s">
        <v>74</v>
      </c>
      <c r="J223" s="112">
        <f t="shared" si="31"/>
        <v>159700</v>
      </c>
      <c r="K223" s="108">
        <v>6.03</v>
      </c>
      <c r="L223" s="109" t="s">
        <v>74</v>
      </c>
      <c r="M223" s="112">
        <f t="shared" si="34"/>
        <v>6030</v>
      </c>
      <c r="N223" s="108">
        <v>702.59</v>
      </c>
      <c r="O223" s="109" t="s">
        <v>72</v>
      </c>
      <c r="P223" s="107">
        <f t="shared" si="33"/>
        <v>702.59</v>
      </c>
    </row>
    <row r="224" spans="1:16">
      <c r="A224" s="1">
        <f t="shared" si="36"/>
        <v>224</v>
      </c>
      <c r="B224" s="102">
        <v>15</v>
      </c>
      <c r="C224" s="103" t="s">
        <v>75</v>
      </c>
      <c r="D224" s="113">
        <f t="shared" si="32"/>
        <v>789.47368421052636</v>
      </c>
      <c r="E224" s="104">
        <v>0.1648</v>
      </c>
      <c r="F224" s="105">
        <v>2.8209999999999999E-5</v>
      </c>
      <c r="G224" s="100">
        <f t="shared" si="35"/>
        <v>0.16482821</v>
      </c>
      <c r="H224" s="108">
        <v>176.76</v>
      </c>
      <c r="I224" s="109" t="s">
        <v>74</v>
      </c>
      <c r="J224" s="112">
        <f t="shared" si="31"/>
        <v>176760</v>
      </c>
      <c r="K224" s="108">
        <v>6.49</v>
      </c>
      <c r="L224" s="109" t="s">
        <v>74</v>
      </c>
      <c r="M224" s="112">
        <f t="shared" si="34"/>
        <v>6490</v>
      </c>
      <c r="N224" s="108">
        <v>768.56</v>
      </c>
      <c r="O224" s="109" t="s">
        <v>72</v>
      </c>
      <c r="P224" s="107">
        <f t="shared" si="33"/>
        <v>768.56</v>
      </c>
    </row>
    <row r="225" spans="1:16">
      <c r="A225" s="1">
        <f t="shared" si="36"/>
        <v>225</v>
      </c>
      <c r="B225" s="102">
        <v>16</v>
      </c>
      <c r="C225" s="103" t="s">
        <v>75</v>
      </c>
      <c r="D225" s="113">
        <f t="shared" si="32"/>
        <v>842.10526315789468</v>
      </c>
      <c r="E225" s="104">
        <v>0.1618</v>
      </c>
      <c r="F225" s="105">
        <v>2.6570000000000001E-5</v>
      </c>
      <c r="G225" s="100">
        <f t="shared" si="35"/>
        <v>0.16182657</v>
      </c>
      <c r="H225" s="108">
        <v>194.15</v>
      </c>
      <c r="I225" s="109" t="s">
        <v>74</v>
      </c>
      <c r="J225" s="112">
        <f t="shared" si="31"/>
        <v>194150</v>
      </c>
      <c r="K225" s="108">
        <v>6.94</v>
      </c>
      <c r="L225" s="109" t="s">
        <v>74</v>
      </c>
      <c r="M225" s="112">
        <f t="shared" si="34"/>
        <v>6940</v>
      </c>
      <c r="N225" s="108">
        <v>834.66</v>
      </c>
      <c r="O225" s="109" t="s">
        <v>72</v>
      </c>
      <c r="P225" s="107">
        <f t="shared" si="33"/>
        <v>834.66</v>
      </c>
    </row>
    <row r="226" spans="1:16">
      <c r="A226" s="1">
        <f t="shared" si="36"/>
        <v>226</v>
      </c>
      <c r="B226" s="102">
        <v>17</v>
      </c>
      <c r="C226" s="103" t="s">
        <v>75</v>
      </c>
      <c r="D226" s="113">
        <f t="shared" si="32"/>
        <v>894.73684210526312</v>
      </c>
      <c r="E226" s="104">
        <v>0.15920000000000001</v>
      </c>
      <c r="F226" s="105">
        <v>2.512E-5</v>
      </c>
      <c r="G226" s="100">
        <f t="shared" si="35"/>
        <v>0.15922512</v>
      </c>
      <c r="H226" s="108">
        <v>211.85</v>
      </c>
      <c r="I226" s="109" t="s">
        <v>74</v>
      </c>
      <c r="J226" s="112">
        <f t="shared" si="31"/>
        <v>211850</v>
      </c>
      <c r="K226" s="108">
        <v>7.38</v>
      </c>
      <c r="L226" s="109" t="s">
        <v>74</v>
      </c>
      <c r="M226" s="112">
        <f t="shared" si="34"/>
        <v>7380</v>
      </c>
      <c r="N226" s="108">
        <v>900.75</v>
      </c>
      <c r="O226" s="109" t="s">
        <v>72</v>
      </c>
      <c r="P226" s="107">
        <f t="shared" si="33"/>
        <v>900.75</v>
      </c>
    </row>
    <row r="227" spans="1:16">
      <c r="A227" s="1">
        <f t="shared" si="36"/>
        <v>227</v>
      </c>
      <c r="B227" s="102">
        <v>18</v>
      </c>
      <c r="C227" s="103" t="s">
        <v>75</v>
      </c>
      <c r="D227" s="113">
        <f t="shared" si="32"/>
        <v>947.36842105263156</v>
      </c>
      <c r="E227" s="104">
        <v>0.157</v>
      </c>
      <c r="F227" s="105">
        <v>2.3819999999999999E-5</v>
      </c>
      <c r="G227" s="100">
        <f t="shared" si="35"/>
        <v>0.15702382000000001</v>
      </c>
      <c r="H227" s="108">
        <v>229.82</v>
      </c>
      <c r="I227" s="109" t="s">
        <v>74</v>
      </c>
      <c r="J227" s="112">
        <f t="shared" si="31"/>
        <v>229820</v>
      </c>
      <c r="K227" s="108">
        <v>7.81</v>
      </c>
      <c r="L227" s="109" t="s">
        <v>74</v>
      </c>
      <c r="M227" s="112">
        <f t="shared" si="34"/>
        <v>7810</v>
      </c>
      <c r="N227" s="108">
        <v>966.72</v>
      </c>
      <c r="O227" s="109" t="s">
        <v>72</v>
      </c>
      <c r="P227" s="107">
        <f t="shared" si="33"/>
        <v>966.72</v>
      </c>
    </row>
    <row r="228" spans="1:16">
      <c r="A228" s="4">
        <f t="shared" si="36"/>
        <v>228</v>
      </c>
      <c r="B228" s="102">
        <v>19</v>
      </c>
      <c r="C228" s="103" t="s">
        <v>75</v>
      </c>
      <c r="D228" s="107">
        <f t="shared" si="32"/>
        <v>1000</v>
      </c>
      <c r="E228" s="104">
        <v>0.15509999999999999</v>
      </c>
      <c r="F228" s="105">
        <v>2.2650000000000002E-5</v>
      </c>
      <c r="G228" s="100">
        <f t="shared" si="35"/>
        <v>0.15512265</v>
      </c>
      <c r="H228" s="108">
        <v>248.03</v>
      </c>
      <c r="I228" s="109" t="s">
        <v>74</v>
      </c>
      <c r="J228" s="112">
        <f t="shared" si="31"/>
        <v>248030</v>
      </c>
      <c r="K228" s="108">
        <v>8.2200000000000006</v>
      </c>
      <c r="L228" s="109" t="s">
        <v>74</v>
      </c>
      <c r="M228" s="112">
        <f t="shared" si="34"/>
        <v>8220</v>
      </c>
      <c r="N228" s="108">
        <v>1.03</v>
      </c>
      <c r="O228" s="111" t="s">
        <v>74</v>
      </c>
      <c r="P228" s="112">
        <f>N228*1000</f>
        <v>1030</v>
      </c>
    </row>
    <row r="229" spans="1:16">
      <c r="A229" s="1">
        <f t="shared" si="36"/>
        <v>229</v>
      </c>
      <c r="B229" s="102"/>
      <c r="C229" s="103"/>
      <c r="D229" s="107" t="e">
        <v>#N/A</v>
      </c>
      <c r="E229" s="104"/>
      <c r="F229" s="105"/>
      <c r="G229" s="100" t="e">
        <v>#N/A</v>
      </c>
      <c r="H229" s="108"/>
      <c r="I229" s="109"/>
      <c r="J229" s="112" t="e">
        <v>#N/A</v>
      </c>
      <c r="K229" s="108"/>
      <c r="L229" s="109"/>
      <c r="M229" s="112" t="e">
        <v>#N/A</v>
      </c>
      <c r="N229" s="108"/>
      <c r="O229" s="109"/>
      <c r="P229" s="114" t="e">
        <v>#N/A</v>
      </c>
    </row>
    <row r="230" spans="1:16">
      <c r="A230" s="1">
        <f t="shared" si="36"/>
        <v>230</v>
      </c>
      <c r="B230" s="102"/>
      <c r="C230" s="103"/>
      <c r="D230" s="107" t="e">
        <v>#N/A</v>
      </c>
      <c r="E230" s="104"/>
      <c r="F230" s="105"/>
      <c r="G230" s="100" t="e">
        <v>#N/A</v>
      </c>
      <c r="H230" s="108"/>
      <c r="I230" s="109"/>
      <c r="J230" s="112" t="e">
        <v>#N/A</v>
      </c>
      <c r="K230" s="108"/>
      <c r="L230" s="109"/>
      <c r="M230" s="112" t="e">
        <v>#N/A</v>
      </c>
      <c r="N230" s="108"/>
      <c r="O230" s="109"/>
      <c r="P230" s="114" t="e">
        <v>#N/A</v>
      </c>
    </row>
    <row r="231" spans="1:16">
      <c r="A231" s="1">
        <f t="shared" si="36"/>
        <v>231</v>
      </c>
      <c r="B231" s="102"/>
      <c r="C231" s="103"/>
      <c r="D231" s="107" t="e">
        <v>#N/A</v>
      </c>
      <c r="E231" s="104"/>
      <c r="F231" s="105"/>
      <c r="G231" s="100" t="e">
        <v>#N/A</v>
      </c>
      <c r="H231" s="108"/>
      <c r="I231" s="109"/>
      <c r="J231" s="112" t="e">
        <v>#N/A</v>
      </c>
      <c r="K231" s="108"/>
      <c r="L231" s="109"/>
      <c r="M231" s="112" t="e">
        <v>#N/A</v>
      </c>
      <c r="N231" s="108"/>
      <c r="O231" s="109"/>
      <c r="P231" s="114" t="e">
        <v>#N/A</v>
      </c>
    </row>
    <row r="232" spans="1:16">
      <c r="A232" s="1">
        <f t="shared" si="36"/>
        <v>232</v>
      </c>
      <c r="B232" s="102"/>
      <c r="C232" s="103"/>
      <c r="D232" s="107" t="e">
        <v>#N/A</v>
      </c>
      <c r="E232" s="104"/>
      <c r="F232" s="105"/>
      <c r="G232" s="100" t="e">
        <v>#N/A</v>
      </c>
      <c r="H232" s="108"/>
      <c r="I232" s="109"/>
      <c r="J232" s="112" t="e">
        <v>#N/A</v>
      </c>
      <c r="K232" s="108"/>
      <c r="L232" s="109"/>
      <c r="M232" s="112" t="e">
        <v>#N/A</v>
      </c>
      <c r="N232" s="108"/>
      <c r="O232" s="109"/>
      <c r="P232" s="114" t="e">
        <v>#N/A</v>
      </c>
    </row>
    <row r="233" spans="1:16">
      <c r="A233" s="1">
        <f t="shared" si="36"/>
        <v>233</v>
      </c>
      <c r="B233" s="102"/>
      <c r="C233" s="103"/>
      <c r="D233" s="107" t="e">
        <v>#N/A</v>
      </c>
      <c r="E233" s="104"/>
      <c r="F233" s="105"/>
      <c r="G233" s="100" t="e">
        <v>#N/A</v>
      </c>
      <c r="H233" s="108"/>
      <c r="I233" s="109"/>
      <c r="J233" s="112" t="e">
        <v>#N/A</v>
      </c>
      <c r="K233" s="108"/>
      <c r="L233" s="109"/>
      <c r="M233" s="112" t="e">
        <v>#N/A</v>
      </c>
      <c r="N233" s="108"/>
      <c r="O233" s="109"/>
      <c r="P233" s="114" t="e">
        <v>#N/A</v>
      </c>
    </row>
    <row r="234" spans="1:16">
      <c r="A234" s="1">
        <f t="shared" si="36"/>
        <v>234</v>
      </c>
      <c r="B234" s="102"/>
      <c r="C234" s="103"/>
      <c r="D234" s="107" t="e">
        <v>#N/A</v>
      </c>
      <c r="E234" s="104"/>
      <c r="F234" s="105"/>
      <c r="G234" s="100" t="e">
        <v>#N/A</v>
      </c>
      <c r="H234" s="108"/>
      <c r="I234" s="109"/>
      <c r="J234" s="112" t="e">
        <v>#N/A</v>
      </c>
      <c r="K234" s="108"/>
      <c r="L234" s="109"/>
      <c r="M234" s="112" t="e">
        <v>#N/A</v>
      </c>
      <c r="N234" s="108"/>
      <c r="O234" s="109"/>
      <c r="P234" s="114" t="e">
        <v>#N/A</v>
      </c>
    </row>
    <row r="235" spans="1:16">
      <c r="A235" s="1">
        <f t="shared" si="36"/>
        <v>235</v>
      </c>
      <c r="B235" s="102"/>
      <c r="C235" s="103"/>
      <c r="D235" s="107" t="e">
        <v>#N/A</v>
      </c>
      <c r="E235" s="104"/>
      <c r="F235" s="105"/>
      <c r="G235" s="100" t="e">
        <v>#N/A</v>
      </c>
      <c r="H235" s="108"/>
      <c r="I235" s="109"/>
      <c r="J235" s="112" t="e">
        <v>#N/A</v>
      </c>
      <c r="K235" s="108"/>
      <c r="L235" s="109"/>
      <c r="M235" s="112" t="e">
        <v>#N/A</v>
      </c>
      <c r="N235" s="108"/>
      <c r="O235" s="109"/>
      <c r="P235" s="114" t="e">
        <v>#N/A</v>
      </c>
    </row>
    <row r="236" spans="1:16">
      <c r="A236" s="1">
        <f t="shared" si="36"/>
        <v>236</v>
      </c>
      <c r="B236" s="102"/>
      <c r="C236" s="103"/>
      <c r="D236" s="107" t="e">
        <v>#N/A</v>
      </c>
      <c r="E236" s="104"/>
      <c r="F236" s="105"/>
      <c r="G236" s="100" t="e">
        <v>#N/A</v>
      </c>
      <c r="H236" s="108"/>
      <c r="I236" s="109"/>
      <c r="J236" s="112" t="e">
        <v>#N/A</v>
      </c>
      <c r="K236" s="108"/>
      <c r="L236" s="109"/>
      <c r="M236" s="112" t="e">
        <v>#N/A</v>
      </c>
      <c r="N236" s="108"/>
      <c r="O236" s="109"/>
      <c r="P236" s="114" t="e">
        <v>#N/A</v>
      </c>
    </row>
    <row r="237" spans="1:16">
      <c r="A237" s="1">
        <f t="shared" si="36"/>
        <v>237</v>
      </c>
      <c r="B237" s="102"/>
      <c r="C237" s="103"/>
      <c r="D237" s="107" t="e">
        <v>#N/A</v>
      </c>
      <c r="E237" s="104"/>
      <c r="F237" s="105"/>
      <c r="G237" s="100" t="e">
        <v>#N/A</v>
      </c>
      <c r="H237" s="108"/>
      <c r="I237" s="109"/>
      <c r="J237" s="112" t="e">
        <v>#N/A</v>
      </c>
      <c r="K237" s="108"/>
      <c r="L237" s="109"/>
      <c r="M237" s="112" t="e">
        <v>#N/A</v>
      </c>
      <c r="N237" s="108"/>
      <c r="O237" s="109"/>
      <c r="P237" s="114" t="e">
        <v>#N/A</v>
      </c>
    </row>
    <row r="238" spans="1:16">
      <c r="A238" s="1">
        <f t="shared" si="36"/>
        <v>238</v>
      </c>
      <c r="B238" s="102"/>
      <c r="C238" s="103"/>
      <c r="D238" s="107" t="e">
        <v>#N/A</v>
      </c>
      <c r="E238" s="104"/>
      <c r="F238" s="105"/>
      <c r="G238" s="100" t="e">
        <v>#N/A</v>
      </c>
      <c r="H238" s="108"/>
      <c r="I238" s="109"/>
      <c r="J238" s="112" t="e">
        <v>#N/A</v>
      </c>
      <c r="K238" s="108"/>
      <c r="L238" s="109"/>
      <c r="M238" s="112" t="e">
        <v>#N/A</v>
      </c>
      <c r="N238" s="108"/>
      <c r="O238" s="109"/>
      <c r="P238" s="114" t="e">
        <v>#N/A</v>
      </c>
    </row>
    <row r="239" spans="1:16">
      <c r="A239" s="1">
        <f t="shared" si="36"/>
        <v>239</v>
      </c>
      <c r="B239" s="102"/>
      <c r="C239" s="103"/>
      <c r="D239" s="107" t="e">
        <v>#N/A</v>
      </c>
      <c r="E239" s="104"/>
      <c r="F239" s="105"/>
      <c r="G239" s="100" t="e">
        <v>#N/A</v>
      </c>
      <c r="H239" s="108"/>
      <c r="I239" s="109"/>
      <c r="J239" s="112" t="e">
        <v>#N/A</v>
      </c>
      <c r="K239" s="108"/>
      <c r="L239" s="109"/>
      <c r="M239" s="112" t="e">
        <v>#N/A</v>
      </c>
      <c r="N239" s="108"/>
      <c r="O239" s="109"/>
      <c r="P239" s="114" t="e">
        <v>#N/A</v>
      </c>
    </row>
    <row r="240" spans="1:16">
      <c r="A240" s="1">
        <f t="shared" si="36"/>
        <v>240</v>
      </c>
      <c r="B240" s="102"/>
      <c r="C240" s="103"/>
      <c r="D240" s="107" t="e">
        <v>#N/A</v>
      </c>
      <c r="E240" s="104"/>
      <c r="F240" s="105"/>
      <c r="G240" s="100" t="e">
        <v>#N/A</v>
      </c>
      <c r="H240" s="108"/>
      <c r="I240" s="109"/>
      <c r="J240" s="112" t="e">
        <v>#N/A</v>
      </c>
      <c r="K240" s="108"/>
      <c r="L240" s="109"/>
      <c r="M240" s="112" t="e">
        <v>#N/A</v>
      </c>
      <c r="N240" s="108"/>
      <c r="O240" s="109"/>
      <c r="P240" s="114" t="e">
        <v>#N/A</v>
      </c>
    </row>
    <row r="241" spans="1:16">
      <c r="A241" s="1">
        <f t="shared" si="36"/>
        <v>241</v>
      </c>
      <c r="B241" s="102"/>
      <c r="C241" s="103"/>
      <c r="D241" s="107" t="e">
        <v>#N/A</v>
      </c>
      <c r="E241" s="104"/>
      <c r="F241" s="105"/>
      <c r="G241" s="100" t="e">
        <v>#N/A</v>
      </c>
      <c r="H241" s="108"/>
      <c r="I241" s="109"/>
      <c r="J241" s="112" t="e">
        <v>#N/A</v>
      </c>
      <c r="K241" s="108"/>
      <c r="L241" s="109"/>
      <c r="M241" s="112" t="e">
        <v>#N/A</v>
      </c>
      <c r="N241" s="108"/>
      <c r="O241" s="109"/>
      <c r="P241" s="114" t="e">
        <v>#N/A</v>
      </c>
    </row>
    <row r="242" spans="1:16">
      <c r="A242" s="1">
        <f t="shared" si="36"/>
        <v>242</v>
      </c>
      <c r="B242" s="102"/>
      <c r="C242" s="103"/>
      <c r="D242" s="107" t="e">
        <v>#N/A</v>
      </c>
      <c r="E242" s="104"/>
      <c r="F242" s="105"/>
      <c r="G242" s="100" t="e">
        <v>#N/A</v>
      </c>
      <c r="H242" s="108"/>
      <c r="I242" s="109"/>
      <c r="J242" s="112" t="e">
        <v>#N/A</v>
      </c>
      <c r="K242" s="108"/>
      <c r="L242" s="109"/>
      <c r="M242" s="112" t="e">
        <v>#N/A</v>
      </c>
      <c r="N242" s="108"/>
      <c r="O242" s="109"/>
      <c r="P242" s="114" t="e">
        <v>#N/A</v>
      </c>
    </row>
    <row r="243" spans="1:16">
      <c r="A243" s="1">
        <f t="shared" si="36"/>
        <v>243</v>
      </c>
      <c r="B243" s="102"/>
      <c r="C243" s="103"/>
      <c r="D243" s="107" t="e">
        <v>#N/A</v>
      </c>
      <c r="E243" s="104"/>
      <c r="F243" s="105"/>
      <c r="G243" s="100" t="e">
        <v>#N/A</v>
      </c>
      <c r="H243" s="108"/>
      <c r="I243" s="109"/>
      <c r="J243" s="112" t="e">
        <v>#N/A</v>
      </c>
      <c r="K243" s="108"/>
      <c r="L243" s="109"/>
      <c r="M243" s="112" t="e">
        <v>#N/A</v>
      </c>
      <c r="N243" s="108"/>
      <c r="O243" s="109"/>
      <c r="P243" s="114" t="e">
        <v>#N/A</v>
      </c>
    </row>
    <row r="244" spans="1:16">
      <c r="A244" s="1">
        <f t="shared" si="36"/>
        <v>244</v>
      </c>
      <c r="B244" s="102"/>
      <c r="C244" s="103"/>
      <c r="D244" s="107" t="e">
        <v>#N/A</v>
      </c>
      <c r="E244" s="104"/>
      <c r="F244" s="105"/>
      <c r="G244" s="100" t="e">
        <v>#N/A</v>
      </c>
      <c r="H244" s="108"/>
      <c r="I244" s="109"/>
      <c r="J244" s="112" t="e">
        <v>#N/A</v>
      </c>
      <c r="K244" s="108"/>
      <c r="L244" s="109"/>
      <c r="M244" s="112" t="e">
        <v>#N/A</v>
      </c>
      <c r="N244" s="108"/>
      <c r="O244" s="109"/>
      <c r="P244" s="114" t="e">
        <v>#N/A</v>
      </c>
    </row>
    <row r="245" spans="1:16">
      <c r="A245" s="1">
        <f t="shared" si="36"/>
        <v>245</v>
      </c>
      <c r="B245" s="102"/>
      <c r="C245" s="103"/>
      <c r="D245" s="107" t="e">
        <v>#N/A</v>
      </c>
      <c r="E245" s="104"/>
      <c r="F245" s="105"/>
      <c r="G245" s="100" t="e">
        <v>#N/A</v>
      </c>
      <c r="H245" s="108"/>
      <c r="I245" s="109"/>
      <c r="J245" s="112" t="e">
        <v>#N/A</v>
      </c>
      <c r="K245" s="108"/>
      <c r="L245" s="109"/>
      <c r="M245" s="112" t="e">
        <v>#N/A</v>
      </c>
      <c r="N245" s="108"/>
      <c r="O245" s="109"/>
      <c r="P245" s="114" t="e">
        <v>#N/A</v>
      </c>
    </row>
    <row r="246" spans="1:16">
      <c r="A246" s="1">
        <f t="shared" si="36"/>
        <v>246</v>
      </c>
      <c r="B246" s="102"/>
      <c r="C246" s="103"/>
      <c r="D246" s="107" t="e">
        <v>#N/A</v>
      </c>
      <c r="E246" s="104"/>
      <c r="F246" s="105"/>
      <c r="G246" s="100" t="e">
        <v>#N/A</v>
      </c>
      <c r="H246" s="108"/>
      <c r="I246" s="109"/>
      <c r="J246" s="112" t="e">
        <v>#N/A</v>
      </c>
      <c r="K246" s="108"/>
      <c r="L246" s="109"/>
      <c r="M246" s="112" t="e">
        <v>#N/A</v>
      </c>
      <c r="N246" s="108"/>
      <c r="O246" s="109"/>
      <c r="P246" s="114" t="e">
        <v>#N/A</v>
      </c>
    </row>
    <row r="247" spans="1:16">
      <c r="A247" s="1">
        <f t="shared" si="36"/>
        <v>247</v>
      </c>
      <c r="B247" s="102"/>
      <c r="C247" s="103"/>
      <c r="D247" s="107" t="e">
        <v>#N/A</v>
      </c>
      <c r="E247" s="104"/>
      <c r="F247" s="105"/>
      <c r="G247" s="100" t="e">
        <v>#N/A</v>
      </c>
      <c r="H247" s="108"/>
      <c r="I247" s="109"/>
      <c r="J247" s="112" t="e">
        <v>#N/A</v>
      </c>
      <c r="K247" s="108"/>
      <c r="L247" s="109"/>
      <c r="M247" s="112" t="e">
        <v>#N/A</v>
      </c>
      <c r="N247" s="108"/>
      <c r="O247" s="109"/>
      <c r="P247" s="114" t="e">
        <v>#N/A</v>
      </c>
    </row>
    <row r="248" spans="1:16">
      <c r="A248" s="1">
        <f t="shared" si="36"/>
        <v>248</v>
      </c>
      <c r="B248" s="102"/>
      <c r="C248" s="103"/>
      <c r="D248" s="107" t="e">
        <v>#N/A</v>
      </c>
      <c r="E248" s="104"/>
      <c r="F248" s="105"/>
      <c r="G248" s="100" t="e">
        <v>#N/A</v>
      </c>
      <c r="H248" s="108"/>
      <c r="I248" s="109"/>
      <c r="J248" s="112" t="e">
        <v>#N/A</v>
      </c>
      <c r="K248" s="108"/>
      <c r="L248" s="109"/>
      <c r="M248" s="112" t="e">
        <v>#N/A</v>
      </c>
      <c r="N248" s="108"/>
      <c r="O248" s="109"/>
      <c r="P248" s="114" t="e">
        <v>#N/A</v>
      </c>
    </row>
    <row r="249" spans="1:16">
      <c r="A249" s="1">
        <f t="shared" si="36"/>
        <v>249</v>
      </c>
      <c r="B249" s="102"/>
      <c r="C249" s="103"/>
      <c r="D249" s="107" t="e">
        <v>#N/A</v>
      </c>
      <c r="E249" s="104"/>
      <c r="F249" s="105"/>
      <c r="G249" s="100" t="e">
        <v>#N/A</v>
      </c>
      <c r="H249" s="108"/>
      <c r="I249" s="109"/>
      <c r="J249" s="112" t="e">
        <v>#N/A</v>
      </c>
      <c r="K249" s="108"/>
      <c r="L249" s="109"/>
      <c r="M249" s="112" t="e">
        <v>#N/A</v>
      </c>
      <c r="N249" s="108"/>
      <c r="O249" s="109"/>
      <c r="P249" s="114" t="e">
        <v>#N/A</v>
      </c>
    </row>
    <row r="250" spans="1:16">
      <c r="A250" s="1">
        <f t="shared" si="36"/>
        <v>250</v>
      </c>
      <c r="B250" s="102"/>
      <c r="C250" s="103"/>
      <c r="D250" s="107" t="e">
        <v>#N/A</v>
      </c>
      <c r="E250" s="104"/>
      <c r="F250" s="105"/>
      <c r="G250" s="100" t="e">
        <v>#N/A</v>
      </c>
      <c r="H250" s="108"/>
      <c r="I250" s="109"/>
      <c r="J250" s="112" t="e">
        <v>#N/A</v>
      </c>
      <c r="K250" s="108"/>
      <c r="L250" s="109"/>
      <c r="M250" s="112" t="e">
        <v>#N/A</v>
      </c>
      <c r="N250" s="108"/>
      <c r="O250" s="109"/>
      <c r="P250" s="114" t="e">
        <v>#N/A</v>
      </c>
    </row>
    <row r="251" spans="1:16">
      <c r="A251" s="1">
        <f t="shared" si="36"/>
        <v>251</v>
      </c>
      <c r="B251" s="102"/>
      <c r="C251" s="103"/>
      <c r="D251" s="107" t="e">
        <v>#N/A</v>
      </c>
      <c r="E251" s="104"/>
      <c r="F251" s="105"/>
      <c r="G251" s="100" t="e">
        <v>#N/A</v>
      </c>
      <c r="H251" s="108"/>
      <c r="I251" s="109"/>
      <c r="J251" s="112" t="e">
        <v>#N/A</v>
      </c>
      <c r="K251" s="108"/>
      <c r="L251" s="109"/>
      <c r="M251" s="112" t="e">
        <v>#N/A</v>
      </c>
      <c r="N251" s="108"/>
      <c r="O251" s="109"/>
      <c r="P251" s="114" t="e">
        <v>#N/A</v>
      </c>
    </row>
    <row r="252" spans="1:16">
      <c r="A252" s="1">
        <f t="shared" si="36"/>
        <v>252</v>
      </c>
      <c r="B252" s="102"/>
      <c r="C252" s="103"/>
      <c r="D252" s="107" t="e">
        <v>#N/A</v>
      </c>
      <c r="E252" s="104"/>
      <c r="F252" s="105"/>
      <c r="G252" s="100" t="e">
        <v>#N/A</v>
      </c>
      <c r="H252" s="108"/>
      <c r="I252" s="109"/>
      <c r="J252" s="112" t="e">
        <v>#N/A</v>
      </c>
      <c r="K252" s="108"/>
      <c r="L252" s="109"/>
      <c r="M252" s="112" t="e">
        <v>#N/A</v>
      </c>
      <c r="N252" s="108"/>
      <c r="O252" s="109"/>
      <c r="P252" s="114" t="e">
        <v>#N/A</v>
      </c>
    </row>
    <row r="253" spans="1:16">
      <c r="A253" s="1">
        <f t="shared" si="36"/>
        <v>253</v>
      </c>
      <c r="B253" s="102"/>
      <c r="C253" s="103"/>
      <c r="D253" s="107" t="e">
        <v>#N/A</v>
      </c>
      <c r="E253" s="104"/>
      <c r="F253" s="105"/>
      <c r="G253" s="100" t="e">
        <v>#N/A</v>
      </c>
      <c r="H253" s="108"/>
      <c r="I253" s="109"/>
      <c r="J253" s="112" t="e">
        <v>#N/A</v>
      </c>
      <c r="K253" s="108"/>
      <c r="L253" s="109"/>
      <c r="M253" s="112" t="e">
        <v>#N/A</v>
      </c>
      <c r="N253" s="108"/>
      <c r="O253" s="109"/>
      <c r="P253" s="114" t="e">
        <v>#N/A</v>
      </c>
    </row>
    <row r="254" spans="1:16">
      <c r="A254" s="1">
        <f t="shared" si="36"/>
        <v>254</v>
      </c>
      <c r="B254" s="102"/>
      <c r="C254" s="103"/>
      <c r="D254" s="107" t="e">
        <v>#N/A</v>
      </c>
      <c r="E254" s="104"/>
      <c r="F254" s="105"/>
      <c r="G254" s="100" t="e">
        <v>#N/A</v>
      </c>
      <c r="H254" s="108"/>
      <c r="I254" s="109"/>
      <c r="J254" s="112" t="e">
        <v>#N/A</v>
      </c>
      <c r="K254" s="108"/>
      <c r="L254" s="109"/>
      <c r="M254" s="112" t="e">
        <v>#N/A</v>
      </c>
      <c r="N254" s="108"/>
      <c r="O254" s="109"/>
      <c r="P254" s="114" t="e">
        <v>#N/A</v>
      </c>
    </row>
    <row r="255" spans="1:16">
      <c r="A255" s="1">
        <f t="shared" si="36"/>
        <v>255</v>
      </c>
      <c r="B255" s="102"/>
      <c r="C255" s="103"/>
      <c r="D255" s="107" t="e">
        <v>#N/A</v>
      </c>
      <c r="E255" s="104"/>
      <c r="F255" s="105"/>
      <c r="G255" s="100" t="e">
        <v>#N/A</v>
      </c>
      <c r="H255" s="108"/>
      <c r="I255" s="109"/>
      <c r="J255" s="112" t="e">
        <v>#N/A</v>
      </c>
      <c r="K255" s="108"/>
      <c r="L255" s="109"/>
      <c r="M255" s="112" t="e">
        <v>#N/A</v>
      </c>
      <c r="N255" s="108"/>
      <c r="O255" s="109"/>
      <c r="P255" s="114" t="e">
        <v>#N/A</v>
      </c>
    </row>
    <row r="256" spans="1:16">
      <c r="A256" s="1">
        <f t="shared" si="36"/>
        <v>256</v>
      </c>
      <c r="B256" s="102"/>
      <c r="C256" s="103"/>
      <c r="D256" s="107" t="e">
        <v>#N/A</v>
      </c>
      <c r="E256" s="104"/>
      <c r="F256" s="105"/>
      <c r="G256" s="100" t="e">
        <v>#N/A</v>
      </c>
      <c r="H256" s="108"/>
      <c r="I256" s="109"/>
      <c r="J256" s="112" t="e">
        <v>#N/A</v>
      </c>
      <c r="K256" s="108"/>
      <c r="L256" s="109"/>
      <c r="M256" s="112" t="e">
        <v>#N/A</v>
      </c>
      <c r="N256" s="108"/>
      <c r="O256" s="109"/>
      <c r="P256" s="114" t="e">
        <v>#N/A</v>
      </c>
    </row>
    <row r="257" spans="1:16">
      <c r="A257" s="1">
        <f t="shared" si="36"/>
        <v>257</v>
      </c>
      <c r="B257" s="102"/>
      <c r="C257" s="103"/>
      <c r="D257" s="107" t="e">
        <v>#N/A</v>
      </c>
      <c r="E257" s="104"/>
      <c r="F257" s="105"/>
      <c r="G257" s="100" t="e">
        <v>#N/A</v>
      </c>
      <c r="H257" s="108"/>
      <c r="I257" s="109"/>
      <c r="J257" s="112" t="e">
        <v>#N/A</v>
      </c>
      <c r="K257" s="108"/>
      <c r="L257" s="109"/>
      <c r="M257" s="112" t="e">
        <v>#N/A</v>
      </c>
      <c r="N257" s="108"/>
      <c r="O257" s="109"/>
      <c r="P257" s="114" t="e">
        <v>#N/A</v>
      </c>
    </row>
    <row r="258" spans="1:16">
      <c r="A258" s="1">
        <f t="shared" si="36"/>
        <v>258</v>
      </c>
      <c r="B258" s="102"/>
      <c r="C258" s="103"/>
      <c r="D258" s="107" t="e">
        <v>#N/A</v>
      </c>
      <c r="E258" s="104"/>
      <c r="F258" s="105"/>
      <c r="G258" s="100" t="e">
        <v>#N/A</v>
      </c>
      <c r="H258" s="108"/>
      <c r="I258" s="109"/>
      <c r="J258" s="112" t="e">
        <v>#N/A</v>
      </c>
      <c r="K258" s="108"/>
      <c r="L258" s="109"/>
      <c r="M258" s="112" t="e">
        <v>#N/A</v>
      </c>
      <c r="N258" s="108"/>
      <c r="O258" s="109"/>
      <c r="P258" s="114" t="e">
        <v>#N/A</v>
      </c>
    </row>
    <row r="259" spans="1:16">
      <c r="A259" s="1">
        <f t="shared" si="36"/>
        <v>259</v>
      </c>
      <c r="B259" s="102"/>
      <c r="C259" s="103"/>
      <c r="D259" s="107" t="e">
        <v>#N/A</v>
      </c>
      <c r="E259" s="104"/>
      <c r="F259" s="105"/>
      <c r="G259" s="100" t="e">
        <v>#N/A</v>
      </c>
      <c r="H259" s="108"/>
      <c r="I259" s="109"/>
      <c r="J259" s="112" t="e">
        <v>#N/A</v>
      </c>
      <c r="K259" s="108"/>
      <c r="L259" s="109"/>
      <c r="M259" s="112" t="e">
        <v>#N/A</v>
      </c>
      <c r="N259" s="108"/>
      <c r="O259" s="109"/>
      <c r="P259" s="114" t="e">
        <v>#N/A</v>
      </c>
    </row>
    <row r="260" spans="1:16">
      <c r="A260" s="1">
        <f t="shared" si="36"/>
        <v>260</v>
      </c>
      <c r="B260" s="102"/>
      <c r="C260" s="103"/>
      <c r="D260" s="107" t="e">
        <v>#N/A</v>
      </c>
      <c r="E260" s="104"/>
      <c r="F260" s="105"/>
      <c r="G260" s="100" t="e">
        <v>#N/A</v>
      </c>
      <c r="H260" s="108"/>
      <c r="I260" s="109"/>
      <c r="J260" s="112" t="e">
        <v>#N/A</v>
      </c>
      <c r="K260" s="108"/>
      <c r="L260" s="109"/>
      <c r="M260" s="112" t="e">
        <v>#N/A</v>
      </c>
      <c r="N260" s="108"/>
      <c r="O260" s="109"/>
      <c r="P260" s="114" t="e">
        <v>#N/A</v>
      </c>
    </row>
    <row r="261" spans="1:16">
      <c r="A261" s="1">
        <f t="shared" si="36"/>
        <v>261</v>
      </c>
      <c r="B261" s="102"/>
      <c r="C261" s="103"/>
      <c r="D261" s="107" t="e">
        <v>#N/A</v>
      </c>
      <c r="E261" s="104"/>
      <c r="F261" s="105"/>
      <c r="G261" s="100" t="e">
        <v>#N/A</v>
      </c>
      <c r="H261" s="108"/>
      <c r="I261" s="109"/>
      <c r="J261" s="112" t="e">
        <v>#N/A</v>
      </c>
      <c r="K261" s="108"/>
      <c r="L261" s="109"/>
      <c r="M261" s="112" t="e">
        <v>#N/A</v>
      </c>
      <c r="N261" s="108"/>
      <c r="O261" s="109"/>
      <c r="P261" s="114" t="e">
        <v>#N/A</v>
      </c>
    </row>
    <row r="262" spans="1:16">
      <c r="A262" s="1">
        <f t="shared" si="36"/>
        <v>262</v>
      </c>
      <c r="B262" s="102"/>
      <c r="C262" s="103"/>
      <c r="D262" s="107" t="e">
        <v>#N/A</v>
      </c>
      <c r="E262" s="104"/>
      <c r="F262" s="105"/>
      <c r="G262" s="100" t="e">
        <v>#N/A</v>
      </c>
      <c r="H262" s="108"/>
      <c r="I262" s="109"/>
      <c r="J262" s="112" t="e">
        <v>#N/A</v>
      </c>
      <c r="K262" s="108"/>
      <c r="L262" s="109"/>
      <c r="M262" s="112" t="e">
        <v>#N/A</v>
      </c>
      <c r="N262" s="108"/>
      <c r="O262" s="109"/>
      <c r="P262" s="114" t="e">
        <v>#N/A</v>
      </c>
    </row>
    <row r="263" spans="1:16">
      <c r="A263" s="1">
        <f t="shared" si="36"/>
        <v>263</v>
      </c>
      <c r="B263" s="102"/>
      <c r="C263" s="103"/>
      <c r="D263" s="107" t="e">
        <v>#N/A</v>
      </c>
      <c r="E263" s="104"/>
      <c r="F263" s="105"/>
      <c r="G263" s="100" t="e">
        <v>#N/A</v>
      </c>
      <c r="H263" s="108"/>
      <c r="I263" s="109"/>
      <c r="J263" s="112" t="e">
        <v>#N/A</v>
      </c>
      <c r="K263" s="108"/>
      <c r="L263" s="109"/>
      <c r="M263" s="112" t="e">
        <v>#N/A</v>
      </c>
      <c r="N263" s="108"/>
      <c r="O263" s="109"/>
      <c r="P263" s="114" t="e">
        <v>#N/A</v>
      </c>
    </row>
    <row r="264" spans="1:16">
      <c r="A264" s="1">
        <f t="shared" si="36"/>
        <v>264</v>
      </c>
      <c r="B264" s="102"/>
      <c r="C264" s="103"/>
      <c r="D264" s="107" t="e">
        <v>#N/A</v>
      </c>
      <c r="E264" s="104"/>
      <c r="F264" s="105"/>
      <c r="G264" s="100" t="e">
        <v>#N/A</v>
      </c>
      <c r="H264" s="108"/>
      <c r="I264" s="109"/>
      <c r="J264" s="112" t="e">
        <v>#N/A</v>
      </c>
      <c r="K264" s="108"/>
      <c r="L264" s="109"/>
      <c r="M264" s="112" t="e">
        <v>#N/A</v>
      </c>
      <c r="N264" s="108"/>
      <c r="O264" s="109"/>
      <c r="P264" s="114" t="e">
        <v>#N/A</v>
      </c>
    </row>
    <row r="265" spans="1:16">
      <c r="A265" s="1">
        <f t="shared" si="36"/>
        <v>265</v>
      </c>
      <c r="B265" s="102"/>
      <c r="C265" s="103"/>
      <c r="D265" s="107" t="e">
        <v>#N/A</v>
      </c>
      <c r="E265" s="104"/>
      <c r="F265" s="105"/>
      <c r="G265" s="100" t="e">
        <v>#N/A</v>
      </c>
      <c r="H265" s="108"/>
      <c r="I265" s="109"/>
      <c r="J265" s="112" t="e">
        <v>#N/A</v>
      </c>
      <c r="K265" s="108"/>
      <c r="L265" s="109"/>
      <c r="M265" s="112" t="e">
        <v>#N/A</v>
      </c>
      <c r="N265" s="108"/>
      <c r="O265" s="109"/>
      <c r="P265" s="114" t="e">
        <v>#N/A</v>
      </c>
    </row>
    <row r="266" spans="1:16">
      <c r="A266" s="1">
        <f t="shared" si="36"/>
        <v>266</v>
      </c>
      <c r="B266" s="102"/>
      <c r="C266" s="103"/>
      <c r="D266" s="107" t="e">
        <v>#N/A</v>
      </c>
      <c r="E266" s="104"/>
      <c r="F266" s="105"/>
      <c r="G266" s="100" t="e">
        <v>#N/A</v>
      </c>
      <c r="H266" s="108"/>
      <c r="I266" s="109"/>
      <c r="J266" s="112" t="e">
        <v>#N/A</v>
      </c>
      <c r="K266" s="108"/>
      <c r="L266" s="109"/>
      <c r="M266" s="112" t="e">
        <v>#N/A</v>
      </c>
      <c r="N266" s="108"/>
      <c r="O266" s="109"/>
      <c r="P266" s="114" t="e">
        <v>#N/A</v>
      </c>
    </row>
    <row r="267" spans="1:16">
      <c r="A267" s="1">
        <f t="shared" si="36"/>
        <v>267</v>
      </c>
      <c r="B267" s="102"/>
      <c r="C267" s="103"/>
      <c r="D267" s="107" t="e">
        <v>#N/A</v>
      </c>
      <c r="E267" s="104"/>
      <c r="F267" s="105"/>
      <c r="G267" s="100" t="e">
        <v>#N/A</v>
      </c>
      <c r="H267" s="108"/>
      <c r="I267" s="109"/>
      <c r="J267" s="112" t="e">
        <v>#N/A</v>
      </c>
      <c r="K267" s="108"/>
      <c r="L267" s="109"/>
      <c r="M267" s="112" t="e">
        <v>#N/A</v>
      </c>
      <c r="N267" s="108"/>
      <c r="O267" s="109"/>
      <c r="P267" s="114" t="e">
        <v>#N/A</v>
      </c>
    </row>
    <row r="268" spans="1:16">
      <c r="A268" s="1">
        <f t="shared" si="36"/>
        <v>268</v>
      </c>
      <c r="B268" s="102"/>
      <c r="C268" s="103"/>
      <c r="D268" s="107" t="e">
        <v>#N/A</v>
      </c>
      <c r="E268" s="104"/>
      <c r="F268" s="105"/>
      <c r="G268" s="100" t="e">
        <v>#N/A</v>
      </c>
      <c r="H268" s="108"/>
      <c r="I268" s="109"/>
      <c r="J268" s="112" t="e">
        <v>#N/A</v>
      </c>
      <c r="K268" s="108"/>
      <c r="L268" s="109"/>
      <c r="M268" s="112" t="e">
        <v>#N/A</v>
      </c>
      <c r="N268" s="108"/>
      <c r="O268" s="109"/>
      <c r="P268" s="114" t="e">
        <v>#N/A</v>
      </c>
    </row>
    <row r="269" spans="1:16">
      <c r="A269" s="1">
        <f t="shared" si="36"/>
        <v>269</v>
      </c>
      <c r="B269" s="102"/>
      <c r="C269" s="103"/>
      <c r="D269" s="107" t="e">
        <v>#N/A</v>
      </c>
      <c r="E269" s="104"/>
      <c r="F269" s="105"/>
      <c r="G269" s="100" t="e">
        <v>#N/A</v>
      </c>
      <c r="H269" s="108"/>
      <c r="I269" s="109"/>
      <c r="J269" s="112" t="e">
        <v>#N/A</v>
      </c>
      <c r="K269" s="108"/>
      <c r="L269" s="109"/>
      <c r="M269" s="112" t="e">
        <v>#N/A</v>
      </c>
      <c r="N269" s="108"/>
      <c r="O269" s="109"/>
      <c r="P269" s="114" t="e">
        <v>#N/A</v>
      </c>
    </row>
    <row r="270" spans="1:16">
      <c r="A270" s="1">
        <f t="shared" si="36"/>
        <v>270</v>
      </c>
      <c r="B270" s="102"/>
      <c r="C270" s="103"/>
      <c r="D270" s="107" t="e">
        <v>#N/A</v>
      </c>
      <c r="E270" s="104"/>
      <c r="F270" s="105"/>
      <c r="G270" s="100" t="e">
        <v>#N/A</v>
      </c>
      <c r="H270" s="108"/>
      <c r="I270" s="109"/>
      <c r="J270" s="112" t="e">
        <v>#N/A</v>
      </c>
      <c r="K270" s="108"/>
      <c r="L270" s="109"/>
      <c r="M270" s="112" t="e">
        <v>#N/A</v>
      </c>
      <c r="N270" s="108"/>
      <c r="O270" s="109"/>
      <c r="P270" s="114" t="e">
        <v>#N/A</v>
      </c>
    </row>
    <row r="271" spans="1:16">
      <c r="A271" s="1">
        <f t="shared" si="36"/>
        <v>271</v>
      </c>
      <c r="B271" s="102"/>
      <c r="C271" s="103"/>
      <c r="D271" s="107" t="e">
        <v>#N/A</v>
      </c>
      <c r="E271" s="104"/>
      <c r="F271" s="105"/>
      <c r="G271" s="100" t="e">
        <v>#N/A</v>
      </c>
      <c r="H271" s="108"/>
      <c r="I271" s="109"/>
      <c r="J271" s="112" t="e">
        <v>#N/A</v>
      </c>
      <c r="K271" s="108"/>
      <c r="L271" s="109"/>
      <c r="M271" s="112" t="e">
        <v>#N/A</v>
      </c>
      <c r="N271" s="108"/>
      <c r="O271" s="109"/>
      <c r="P271" s="114" t="e">
        <v>#N/A</v>
      </c>
    </row>
    <row r="272" spans="1:16">
      <c r="A272" s="1">
        <f t="shared" si="36"/>
        <v>272</v>
      </c>
      <c r="B272" s="102"/>
      <c r="C272" s="103"/>
      <c r="D272" s="107" t="e">
        <v>#N/A</v>
      </c>
      <c r="E272" s="104"/>
      <c r="F272" s="105"/>
      <c r="G272" s="100" t="e">
        <v>#N/A</v>
      </c>
      <c r="H272" s="108"/>
      <c r="I272" s="109"/>
      <c r="J272" s="112" t="e">
        <v>#N/A</v>
      </c>
      <c r="K272" s="108"/>
      <c r="L272" s="109"/>
      <c r="M272" s="112" t="e">
        <v>#N/A</v>
      </c>
      <c r="N272" s="108"/>
      <c r="O272" s="109"/>
      <c r="P272" s="114" t="e">
        <v>#N/A</v>
      </c>
    </row>
    <row r="273" spans="1:16">
      <c r="A273" s="1">
        <f t="shared" si="36"/>
        <v>273</v>
      </c>
      <c r="B273" s="102"/>
      <c r="C273" s="103"/>
      <c r="D273" s="107" t="e">
        <v>#N/A</v>
      </c>
      <c r="E273" s="104"/>
      <c r="F273" s="105"/>
      <c r="G273" s="100" t="e">
        <v>#N/A</v>
      </c>
      <c r="H273" s="108"/>
      <c r="I273" s="109"/>
      <c r="J273" s="112" t="e">
        <v>#N/A</v>
      </c>
      <c r="K273" s="108"/>
      <c r="L273" s="109"/>
      <c r="M273" s="112" t="e">
        <v>#N/A</v>
      </c>
      <c r="N273" s="108"/>
      <c r="O273" s="109"/>
      <c r="P273" s="114" t="e">
        <v>#N/A</v>
      </c>
    </row>
    <row r="274" spans="1:16">
      <c r="A274" s="1">
        <f t="shared" si="36"/>
        <v>274</v>
      </c>
      <c r="B274" s="102"/>
      <c r="C274" s="103"/>
      <c r="D274" s="107" t="e">
        <v>#N/A</v>
      </c>
      <c r="E274" s="104"/>
      <c r="F274" s="105"/>
      <c r="G274" s="100" t="e">
        <v>#N/A</v>
      </c>
      <c r="H274" s="108"/>
      <c r="I274" s="109"/>
      <c r="J274" s="112" t="e">
        <v>#N/A</v>
      </c>
      <c r="K274" s="108"/>
      <c r="L274" s="109"/>
      <c r="M274" s="112" t="e">
        <v>#N/A</v>
      </c>
      <c r="N274" s="108"/>
      <c r="O274" s="109"/>
      <c r="P274" s="114" t="e">
        <v>#N/A</v>
      </c>
    </row>
    <row r="275" spans="1:16">
      <c r="A275" s="1">
        <f t="shared" si="36"/>
        <v>275</v>
      </c>
      <c r="B275" s="102"/>
      <c r="C275" s="103"/>
      <c r="D275" s="107" t="e">
        <v>#N/A</v>
      </c>
      <c r="E275" s="104"/>
      <c r="F275" s="105"/>
      <c r="G275" s="100" t="e">
        <v>#N/A</v>
      </c>
      <c r="H275" s="108"/>
      <c r="I275" s="109"/>
      <c r="J275" s="112" t="e">
        <v>#N/A</v>
      </c>
      <c r="K275" s="108"/>
      <c r="L275" s="109"/>
      <c r="M275" s="112" t="e">
        <v>#N/A</v>
      </c>
      <c r="N275" s="108"/>
      <c r="O275" s="109"/>
      <c r="P275" s="114" t="e">
        <v>#N/A</v>
      </c>
    </row>
    <row r="276" spans="1:16">
      <c r="A276" s="1">
        <f t="shared" si="36"/>
        <v>276</v>
      </c>
      <c r="B276" s="102"/>
      <c r="C276" s="103"/>
      <c r="D276" s="107" t="e">
        <v>#N/A</v>
      </c>
      <c r="E276" s="104"/>
      <c r="F276" s="105"/>
      <c r="G276" s="100" t="e">
        <v>#N/A</v>
      </c>
      <c r="H276" s="108"/>
      <c r="I276" s="109"/>
      <c r="J276" s="112" t="e">
        <v>#N/A</v>
      </c>
      <c r="K276" s="108"/>
      <c r="L276" s="109"/>
      <c r="M276" s="112" t="e">
        <v>#N/A</v>
      </c>
      <c r="N276" s="108"/>
      <c r="O276" s="109"/>
      <c r="P276" s="114" t="e">
        <v>#N/A</v>
      </c>
    </row>
    <row r="277" spans="1:16">
      <c r="A277" s="1">
        <f t="shared" si="36"/>
        <v>277</v>
      </c>
      <c r="B277" s="102"/>
      <c r="C277" s="103"/>
      <c r="D277" s="107" t="e">
        <v>#N/A</v>
      </c>
      <c r="E277" s="104"/>
      <c r="F277" s="105"/>
      <c r="G277" s="100" t="e">
        <v>#N/A</v>
      </c>
      <c r="H277" s="108"/>
      <c r="I277" s="109"/>
      <c r="J277" s="112" t="e">
        <v>#N/A</v>
      </c>
      <c r="K277" s="108"/>
      <c r="L277" s="109"/>
      <c r="M277" s="112" t="e">
        <v>#N/A</v>
      </c>
      <c r="N277" s="108"/>
      <c r="O277" s="109"/>
      <c r="P277" s="114" t="e">
        <v>#N/A</v>
      </c>
    </row>
    <row r="278" spans="1:16">
      <c r="A278" s="1">
        <f t="shared" ref="A278:A300" si="37">A277+1</f>
        <v>278</v>
      </c>
      <c r="B278" s="102"/>
      <c r="C278" s="103"/>
      <c r="D278" s="107" t="e">
        <v>#N/A</v>
      </c>
      <c r="E278" s="104"/>
      <c r="F278" s="105"/>
      <c r="G278" s="100" t="e">
        <v>#N/A</v>
      </c>
      <c r="H278" s="108"/>
      <c r="I278" s="109"/>
      <c r="J278" s="112" t="e">
        <v>#N/A</v>
      </c>
      <c r="K278" s="108"/>
      <c r="L278" s="109"/>
      <c r="M278" s="112" t="e">
        <v>#N/A</v>
      </c>
      <c r="N278" s="108"/>
      <c r="O278" s="109"/>
      <c r="P278" s="114" t="e">
        <v>#N/A</v>
      </c>
    </row>
    <row r="279" spans="1:16">
      <c r="A279" s="1">
        <f t="shared" si="37"/>
        <v>279</v>
      </c>
      <c r="B279" s="102"/>
      <c r="C279" s="103"/>
      <c r="D279" s="107" t="e">
        <v>#N/A</v>
      </c>
      <c r="E279" s="104"/>
      <c r="F279" s="105"/>
      <c r="G279" s="100" t="e">
        <v>#N/A</v>
      </c>
      <c r="H279" s="108"/>
      <c r="I279" s="109"/>
      <c r="J279" s="112" t="e">
        <v>#N/A</v>
      </c>
      <c r="K279" s="108"/>
      <c r="L279" s="109"/>
      <c r="M279" s="112" t="e">
        <v>#N/A</v>
      </c>
      <c r="N279" s="108"/>
      <c r="O279" s="109"/>
      <c r="P279" s="114" t="e">
        <v>#N/A</v>
      </c>
    </row>
    <row r="280" spans="1:16">
      <c r="A280" s="1">
        <f t="shared" si="37"/>
        <v>280</v>
      </c>
      <c r="B280" s="102"/>
      <c r="C280" s="103"/>
      <c r="D280" s="107" t="e">
        <v>#N/A</v>
      </c>
      <c r="E280" s="104"/>
      <c r="F280" s="105"/>
      <c r="G280" s="100" t="e">
        <v>#N/A</v>
      </c>
      <c r="H280" s="108"/>
      <c r="I280" s="109"/>
      <c r="J280" s="112" t="e">
        <v>#N/A</v>
      </c>
      <c r="K280" s="108"/>
      <c r="L280" s="109"/>
      <c r="M280" s="112" t="e">
        <v>#N/A</v>
      </c>
      <c r="N280" s="108"/>
      <c r="O280" s="109"/>
      <c r="P280" s="114" t="e">
        <v>#N/A</v>
      </c>
    </row>
    <row r="281" spans="1:16">
      <c r="A281" s="1">
        <f t="shared" si="37"/>
        <v>281</v>
      </c>
      <c r="B281" s="102"/>
      <c r="C281" s="103"/>
      <c r="D281" s="107" t="e">
        <v>#N/A</v>
      </c>
      <c r="E281" s="104"/>
      <c r="F281" s="105"/>
      <c r="G281" s="100" t="e">
        <v>#N/A</v>
      </c>
      <c r="H281" s="108"/>
      <c r="I281" s="109"/>
      <c r="J281" s="112" t="e">
        <v>#N/A</v>
      </c>
      <c r="K281" s="108"/>
      <c r="L281" s="109"/>
      <c r="M281" s="112" t="e">
        <v>#N/A</v>
      </c>
      <c r="N281" s="108"/>
      <c r="O281" s="109"/>
      <c r="P281" s="114" t="e">
        <v>#N/A</v>
      </c>
    </row>
    <row r="282" spans="1:16">
      <c r="A282" s="1">
        <f t="shared" si="37"/>
        <v>282</v>
      </c>
      <c r="B282" s="102"/>
      <c r="C282" s="103"/>
      <c r="D282" s="107" t="e">
        <v>#N/A</v>
      </c>
      <c r="E282" s="104"/>
      <c r="F282" s="105"/>
      <c r="G282" s="100" t="e">
        <v>#N/A</v>
      </c>
      <c r="H282" s="108"/>
      <c r="I282" s="109"/>
      <c r="J282" s="112" t="e">
        <v>#N/A</v>
      </c>
      <c r="K282" s="108"/>
      <c r="L282" s="109"/>
      <c r="M282" s="112" t="e">
        <v>#N/A</v>
      </c>
      <c r="N282" s="108"/>
      <c r="O282" s="109"/>
      <c r="P282" s="114" t="e">
        <v>#N/A</v>
      </c>
    </row>
    <row r="283" spans="1:16">
      <c r="A283" s="1">
        <f t="shared" si="37"/>
        <v>283</v>
      </c>
      <c r="B283" s="102"/>
      <c r="C283" s="103"/>
      <c r="D283" s="107" t="e">
        <v>#N/A</v>
      </c>
      <c r="E283" s="104"/>
      <c r="F283" s="105"/>
      <c r="G283" s="100" t="e">
        <v>#N/A</v>
      </c>
      <c r="H283" s="108"/>
      <c r="I283" s="109"/>
      <c r="J283" s="112" t="e">
        <v>#N/A</v>
      </c>
      <c r="K283" s="108"/>
      <c r="L283" s="109"/>
      <c r="M283" s="112" t="e">
        <v>#N/A</v>
      </c>
      <c r="N283" s="108"/>
      <c r="O283" s="109"/>
      <c r="P283" s="114" t="e">
        <v>#N/A</v>
      </c>
    </row>
    <row r="284" spans="1:16">
      <c r="A284" s="1">
        <f t="shared" si="37"/>
        <v>284</v>
      </c>
      <c r="B284" s="102"/>
      <c r="C284" s="103"/>
      <c r="D284" s="107" t="e">
        <v>#N/A</v>
      </c>
      <c r="E284" s="104"/>
      <c r="F284" s="105"/>
      <c r="G284" s="100" t="e">
        <v>#N/A</v>
      </c>
      <c r="H284" s="108"/>
      <c r="I284" s="109"/>
      <c r="J284" s="112" t="e">
        <v>#N/A</v>
      </c>
      <c r="K284" s="108"/>
      <c r="L284" s="109"/>
      <c r="M284" s="112" t="e">
        <v>#N/A</v>
      </c>
      <c r="N284" s="108"/>
      <c r="O284" s="109"/>
      <c r="P284" s="114" t="e">
        <v>#N/A</v>
      </c>
    </row>
    <row r="285" spans="1:16">
      <c r="A285" s="1">
        <f t="shared" si="37"/>
        <v>285</v>
      </c>
      <c r="B285" s="102"/>
      <c r="C285" s="103"/>
      <c r="D285" s="107" t="e">
        <v>#N/A</v>
      </c>
      <c r="E285" s="104"/>
      <c r="F285" s="105"/>
      <c r="G285" s="100" t="e">
        <v>#N/A</v>
      </c>
      <c r="H285" s="108"/>
      <c r="I285" s="109"/>
      <c r="J285" s="112" t="e">
        <v>#N/A</v>
      </c>
      <c r="K285" s="108"/>
      <c r="L285" s="109"/>
      <c r="M285" s="112" t="e">
        <v>#N/A</v>
      </c>
      <c r="N285" s="108"/>
      <c r="O285" s="109"/>
      <c r="P285" s="114" t="e">
        <v>#N/A</v>
      </c>
    </row>
    <row r="286" spans="1:16">
      <c r="A286" s="1">
        <f t="shared" si="37"/>
        <v>286</v>
      </c>
      <c r="B286" s="102"/>
      <c r="C286" s="103"/>
      <c r="D286" s="107" t="e">
        <v>#N/A</v>
      </c>
      <c r="E286" s="104"/>
      <c r="F286" s="105"/>
      <c r="G286" s="100" t="e">
        <v>#N/A</v>
      </c>
      <c r="H286" s="108"/>
      <c r="I286" s="109"/>
      <c r="J286" s="112" t="e">
        <v>#N/A</v>
      </c>
      <c r="K286" s="108"/>
      <c r="L286" s="109"/>
      <c r="M286" s="112" t="e">
        <v>#N/A</v>
      </c>
      <c r="N286" s="108"/>
      <c r="O286" s="109"/>
      <c r="P286" s="114" t="e">
        <v>#N/A</v>
      </c>
    </row>
    <row r="287" spans="1:16">
      <c r="A287" s="1">
        <f t="shared" si="37"/>
        <v>287</v>
      </c>
      <c r="B287" s="102"/>
      <c r="C287" s="103"/>
      <c r="D287" s="107" t="e">
        <v>#N/A</v>
      </c>
      <c r="E287" s="104"/>
      <c r="F287" s="105"/>
      <c r="G287" s="100" t="e">
        <v>#N/A</v>
      </c>
      <c r="H287" s="108"/>
      <c r="I287" s="109"/>
      <c r="J287" s="112" t="e">
        <v>#N/A</v>
      </c>
      <c r="K287" s="108"/>
      <c r="L287" s="109"/>
      <c r="M287" s="112" t="e">
        <v>#N/A</v>
      </c>
      <c r="N287" s="108"/>
      <c r="O287" s="109"/>
      <c r="P287" s="114" t="e">
        <v>#N/A</v>
      </c>
    </row>
    <row r="288" spans="1:16">
      <c r="A288" s="1">
        <f t="shared" si="37"/>
        <v>288</v>
      </c>
      <c r="B288" s="102"/>
      <c r="C288" s="103"/>
      <c r="D288" s="107" t="e">
        <v>#N/A</v>
      </c>
      <c r="E288" s="104"/>
      <c r="F288" s="105"/>
      <c r="G288" s="100" t="e">
        <v>#N/A</v>
      </c>
      <c r="H288" s="108"/>
      <c r="I288" s="109"/>
      <c r="J288" s="112" t="e">
        <v>#N/A</v>
      </c>
      <c r="K288" s="108"/>
      <c r="L288" s="109"/>
      <c r="M288" s="112" t="e">
        <v>#N/A</v>
      </c>
      <c r="N288" s="108"/>
      <c r="O288" s="109"/>
      <c r="P288" s="114" t="e">
        <v>#N/A</v>
      </c>
    </row>
    <row r="289" spans="1:16">
      <c r="A289" s="1">
        <f t="shared" si="37"/>
        <v>289</v>
      </c>
      <c r="B289" s="102"/>
      <c r="C289" s="103"/>
      <c r="D289" s="107" t="e">
        <v>#N/A</v>
      </c>
      <c r="E289" s="104"/>
      <c r="F289" s="105"/>
      <c r="G289" s="100" t="e">
        <v>#N/A</v>
      </c>
      <c r="H289" s="108"/>
      <c r="I289" s="109"/>
      <c r="J289" s="112" t="e">
        <v>#N/A</v>
      </c>
      <c r="K289" s="108"/>
      <c r="L289" s="109"/>
      <c r="M289" s="112" t="e">
        <v>#N/A</v>
      </c>
      <c r="N289" s="108"/>
      <c r="O289" s="109"/>
      <c r="P289" s="114" t="e">
        <v>#N/A</v>
      </c>
    </row>
    <row r="290" spans="1:16">
      <c r="A290" s="1">
        <f t="shared" si="37"/>
        <v>290</v>
      </c>
      <c r="B290" s="102"/>
      <c r="C290" s="103"/>
      <c r="D290" s="107" t="e">
        <v>#N/A</v>
      </c>
      <c r="E290" s="104"/>
      <c r="F290" s="105"/>
      <c r="G290" s="100" t="e">
        <v>#N/A</v>
      </c>
      <c r="H290" s="108"/>
      <c r="I290" s="109"/>
      <c r="J290" s="112" t="e">
        <v>#N/A</v>
      </c>
      <c r="K290" s="108"/>
      <c r="L290" s="109"/>
      <c r="M290" s="112" t="e">
        <v>#N/A</v>
      </c>
      <c r="N290" s="108"/>
      <c r="O290" s="109"/>
      <c r="P290" s="114" t="e">
        <v>#N/A</v>
      </c>
    </row>
    <row r="291" spans="1:16">
      <c r="A291" s="1">
        <f t="shared" si="37"/>
        <v>291</v>
      </c>
      <c r="B291" s="102"/>
      <c r="C291" s="103"/>
      <c r="D291" s="107" t="e">
        <v>#N/A</v>
      </c>
      <c r="E291" s="104"/>
      <c r="F291" s="105"/>
      <c r="G291" s="100" t="e">
        <v>#N/A</v>
      </c>
      <c r="H291" s="108"/>
      <c r="I291" s="109"/>
      <c r="J291" s="112" t="e">
        <v>#N/A</v>
      </c>
      <c r="K291" s="108"/>
      <c r="L291" s="109"/>
      <c r="M291" s="112" t="e">
        <v>#N/A</v>
      </c>
      <c r="N291" s="108"/>
      <c r="O291" s="109"/>
      <c r="P291" s="114" t="e">
        <v>#N/A</v>
      </c>
    </row>
    <row r="292" spans="1:16">
      <c r="A292" s="1">
        <f t="shared" si="37"/>
        <v>292</v>
      </c>
      <c r="B292" s="102"/>
      <c r="C292" s="103"/>
      <c r="D292" s="107" t="e">
        <v>#N/A</v>
      </c>
      <c r="E292" s="104"/>
      <c r="F292" s="105"/>
      <c r="G292" s="100" t="e">
        <v>#N/A</v>
      </c>
      <c r="H292" s="108"/>
      <c r="I292" s="109"/>
      <c r="J292" s="112" t="e">
        <v>#N/A</v>
      </c>
      <c r="K292" s="108"/>
      <c r="L292" s="109"/>
      <c r="M292" s="112" t="e">
        <v>#N/A</v>
      </c>
      <c r="N292" s="108"/>
      <c r="O292" s="109"/>
      <c r="P292" s="114" t="e">
        <v>#N/A</v>
      </c>
    </row>
    <row r="293" spans="1:16">
      <c r="A293" s="1">
        <f t="shared" si="37"/>
        <v>293</v>
      </c>
      <c r="B293" s="102"/>
      <c r="C293" s="103"/>
      <c r="D293" s="107" t="e">
        <v>#N/A</v>
      </c>
      <c r="E293" s="104"/>
      <c r="F293" s="105"/>
      <c r="G293" s="100" t="e">
        <v>#N/A</v>
      </c>
      <c r="H293" s="108"/>
      <c r="I293" s="109"/>
      <c r="J293" s="112" t="e">
        <v>#N/A</v>
      </c>
      <c r="K293" s="108"/>
      <c r="L293" s="109"/>
      <c r="M293" s="112" t="e">
        <v>#N/A</v>
      </c>
      <c r="N293" s="108"/>
      <c r="O293" s="109"/>
      <c r="P293" s="114" t="e">
        <v>#N/A</v>
      </c>
    </row>
    <row r="294" spans="1:16">
      <c r="A294" s="1">
        <f t="shared" si="37"/>
        <v>294</v>
      </c>
      <c r="B294" s="102"/>
      <c r="C294" s="103"/>
      <c r="D294" s="107" t="e">
        <v>#N/A</v>
      </c>
      <c r="E294" s="104"/>
      <c r="F294" s="105"/>
      <c r="G294" s="100" t="e">
        <v>#N/A</v>
      </c>
      <c r="H294" s="108"/>
      <c r="I294" s="109"/>
      <c r="J294" s="112" t="e">
        <v>#N/A</v>
      </c>
      <c r="K294" s="108"/>
      <c r="L294" s="109"/>
      <c r="M294" s="112" t="e">
        <v>#N/A</v>
      </c>
      <c r="N294" s="108"/>
      <c r="O294" s="109"/>
      <c r="P294" s="114" t="e">
        <v>#N/A</v>
      </c>
    </row>
    <row r="295" spans="1:16">
      <c r="A295" s="1">
        <f t="shared" si="37"/>
        <v>295</v>
      </c>
      <c r="B295" s="102"/>
      <c r="C295" s="103"/>
      <c r="D295" s="107" t="e">
        <v>#N/A</v>
      </c>
      <c r="E295" s="104"/>
      <c r="F295" s="105"/>
      <c r="G295" s="100" t="e">
        <v>#N/A</v>
      </c>
      <c r="H295" s="108"/>
      <c r="I295" s="109"/>
      <c r="J295" s="112" t="e">
        <v>#N/A</v>
      </c>
      <c r="K295" s="108"/>
      <c r="L295" s="109"/>
      <c r="M295" s="112" t="e">
        <v>#N/A</v>
      </c>
      <c r="N295" s="108"/>
      <c r="O295" s="109"/>
      <c r="P295" s="114" t="e">
        <v>#N/A</v>
      </c>
    </row>
    <row r="296" spans="1:16">
      <c r="A296" s="1">
        <f t="shared" si="37"/>
        <v>296</v>
      </c>
      <c r="B296" s="102"/>
      <c r="C296" s="103"/>
      <c r="D296" s="107" t="e">
        <v>#N/A</v>
      </c>
      <c r="E296" s="104"/>
      <c r="F296" s="105"/>
      <c r="G296" s="100" t="e">
        <v>#N/A</v>
      </c>
      <c r="H296" s="108"/>
      <c r="I296" s="109"/>
      <c r="J296" s="112" t="e">
        <v>#N/A</v>
      </c>
      <c r="K296" s="108"/>
      <c r="L296" s="109"/>
      <c r="M296" s="112" t="e">
        <v>#N/A</v>
      </c>
      <c r="N296" s="108"/>
      <c r="O296" s="109"/>
      <c r="P296" s="114" t="e">
        <v>#N/A</v>
      </c>
    </row>
    <row r="297" spans="1:16">
      <c r="A297" s="1">
        <f t="shared" si="37"/>
        <v>297</v>
      </c>
      <c r="B297" s="102"/>
      <c r="C297" s="103"/>
      <c r="D297" s="107" t="e">
        <v>#N/A</v>
      </c>
      <c r="E297" s="104"/>
      <c r="F297" s="105"/>
      <c r="G297" s="100" t="e">
        <v>#N/A</v>
      </c>
      <c r="H297" s="108"/>
      <c r="I297" s="109"/>
      <c r="J297" s="112" t="e">
        <v>#N/A</v>
      </c>
      <c r="K297" s="108"/>
      <c r="L297" s="109"/>
      <c r="M297" s="112" t="e">
        <v>#N/A</v>
      </c>
      <c r="N297" s="108"/>
      <c r="O297" s="109"/>
      <c r="P297" s="114" t="e">
        <v>#N/A</v>
      </c>
    </row>
    <row r="298" spans="1:16">
      <c r="A298" s="1">
        <f t="shared" si="37"/>
        <v>298</v>
      </c>
      <c r="B298" s="102"/>
      <c r="C298" s="103"/>
      <c r="D298" s="107" t="e">
        <v>#N/A</v>
      </c>
      <c r="E298" s="104"/>
      <c r="F298" s="105"/>
      <c r="G298" s="100" t="e">
        <v>#N/A</v>
      </c>
      <c r="H298" s="108"/>
      <c r="I298" s="109"/>
      <c r="J298" s="112" t="e">
        <v>#N/A</v>
      </c>
      <c r="K298" s="108"/>
      <c r="L298" s="109"/>
      <c r="M298" s="112" t="e">
        <v>#N/A</v>
      </c>
      <c r="N298" s="108"/>
      <c r="O298" s="109"/>
      <c r="P298" s="114" t="e">
        <v>#N/A</v>
      </c>
    </row>
    <row r="299" spans="1:16">
      <c r="A299" s="1">
        <f t="shared" si="37"/>
        <v>299</v>
      </c>
      <c r="B299" s="102"/>
      <c r="C299" s="103"/>
      <c r="D299" s="107" t="e">
        <v>#N/A</v>
      </c>
      <c r="E299" s="104"/>
      <c r="F299" s="105"/>
      <c r="G299" s="100" t="e">
        <v>#N/A</v>
      </c>
      <c r="H299" s="108"/>
      <c r="I299" s="109"/>
      <c r="J299" s="112" t="e">
        <v>#N/A</v>
      </c>
      <c r="K299" s="108"/>
      <c r="L299" s="109"/>
      <c r="M299" s="112" t="e">
        <v>#N/A</v>
      </c>
      <c r="N299" s="108"/>
      <c r="O299" s="109"/>
      <c r="P299" s="114" t="e">
        <v>#N/A</v>
      </c>
    </row>
    <row r="300" spans="1:16">
      <c r="A300" s="1">
        <f t="shared" si="37"/>
        <v>300</v>
      </c>
      <c r="B300" s="102"/>
      <c r="C300" s="103"/>
      <c r="D300" s="107" t="e">
        <v>#N/A</v>
      </c>
      <c r="E300" s="104"/>
      <c r="F300" s="105"/>
      <c r="G300" s="100" t="e">
        <v>#N/A</v>
      </c>
      <c r="H300" s="108"/>
      <c r="I300" s="109"/>
      <c r="J300" s="112" t="e">
        <v>#N/A</v>
      </c>
      <c r="K300" s="108"/>
      <c r="L300" s="109"/>
      <c r="M300" s="112" t="e">
        <v>#N/A</v>
      </c>
      <c r="N300" s="108"/>
      <c r="O300" s="109"/>
      <c r="P300" s="114" t="e">
        <v>#N/A</v>
      </c>
    </row>
  </sheetData>
  <mergeCells count="1">
    <mergeCell ref="E18:G18"/>
  </mergeCells>
  <phoneticPr fontId="2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form6"/>
  <dimension ref="A1:Y300"/>
  <sheetViews>
    <sheetView zoomScale="70" zoomScaleNormal="70" workbookViewId="0">
      <selection activeCell="E14" sqref="E14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7" width="8.875" style="1" customWidth="1"/>
    <col min="8" max="8" width="6.625" style="1" customWidth="1"/>
    <col min="9" max="9" width="5.125" style="1" customWidth="1"/>
    <col min="10" max="11" width="8.875" style="1" customWidth="1"/>
    <col min="12" max="12" width="3.75" style="1" customWidth="1"/>
    <col min="13" max="13" width="8.875" style="1" customWidth="1"/>
    <col min="14" max="14" width="6.625" style="1" customWidth="1"/>
    <col min="15" max="15" width="3.875" style="1" customWidth="1"/>
    <col min="16" max="16" width="8.875" style="1" customWidth="1"/>
    <col min="17" max="17" width="3.125" style="1" customWidth="1"/>
    <col min="18" max="18" width="10.625" style="10" customWidth="1"/>
    <col min="19" max="19" width="10.625" style="91" customWidth="1"/>
    <col min="20" max="29" width="10.625" style="1" customWidth="1"/>
    <col min="30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5"/>
      <c r="S1" s="6"/>
      <c r="T1" s="7"/>
      <c r="U1" s="7"/>
      <c r="V1" s="7"/>
      <c r="W1" s="7"/>
      <c r="X1" s="7"/>
      <c r="Y1" s="7"/>
    </row>
    <row r="2" spans="1:25" ht="18.75">
      <c r="A2" s="1">
        <v>2</v>
      </c>
      <c r="B2" s="8" t="s">
        <v>233</v>
      </c>
      <c r="F2" s="9"/>
      <c r="G2" s="9"/>
      <c r="L2" s="10" t="s">
        <v>1</v>
      </c>
      <c r="M2" s="11" t="s">
        <v>234</v>
      </c>
      <c r="N2" s="12" t="s">
        <v>235</v>
      </c>
      <c r="R2" s="10" t="s">
        <v>236</v>
      </c>
      <c r="S2" s="13" t="s">
        <v>237</v>
      </c>
      <c r="T2" s="12" t="s">
        <v>6</v>
      </c>
      <c r="U2" s="5"/>
      <c r="V2" s="14"/>
      <c r="W2" s="7"/>
      <c r="X2" s="7"/>
      <c r="Y2" s="7"/>
    </row>
    <row r="3" spans="1:25">
      <c r="A3" s="4">
        <v>3</v>
      </c>
      <c r="B3" s="15" t="s">
        <v>238</v>
      </c>
      <c r="C3" s="16" t="s">
        <v>8</v>
      </c>
      <c r="E3" s="15" t="s">
        <v>239</v>
      </c>
      <c r="F3" s="17" t="s">
        <v>240</v>
      </c>
      <c r="G3" s="18" t="s">
        <v>10</v>
      </c>
      <c r="H3" s="18"/>
      <c r="I3" s="18"/>
      <c r="K3" s="19"/>
      <c r="L3" s="10" t="s">
        <v>241</v>
      </c>
      <c r="M3" s="20" t="s">
        <v>242</v>
      </c>
      <c r="N3" s="12" t="s">
        <v>243</v>
      </c>
      <c r="O3" s="12"/>
      <c r="R3" s="7"/>
      <c r="S3" s="7"/>
      <c r="T3" s="7"/>
      <c r="U3" s="5"/>
      <c r="V3" s="21"/>
      <c r="W3" s="22"/>
      <c r="X3" s="7"/>
      <c r="Y3" s="7"/>
    </row>
    <row r="4" spans="1:25">
      <c r="A4" s="4">
        <v>4</v>
      </c>
      <c r="B4" s="15" t="s">
        <v>85</v>
      </c>
      <c r="C4" s="23">
        <v>9</v>
      </c>
      <c r="D4" s="24"/>
      <c r="F4" s="18" t="s">
        <v>15</v>
      </c>
      <c r="G4" s="18" t="s">
        <v>15</v>
      </c>
      <c r="H4" s="18" t="s">
        <v>16</v>
      </c>
      <c r="I4" s="18" t="s">
        <v>17</v>
      </c>
      <c r="J4" s="12"/>
      <c r="K4" s="25" t="s">
        <v>244</v>
      </c>
      <c r="L4" s="12"/>
      <c r="M4" s="12"/>
      <c r="N4" s="12"/>
      <c r="O4" s="12"/>
      <c r="R4" s="5"/>
      <c r="S4" s="26"/>
      <c r="T4" s="7"/>
      <c r="U4" s="7"/>
      <c r="V4" s="27"/>
      <c r="W4" s="7"/>
      <c r="X4" s="7"/>
      <c r="Y4" s="7"/>
    </row>
    <row r="5" spans="1:25">
      <c r="A5" s="1">
        <v>5</v>
      </c>
      <c r="B5" s="15" t="s">
        <v>245</v>
      </c>
      <c r="C5" s="23">
        <v>19</v>
      </c>
      <c r="D5" s="24" t="s">
        <v>135</v>
      </c>
      <c r="F5" s="18" t="s">
        <v>21</v>
      </c>
      <c r="G5" s="18" t="s">
        <v>22</v>
      </c>
      <c r="H5" s="18" t="s">
        <v>176</v>
      </c>
      <c r="I5" s="18" t="s">
        <v>246</v>
      </c>
      <c r="J5" s="28" t="s">
        <v>247</v>
      </c>
      <c r="K5" s="10" t="s">
        <v>248</v>
      </c>
      <c r="L5" s="18"/>
      <c r="M5" s="18"/>
      <c r="N5" s="12"/>
      <c r="O5" s="19" t="s">
        <v>249</v>
      </c>
      <c r="P5" s="29" t="str">
        <f ca="1">RIGHT(CELL("filename",A1),LEN(CELL("filename",A1))-FIND("]",CELL("filename",A1)))</f>
        <v>srim19F_Air</v>
      </c>
      <c r="R5" s="5"/>
      <c r="S5" s="26"/>
      <c r="T5" s="30"/>
      <c r="U5" s="6"/>
      <c r="V5" s="31"/>
      <c r="W5" s="7"/>
      <c r="X5" s="7"/>
      <c r="Y5" s="7"/>
    </row>
    <row r="6" spans="1:25">
      <c r="A6" s="4">
        <v>6</v>
      </c>
      <c r="B6" s="15" t="s">
        <v>250</v>
      </c>
      <c r="C6" s="32" t="s">
        <v>397</v>
      </c>
      <c r="D6" s="24" t="s">
        <v>251</v>
      </c>
      <c r="F6" s="33" t="s">
        <v>143</v>
      </c>
      <c r="G6" s="34">
        <v>6</v>
      </c>
      <c r="H6" s="34">
        <v>0.02</v>
      </c>
      <c r="I6" s="35">
        <v>0.02</v>
      </c>
      <c r="J6" s="4">
        <v>1</v>
      </c>
      <c r="K6" s="36">
        <v>1.2048E-2</v>
      </c>
      <c r="L6" s="25" t="s">
        <v>252</v>
      </c>
      <c r="M6" s="12"/>
      <c r="N6" s="12"/>
      <c r="O6" s="19" t="s">
        <v>179</v>
      </c>
      <c r="P6" s="37" t="s">
        <v>390</v>
      </c>
      <c r="Q6" s="7"/>
      <c r="R6" s="5"/>
      <c r="S6" s="26"/>
      <c r="T6" s="38"/>
      <c r="U6" s="6"/>
      <c r="V6" s="31"/>
      <c r="W6" s="7"/>
      <c r="X6" s="7"/>
      <c r="Y6" s="7"/>
    </row>
    <row r="7" spans="1:25">
      <c r="A7" s="1">
        <v>7</v>
      </c>
      <c r="B7" s="39"/>
      <c r="C7" s="32" t="s">
        <v>398</v>
      </c>
      <c r="F7" s="40" t="s">
        <v>253</v>
      </c>
      <c r="G7" s="41">
        <v>8</v>
      </c>
      <c r="H7" s="41">
        <v>21.08</v>
      </c>
      <c r="I7" s="42">
        <v>23.18</v>
      </c>
      <c r="J7" s="4">
        <v>2</v>
      </c>
      <c r="K7" s="43">
        <v>0.12048</v>
      </c>
      <c r="L7" s="25" t="s">
        <v>254</v>
      </c>
      <c r="M7" s="12"/>
      <c r="N7" s="12"/>
      <c r="R7" s="5"/>
      <c r="S7" s="26"/>
      <c r="T7" s="7"/>
      <c r="U7" s="6"/>
      <c r="V7" s="31"/>
      <c r="W7" s="7"/>
      <c r="X7" s="44"/>
      <c r="Y7" s="7"/>
    </row>
    <row r="8" spans="1:25">
      <c r="A8" s="1">
        <v>8</v>
      </c>
      <c r="B8" s="15" t="s">
        <v>255</v>
      </c>
      <c r="C8" s="45">
        <v>1.2048E-3</v>
      </c>
      <c r="D8" s="46" t="s">
        <v>34</v>
      </c>
      <c r="F8" s="40" t="s">
        <v>256</v>
      </c>
      <c r="G8" s="41">
        <v>7</v>
      </c>
      <c r="H8" s="41">
        <v>78.430000000000007</v>
      </c>
      <c r="I8" s="42">
        <v>75.510000000000005</v>
      </c>
      <c r="J8" s="4">
        <v>3</v>
      </c>
      <c r="K8" s="43">
        <v>0.12048</v>
      </c>
      <c r="L8" s="25" t="s">
        <v>257</v>
      </c>
      <c r="M8" s="12"/>
      <c r="N8" s="12"/>
      <c r="O8" s="12"/>
      <c r="R8" s="5"/>
      <c r="S8" s="26"/>
      <c r="T8" s="7"/>
      <c r="U8" s="6"/>
      <c r="V8" s="47"/>
      <c r="W8" s="7"/>
      <c r="X8" s="48"/>
      <c r="Y8" s="49"/>
    </row>
    <row r="9" spans="1:25">
      <c r="A9" s="1">
        <v>9</v>
      </c>
      <c r="B9" s="39"/>
      <c r="C9" s="45">
        <v>4.987E+19</v>
      </c>
      <c r="D9" s="24" t="s">
        <v>36</v>
      </c>
      <c r="F9" s="40" t="s">
        <v>258</v>
      </c>
      <c r="G9" s="41">
        <v>18</v>
      </c>
      <c r="H9" s="41">
        <v>0.47</v>
      </c>
      <c r="I9" s="42">
        <v>1.29</v>
      </c>
      <c r="J9" s="4">
        <v>4</v>
      </c>
      <c r="K9" s="43">
        <v>1</v>
      </c>
      <c r="L9" s="25" t="s">
        <v>259</v>
      </c>
      <c r="M9" s="12"/>
      <c r="N9" s="12"/>
      <c r="O9" s="12"/>
      <c r="R9" s="5"/>
      <c r="S9" s="50"/>
      <c r="T9" s="51"/>
      <c r="U9" s="6"/>
      <c r="V9" s="47"/>
      <c r="W9" s="7"/>
      <c r="X9" s="48"/>
      <c r="Y9" s="49"/>
    </row>
    <row r="10" spans="1:25">
      <c r="A10" s="1">
        <v>10</v>
      </c>
      <c r="B10" s="15" t="s">
        <v>260</v>
      </c>
      <c r="C10" s="52">
        <v>0</v>
      </c>
      <c r="D10" s="24"/>
      <c r="F10" s="40"/>
      <c r="G10" s="41"/>
      <c r="H10" s="41"/>
      <c r="I10" s="42"/>
      <c r="J10" s="4">
        <v>5</v>
      </c>
      <c r="K10" s="43">
        <v>1</v>
      </c>
      <c r="L10" s="25" t="s">
        <v>261</v>
      </c>
      <c r="M10" s="12"/>
      <c r="N10" s="12"/>
      <c r="O10" s="12"/>
      <c r="R10" s="5"/>
      <c r="S10" s="50"/>
      <c r="T10" s="38"/>
      <c r="U10" s="6"/>
      <c r="V10" s="47"/>
      <c r="W10" s="7"/>
      <c r="X10" s="48"/>
      <c r="Y10" s="49"/>
    </row>
    <row r="11" spans="1:25">
      <c r="A11" s="1">
        <v>11</v>
      </c>
      <c r="C11" s="53" t="s">
        <v>262</v>
      </c>
      <c r="D11" s="9" t="s">
        <v>263</v>
      </c>
      <c r="F11" s="40"/>
      <c r="G11" s="41"/>
      <c r="H11" s="41"/>
      <c r="I11" s="42"/>
      <c r="J11" s="4">
        <v>6</v>
      </c>
      <c r="K11" s="43">
        <v>1000</v>
      </c>
      <c r="L11" s="25" t="s">
        <v>264</v>
      </c>
      <c r="M11" s="12"/>
      <c r="N11" s="12"/>
      <c r="O11" s="12"/>
      <c r="R11" s="5"/>
      <c r="S11" s="54"/>
      <c r="T11" s="7"/>
      <c r="U11" s="7"/>
      <c r="V11" s="44"/>
      <c r="W11" s="44"/>
      <c r="X11" s="44"/>
      <c r="Y11" s="7"/>
    </row>
    <row r="12" spans="1:25">
      <c r="A12" s="1">
        <v>12</v>
      </c>
      <c r="B12" s="10" t="s">
        <v>265</v>
      </c>
      <c r="C12" s="55">
        <v>20</v>
      </c>
      <c r="D12" s="56">
        <f>$C$5/100</f>
        <v>0.19</v>
      </c>
      <c r="E12" s="24" t="s">
        <v>187</v>
      </c>
      <c r="F12" s="40"/>
      <c r="G12" s="41"/>
      <c r="H12" s="41"/>
      <c r="I12" s="42"/>
      <c r="J12" s="4">
        <v>7</v>
      </c>
      <c r="K12" s="43">
        <v>24.158000000000001</v>
      </c>
      <c r="L12" s="25" t="s">
        <v>266</v>
      </c>
      <c r="M12" s="12"/>
      <c r="R12" s="5"/>
      <c r="S12" s="54"/>
      <c r="T12" s="7"/>
      <c r="U12" s="7"/>
      <c r="V12" s="31"/>
      <c r="W12" s="31"/>
      <c r="X12" s="31"/>
      <c r="Y12" s="7"/>
    </row>
    <row r="13" spans="1:25">
      <c r="A13" s="1">
        <v>13</v>
      </c>
      <c r="B13" s="10" t="s">
        <v>267</v>
      </c>
      <c r="C13" s="57">
        <v>228</v>
      </c>
      <c r="D13" s="56">
        <f>$C$5*1000000</f>
        <v>19000000</v>
      </c>
      <c r="E13" s="24" t="s">
        <v>268</v>
      </c>
      <c r="F13" s="58"/>
      <c r="G13" s="59"/>
      <c r="H13" s="59"/>
      <c r="I13" s="60"/>
      <c r="J13" s="4">
        <v>8</v>
      </c>
      <c r="K13" s="61">
        <v>0.21919</v>
      </c>
      <c r="L13" s="25" t="s">
        <v>269</v>
      </c>
      <c r="R13" s="5" t="s">
        <v>270</v>
      </c>
      <c r="S13" s="54"/>
      <c r="T13" s="7"/>
      <c r="U13" s="5"/>
      <c r="V13" s="31"/>
      <c r="W13" s="31"/>
      <c r="X13" s="47"/>
      <c r="Y13" s="7"/>
    </row>
    <row r="14" spans="1:25" ht="13.5">
      <c r="A14" s="1">
        <v>14</v>
      </c>
      <c r="B14" s="10" t="s">
        <v>271</v>
      </c>
      <c r="C14" s="62">
        <v>101325</v>
      </c>
      <c r="D14" s="24" t="s">
        <v>272</v>
      </c>
      <c r="E14" s="7"/>
      <c r="F14" s="7"/>
      <c r="G14" s="7"/>
      <c r="H14" s="63">
        <f>SUM(H6:H13)</f>
        <v>100</v>
      </c>
      <c r="I14" s="64">
        <f>SUM(I6:I13)</f>
        <v>100.00000000000001</v>
      </c>
      <c r="J14" s="4">
        <v>0</v>
      </c>
      <c r="K14" s="65" t="s">
        <v>273</v>
      </c>
      <c r="L14" s="66"/>
      <c r="N14" s="53"/>
      <c r="O14" s="53"/>
      <c r="P14" s="53"/>
      <c r="R14" s="5"/>
      <c r="S14" s="54"/>
      <c r="T14" s="7"/>
      <c r="U14" s="5"/>
      <c r="V14" s="67"/>
      <c r="W14" s="67"/>
      <c r="X14" s="68"/>
      <c r="Y14" s="7"/>
    </row>
    <row r="15" spans="1:25" ht="13.5">
      <c r="A15" s="1">
        <v>15</v>
      </c>
      <c r="B15" s="10" t="s">
        <v>274</v>
      </c>
      <c r="C15" s="69">
        <v>20</v>
      </c>
      <c r="D15" s="70" t="s">
        <v>275</v>
      </c>
      <c r="E15" s="71"/>
      <c r="F15" s="71"/>
      <c r="G15" s="71"/>
      <c r="H15" s="38"/>
      <c r="I15" s="38"/>
      <c r="J15" s="72"/>
      <c r="K15" s="73"/>
      <c r="L15" s="74"/>
      <c r="M15" s="72"/>
      <c r="N15" s="24"/>
      <c r="O15" s="24"/>
      <c r="P15" s="72"/>
      <c r="R15" s="5"/>
      <c r="S15" s="54"/>
      <c r="T15" s="7"/>
      <c r="U15" s="7"/>
      <c r="V15" s="75"/>
      <c r="W15" s="75"/>
      <c r="X15" s="48"/>
      <c r="Y15" s="7"/>
    </row>
    <row r="16" spans="1:25">
      <c r="A16" s="1">
        <v>16</v>
      </c>
      <c r="B16" s="24"/>
      <c r="C16" s="76"/>
      <c r="D16" s="77"/>
      <c r="F16" s="78" t="s">
        <v>276</v>
      </c>
      <c r="G16" s="71"/>
      <c r="H16" s="79"/>
      <c r="I16" s="38"/>
      <c r="J16" s="80"/>
      <c r="K16" s="73"/>
      <c r="L16" s="74"/>
      <c r="M16" s="24"/>
      <c r="N16" s="24"/>
      <c r="O16" s="24"/>
      <c r="P16" s="24"/>
      <c r="R16" s="5"/>
      <c r="S16" s="54"/>
      <c r="T16" s="7"/>
      <c r="U16" s="7"/>
      <c r="V16" s="75"/>
      <c r="W16" s="75"/>
      <c r="X16" s="48"/>
      <c r="Y16" s="7"/>
    </row>
    <row r="17" spans="1:25">
      <c r="A17" s="1">
        <v>17</v>
      </c>
      <c r="B17" s="81" t="s">
        <v>56</v>
      </c>
      <c r="C17" s="82"/>
      <c r="D17" s="83"/>
      <c r="E17" s="81" t="s">
        <v>277</v>
      </c>
      <c r="F17" s="84" t="s">
        <v>278</v>
      </c>
      <c r="G17" s="85" t="s">
        <v>279</v>
      </c>
      <c r="H17" s="81" t="s">
        <v>60</v>
      </c>
      <c r="I17" s="82"/>
      <c r="J17" s="83"/>
      <c r="K17" s="81" t="s">
        <v>61</v>
      </c>
      <c r="L17" s="86"/>
      <c r="M17" s="87"/>
      <c r="N17" s="81" t="s">
        <v>62</v>
      </c>
      <c r="O17" s="82"/>
      <c r="P17" s="83"/>
      <c r="R17" s="5"/>
      <c r="S17" s="54"/>
      <c r="T17" s="7"/>
      <c r="U17" s="7"/>
      <c r="V17" s="7"/>
      <c r="W17" s="7"/>
      <c r="X17" s="7"/>
      <c r="Y17" s="7"/>
    </row>
    <row r="18" spans="1:25">
      <c r="A18" s="1">
        <v>18</v>
      </c>
      <c r="B18" s="88" t="s">
        <v>63</v>
      </c>
      <c r="C18" s="7"/>
      <c r="D18" s="89" t="s">
        <v>280</v>
      </c>
      <c r="E18" s="116" t="s">
        <v>281</v>
      </c>
      <c r="F18" s="117"/>
      <c r="G18" s="118"/>
      <c r="H18" s="88" t="s">
        <v>66</v>
      </c>
      <c r="I18" s="7"/>
      <c r="J18" s="89" t="s">
        <v>282</v>
      </c>
      <c r="K18" s="88" t="s">
        <v>68</v>
      </c>
      <c r="L18" s="90"/>
      <c r="M18" s="89" t="s">
        <v>282</v>
      </c>
      <c r="N18" s="88" t="s">
        <v>68</v>
      </c>
      <c r="O18" s="7"/>
      <c r="P18" s="89" t="s">
        <v>282</v>
      </c>
    </row>
    <row r="19" spans="1:25">
      <c r="A19" s="1">
        <v>19</v>
      </c>
      <c r="B19" s="92"/>
      <c r="C19" s="93"/>
      <c r="D19" s="94"/>
      <c r="E19" s="92"/>
      <c r="F19" s="93"/>
      <c r="G19" s="94"/>
      <c r="H19" s="92"/>
      <c r="I19" s="93"/>
      <c r="J19" s="94"/>
      <c r="K19" s="92"/>
      <c r="L19" s="93"/>
      <c r="M19" s="94"/>
      <c r="N19" s="92"/>
      <c r="O19" s="93"/>
      <c r="P19" s="94"/>
    </row>
    <row r="20" spans="1:25">
      <c r="A20" s="4">
        <v>20</v>
      </c>
      <c r="B20" s="95">
        <v>199.999</v>
      </c>
      <c r="C20" s="96" t="s">
        <v>69</v>
      </c>
      <c r="D20" s="97">
        <f t="shared" ref="D20:D37" si="0">B20/1000000/$C$5</f>
        <v>1.0526263157894736E-5</v>
      </c>
      <c r="E20" s="98">
        <v>5.4050000000000001E-2</v>
      </c>
      <c r="F20" s="99">
        <v>0.7319</v>
      </c>
      <c r="G20" s="100">
        <f t="shared" ref="G20:G83" si="1">E20+F20</f>
        <v>0.78595000000000004</v>
      </c>
      <c r="H20" s="95">
        <v>2.3199999999999998</v>
      </c>
      <c r="I20" s="96" t="s">
        <v>72</v>
      </c>
      <c r="J20" s="107">
        <f t="shared" ref="J20:J51" si="2">H20</f>
        <v>2.3199999999999998</v>
      </c>
      <c r="K20" s="95">
        <v>1.36</v>
      </c>
      <c r="L20" s="96" t="s">
        <v>72</v>
      </c>
      <c r="M20" s="107">
        <f t="shared" ref="M20:M51" si="3">K20</f>
        <v>1.36</v>
      </c>
      <c r="N20" s="95">
        <v>9786</v>
      </c>
      <c r="O20" s="96" t="s">
        <v>70</v>
      </c>
      <c r="P20" s="101">
        <f>N20/1000/10</f>
        <v>0.97859999999999991</v>
      </c>
    </row>
    <row r="21" spans="1:25">
      <c r="A21" s="1">
        <f>A20+1</f>
        <v>21</v>
      </c>
      <c r="B21" s="102">
        <v>224.999</v>
      </c>
      <c r="C21" s="103" t="s">
        <v>69</v>
      </c>
      <c r="D21" s="97">
        <f t="shared" si="0"/>
        <v>1.1842052631578948E-5</v>
      </c>
      <c r="E21" s="104">
        <v>5.7329999999999999E-2</v>
      </c>
      <c r="F21" s="105">
        <v>0.76380000000000003</v>
      </c>
      <c r="G21" s="100">
        <f t="shared" si="1"/>
        <v>0.82113000000000003</v>
      </c>
      <c r="H21" s="102">
        <v>2.48</v>
      </c>
      <c r="I21" s="103" t="s">
        <v>72</v>
      </c>
      <c r="J21" s="107">
        <f t="shared" si="2"/>
        <v>2.48</v>
      </c>
      <c r="K21" s="102">
        <v>1.44</v>
      </c>
      <c r="L21" s="103" t="s">
        <v>72</v>
      </c>
      <c r="M21" s="107">
        <f t="shared" si="3"/>
        <v>1.44</v>
      </c>
      <c r="N21" s="102">
        <v>1.04</v>
      </c>
      <c r="O21" s="106" t="s">
        <v>72</v>
      </c>
      <c r="P21" s="107">
        <f t="shared" ref="P21:P52" si="4">N21</f>
        <v>1.04</v>
      </c>
    </row>
    <row r="22" spans="1:25">
      <c r="A22" s="1">
        <f t="shared" ref="A22:A85" si="5">A21+1</f>
        <v>22</v>
      </c>
      <c r="B22" s="102">
        <v>249.999</v>
      </c>
      <c r="C22" s="103" t="s">
        <v>69</v>
      </c>
      <c r="D22" s="97">
        <f t="shared" si="0"/>
        <v>1.3157842105263157E-5</v>
      </c>
      <c r="E22" s="104">
        <v>6.0429999999999998E-2</v>
      </c>
      <c r="F22" s="105">
        <v>0.79279999999999995</v>
      </c>
      <c r="G22" s="100">
        <f t="shared" si="1"/>
        <v>0.85322999999999993</v>
      </c>
      <c r="H22" s="102">
        <v>2.64</v>
      </c>
      <c r="I22" s="103" t="s">
        <v>72</v>
      </c>
      <c r="J22" s="107">
        <f t="shared" si="2"/>
        <v>2.64</v>
      </c>
      <c r="K22" s="102">
        <v>1.52</v>
      </c>
      <c r="L22" s="103" t="s">
        <v>72</v>
      </c>
      <c r="M22" s="107">
        <f t="shared" si="3"/>
        <v>1.52</v>
      </c>
      <c r="N22" s="102">
        <v>1.1000000000000001</v>
      </c>
      <c r="O22" s="103" t="s">
        <v>72</v>
      </c>
      <c r="P22" s="107">
        <f t="shared" si="4"/>
        <v>1.1000000000000001</v>
      </c>
    </row>
    <row r="23" spans="1:25">
      <c r="A23" s="1">
        <f t="shared" si="5"/>
        <v>23</v>
      </c>
      <c r="B23" s="102">
        <v>274.99900000000002</v>
      </c>
      <c r="C23" s="103" t="s">
        <v>69</v>
      </c>
      <c r="D23" s="97">
        <f t="shared" si="0"/>
        <v>1.4473631578947368E-5</v>
      </c>
      <c r="E23" s="104">
        <v>6.3380000000000006E-2</v>
      </c>
      <c r="F23" s="105">
        <v>0.81920000000000004</v>
      </c>
      <c r="G23" s="100">
        <f t="shared" si="1"/>
        <v>0.88258000000000003</v>
      </c>
      <c r="H23" s="102">
        <v>2.79</v>
      </c>
      <c r="I23" s="103" t="s">
        <v>72</v>
      </c>
      <c r="J23" s="107">
        <f t="shared" si="2"/>
        <v>2.79</v>
      </c>
      <c r="K23" s="102">
        <v>1.59</v>
      </c>
      <c r="L23" s="103" t="s">
        <v>72</v>
      </c>
      <c r="M23" s="107">
        <f t="shared" si="3"/>
        <v>1.59</v>
      </c>
      <c r="N23" s="102">
        <v>1.1499999999999999</v>
      </c>
      <c r="O23" s="103" t="s">
        <v>72</v>
      </c>
      <c r="P23" s="107">
        <f t="shared" si="4"/>
        <v>1.1499999999999999</v>
      </c>
    </row>
    <row r="24" spans="1:25">
      <c r="A24" s="1">
        <f t="shared" si="5"/>
        <v>24</v>
      </c>
      <c r="B24" s="102">
        <v>299.99900000000002</v>
      </c>
      <c r="C24" s="103" t="s">
        <v>69</v>
      </c>
      <c r="D24" s="97">
        <f t="shared" si="0"/>
        <v>1.578942105263158E-5</v>
      </c>
      <c r="E24" s="104">
        <v>6.6199999999999995E-2</v>
      </c>
      <c r="F24" s="105">
        <v>0.84360000000000002</v>
      </c>
      <c r="G24" s="100">
        <f t="shared" si="1"/>
        <v>0.90980000000000005</v>
      </c>
      <c r="H24" s="102">
        <v>2.93</v>
      </c>
      <c r="I24" s="103" t="s">
        <v>72</v>
      </c>
      <c r="J24" s="107">
        <f t="shared" si="2"/>
        <v>2.93</v>
      </c>
      <c r="K24" s="102">
        <v>1.67</v>
      </c>
      <c r="L24" s="103" t="s">
        <v>72</v>
      </c>
      <c r="M24" s="107">
        <f t="shared" si="3"/>
        <v>1.67</v>
      </c>
      <c r="N24" s="102">
        <v>1.2</v>
      </c>
      <c r="O24" s="103" t="s">
        <v>72</v>
      </c>
      <c r="P24" s="107">
        <f t="shared" si="4"/>
        <v>1.2</v>
      </c>
    </row>
    <row r="25" spans="1:25">
      <c r="A25" s="1">
        <f t="shared" si="5"/>
        <v>25</v>
      </c>
      <c r="B25" s="102">
        <v>324.99900000000002</v>
      </c>
      <c r="C25" s="103" t="s">
        <v>69</v>
      </c>
      <c r="D25" s="97">
        <f t="shared" si="0"/>
        <v>1.7105210526315791E-5</v>
      </c>
      <c r="E25" s="104">
        <v>6.8900000000000003E-2</v>
      </c>
      <c r="F25" s="105">
        <v>0.86609999999999998</v>
      </c>
      <c r="G25" s="100">
        <f t="shared" si="1"/>
        <v>0.93499999999999994</v>
      </c>
      <c r="H25" s="102">
        <v>3.08</v>
      </c>
      <c r="I25" s="103" t="s">
        <v>72</v>
      </c>
      <c r="J25" s="107">
        <f t="shared" si="2"/>
        <v>3.08</v>
      </c>
      <c r="K25" s="102">
        <v>1.74</v>
      </c>
      <c r="L25" s="103" t="s">
        <v>72</v>
      </c>
      <c r="M25" s="107">
        <f t="shared" si="3"/>
        <v>1.74</v>
      </c>
      <c r="N25" s="102">
        <v>1.26</v>
      </c>
      <c r="O25" s="103" t="s">
        <v>72</v>
      </c>
      <c r="P25" s="107">
        <f t="shared" si="4"/>
        <v>1.26</v>
      </c>
    </row>
    <row r="26" spans="1:25">
      <c r="A26" s="1">
        <f t="shared" si="5"/>
        <v>26</v>
      </c>
      <c r="B26" s="102">
        <v>349.99900000000002</v>
      </c>
      <c r="C26" s="103" t="s">
        <v>69</v>
      </c>
      <c r="D26" s="97">
        <f t="shared" si="0"/>
        <v>1.8421000000000002E-5</v>
      </c>
      <c r="E26" s="104">
        <v>7.1499999999999994E-2</v>
      </c>
      <c r="F26" s="105">
        <v>0.88700000000000001</v>
      </c>
      <c r="G26" s="100">
        <f t="shared" si="1"/>
        <v>0.95850000000000002</v>
      </c>
      <c r="H26" s="102">
        <v>3.22</v>
      </c>
      <c r="I26" s="103" t="s">
        <v>72</v>
      </c>
      <c r="J26" s="107">
        <f t="shared" si="2"/>
        <v>3.22</v>
      </c>
      <c r="K26" s="102">
        <v>1.8</v>
      </c>
      <c r="L26" s="103" t="s">
        <v>72</v>
      </c>
      <c r="M26" s="107">
        <f t="shared" si="3"/>
        <v>1.8</v>
      </c>
      <c r="N26" s="102">
        <v>1.31</v>
      </c>
      <c r="O26" s="103" t="s">
        <v>72</v>
      </c>
      <c r="P26" s="107">
        <f t="shared" si="4"/>
        <v>1.31</v>
      </c>
    </row>
    <row r="27" spans="1:25">
      <c r="A27" s="1">
        <f t="shared" si="5"/>
        <v>27</v>
      </c>
      <c r="B27" s="102">
        <v>374.99900000000002</v>
      </c>
      <c r="C27" s="103" t="s">
        <v>69</v>
      </c>
      <c r="D27" s="97">
        <f t="shared" si="0"/>
        <v>1.9736789473684213E-5</v>
      </c>
      <c r="E27" s="104">
        <v>7.4010000000000006E-2</v>
      </c>
      <c r="F27" s="105">
        <v>0.90649999999999997</v>
      </c>
      <c r="G27" s="100">
        <f t="shared" si="1"/>
        <v>0.98050999999999999</v>
      </c>
      <c r="H27" s="102">
        <v>3.35</v>
      </c>
      <c r="I27" s="103" t="s">
        <v>72</v>
      </c>
      <c r="J27" s="107">
        <f t="shared" si="2"/>
        <v>3.35</v>
      </c>
      <c r="K27" s="102">
        <v>1.87</v>
      </c>
      <c r="L27" s="103" t="s">
        <v>72</v>
      </c>
      <c r="M27" s="107">
        <f t="shared" si="3"/>
        <v>1.87</v>
      </c>
      <c r="N27" s="102">
        <v>1.36</v>
      </c>
      <c r="O27" s="103" t="s">
        <v>72</v>
      </c>
      <c r="P27" s="107">
        <f t="shared" si="4"/>
        <v>1.36</v>
      </c>
    </row>
    <row r="28" spans="1:25">
      <c r="A28" s="1">
        <f t="shared" si="5"/>
        <v>28</v>
      </c>
      <c r="B28" s="102">
        <v>399.99900000000002</v>
      </c>
      <c r="C28" s="103" t="s">
        <v>69</v>
      </c>
      <c r="D28" s="97">
        <f t="shared" si="0"/>
        <v>2.105257894736842E-5</v>
      </c>
      <c r="E28" s="104">
        <v>7.6439999999999994E-2</v>
      </c>
      <c r="F28" s="105">
        <v>0.92479999999999996</v>
      </c>
      <c r="G28" s="100">
        <f t="shared" si="1"/>
        <v>1.0012399999999999</v>
      </c>
      <c r="H28" s="102">
        <v>3.49</v>
      </c>
      <c r="I28" s="103" t="s">
        <v>72</v>
      </c>
      <c r="J28" s="107">
        <f t="shared" si="2"/>
        <v>3.49</v>
      </c>
      <c r="K28" s="102">
        <v>1.94</v>
      </c>
      <c r="L28" s="103" t="s">
        <v>72</v>
      </c>
      <c r="M28" s="107">
        <f t="shared" si="3"/>
        <v>1.94</v>
      </c>
      <c r="N28" s="102">
        <v>1.4</v>
      </c>
      <c r="O28" s="103" t="s">
        <v>72</v>
      </c>
      <c r="P28" s="107">
        <f t="shared" si="4"/>
        <v>1.4</v>
      </c>
    </row>
    <row r="29" spans="1:25">
      <c r="A29" s="1">
        <f t="shared" si="5"/>
        <v>29</v>
      </c>
      <c r="B29" s="102">
        <v>449.99900000000002</v>
      </c>
      <c r="C29" s="103" t="s">
        <v>69</v>
      </c>
      <c r="D29" s="97">
        <f t="shared" si="0"/>
        <v>2.3684157894736845E-5</v>
      </c>
      <c r="E29" s="104">
        <v>8.1079999999999999E-2</v>
      </c>
      <c r="F29" s="105">
        <v>0.95820000000000005</v>
      </c>
      <c r="G29" s="100">
        <f t="shared" si="1"/>
        <v>1.03928</v>
      </c>
      <c r="H29" s="102">
        <v>3.75</v>
      </c>
      <c r="I29" s="103" t="s">
        <v>72</v>
      </c>
      <c r="J29" s="107">
        <f t="shared" si="2"/>
        <v>3.75</v>
      </c>
      <c r="K29" s="102">
        <v>2.06</v>
      </c>
      <c r="L29" s="103" t="s">
        <v>72</v>
      </c>
      <c r="M29" s="107">
        <f t="shared" si="3"/>
        <v>2.06</v>
      </c>
      <c r="N29" s="102">
        <v>1.5</v>
      </c>
      <c r="O29" s="103" t="s">
        <v>72</v>
      </c>
      <c r="P29" s="107">
        <f t="shared" si="4"/>
        <v>1.5</v>
      </c>
    </row>
    <row r="30" spans="1:25">
      <c r="A30" s="1">
        <f t="shared" si="5"/>
        <v>30</v>
      </c>
      <c r="B30" s="102">
        <v>499.99900000000002</v>
      </c>
      <c r="C30" s="103" t="s">
        <v>69</v>
      </c>
      <c r="D30" s="97">
        <f t="shared" si="0"/>
        <v>2.6315736842105263E-5</v>
      </c>
      <c r="E30" s="104">
        <v>8.5459999999999994E-2</v>
      </c>
      <c r="F30" s="105">
        <v>0.98799999999999999</v>
      </c>
      <c r="G30" s="100">
        <f t="shared" si="1"/>
        <v>1.0734600000000001</v>
      </c>
      <c r="H30" s="102">
        <v>4.01</v>
      </c>
      <c r="I30" s="103" t="s">
        <v>72</v>
      </c>
      <c r="J30" s="107">
        <f t="shared" si="2"/>
        <v>4.01</v>
      </c>
      <c r="K30" s="102">
        <v>2.1800000000000002</v>
      </c>
      <c r="L30" s="103" t="s">
        <v>72</v>
      </c>
      <c r="M30" s="107">
        <f t="shared" si="3"/>
        <v>2.1800000000000002</v>
      </c>
      <c r="N30" s="102">
        <v>1.59</v>
      </c>
      <c r="O30" s="103" t="s">
        <v>72</v>
      </c>
      <c r="P30" s="107">
        <f t="shared" si="4"/>
        <v>1.59</v>
      </c>
    </row>
    <row r="31" spans="1:25">
      <c r="A31" s="1">
        <f t="shared" si="5"/>
        <v>31</v>
      </c>
      <c r="B31" s="102">
        <v>549.99900000000002</v>
      </c>
      <c r="C31" s="103" t="s">
        <v>69</v>
      </c>
      <c r="D31" s="97">
        <f t="shared" si="0"/>
        <v>2.8947315789473685E-5</v>
      </c>
      <c r="E31" s="104">
        <v>8.9630000000000001E-2</v>
      </c>
      <c r="F31" s="105">
        <v>1.0149999999999999</v>
      </c>
      <c r="G31" s="100">
        <f t="shared" si="1"/>
        <v>1.10463</v>
      </c>
      <c r="H31" s="102">
        <v>4.26</v>
      </c>
      <c r="I31" s="103" t="s">
        <v>72</v>
      </c>
      <c r="J31" s="107">
        <f t="shared" si="2"/>
        <v>4.26</v>
      </c>
      <c r="K31" s="102">
        <v>2.2999999999999998</v>
      </c>
      <c r="L31" s="103" t="s">
        <v>72</v>
      </c>
      <c r="M31" s="107">
        <f t="shared" si="3"/>
        <v>2.2999999999999998</v>
      </c>
      <c r="N31" s="102">
        <v>1.67</v>
      </c>
      <c r="O31" s="103" t="s">
        <v>72</v>
      </c>
      <c r="P31" s="107">
        <f t="shared" si="4"/>
        <v>1.67</v>
      </c>
    </row>
    <row r="32" spans="1:25">
      <c r="A32" s="1">
        <f t="shared" si="5"/>
        <v>32</v>
      </c>
      <c r="B32" s="102">
        <v>599.99900000000002</v>
      </c>
      <c r="C32" s="103" t="s">
        <v>69</v>
      </c>
      <c r="D32" s="97">
        <f t="shared" si="0"/>
        <v>3.1578894736842106E-5</v>
      </c>
      <c r="E32" s="104">
        <v>9.3619999999999995E-2</v>
      </c>
      <c r="F32" s="105">
        <v>1.0389999999999999</v>
      </c>
      <c r="G32" s="100">
        <f t="shared" si="1"/>
        <v>1.13262</v>
      </c>
      <c r="H32" s="102">
        <v>4.5</v>
      </c>
      <c r="I32" s="103" t="s">
        <v>72</v>
      </c>
      <c r="J32" s="107">
        <f t="shared" si="2"/>
        <v>4.5</v>
      </c>
      <c r="K32" s="102">
        <v>2.41</v>
      </c>
      <c r="L32" s="103" t="s">
        <v>72</v>
      </c>
      <c r="M32" s="107">
        <f t="shared" si="3"/>
        <v>2.41</v>
      </c>
      <c r="N32" s="102">
        <v>1.76</v>
      </c>
      <c r="O32" s="103" t="s">
        <v>72</v>
      </c>
      <c r="P32" s="107">
        <f t="shared" si="4"/>
        <v>1.76</v>
      </c>
    </row>
    <row r="33" spans="1:16">
      <c r="A33" s="1">
        <f t="shared" si="5"/>
        <v>33</v>
      </c>
      <c r="B33" s="102">
        <v>649.99900000000002</v>
      </c>
      <c r="C33" s="103" t="s">
        <v>69</v>
      </c>
      <c r="D33" s="97">
        <f t="shared" si="0"/>
        <v>3.4210473684210528E-5</v>
      </c>
      <c r="E33" s="104">
        <v>9.7439999999999999E-2</v>
      </c>
      <c r="F33" s="105">
        <v>1.0609999999999999</v>
      </c>
      <c r="G33" s="100">
        <f t="shared" si="1"/>
        <v>1.1584399999999999</v>
      </c>
      <c r="H33" s="102">
        <v>4.74</v>
      </c>
      <c r="I33" s="103" t="s">
        <v>72</v>
      </c>
      <c r="J33" s="107">
        <f t="shared" si="2"/>
        <v>4.74</v>
      </c>
      <c r="K33" s="102">
        <v>2.52</v>
      </c>
      <c r="L33" s="103" t="s">
        <v>72</v>
      </c>
      <c r="M33" s="107">
        <f t="shared" si="3"/>
        <v>2.52</v>
      </c>
      <c r="N33" s="102">
        <v>1.84</v>
      </c>
      <c r="O33" s="103" t="s">
        <v>72</v>
      </c>
      <c r="P33" s="107">
        <f t="shared" si="4"/>
        <v>1.84</v>
      </c>
    </row>
    <row r="34" spans="1:16">
      <c r="A34" s="1">
        <f t="shared" si="5"/>
        <v>34</v>
      </c>
      <c r="B34" s="102">
        <v>699.99900000000002</v>
      </c>
      <c r="C34" s="103" t="s">
        <v>69</v>
      </c>
      <c r="D34" s="97">
        <f t="shared" si="0"/>
        <v>3.6842052631578949E-5</v>
      </c>
      <c r="E34" s="104">
        <v>0.1011</v>
      </c>
      <c r="F34" s="105">
        <v>1.081</v>
      </c>
      <c r="G34" s="100">
        <f t="shared" si="1"/>
        <v>1.1820999999999999</v>
      </c>
      <c r="H34" s="102">
        <v>4.9800000000000004</v>
      </c>
      <c r="I34" s="103" t="s">
        <v>72</v>
      </c>
      <c r="J34" s="107">
        <f t="shared" si="2"/>
        <v>4.9800000000000004</v>
      </c>
      <c r="K34" s="102">
        <v>2.63</v>
      </c>
      <c r="L34" s="103" t="s">
        <v>72</v>
      </c>
      <c r="M34" s="107">
        <f t="shared" si="3"/>
        <v>2.63</v>
      </c>
      <c r="N34" s="102">
        <v>1.92</v>
      </c>
      <c r="O34" s="103" t="s">
        <v>72</v>
      </c>
      <c r="P34" s="107">
        <f t="shared" si="4"/>
        <v>1.92</v>
      </c>
    </row>
    <row r="35" spans="1:16">
      <c r="A35" s="1">
        <f t="shared" si="5"/>
        <v>35</v>
      </c>
      <c r="B35" s="102">
        <v>799.99900000000002</v>
      </c>
      <c r="C35" s="103" t="s">
        <v>69</v>
      </c>
      <c r="D35" s="97">
        <f t="shared" si="0"/>
        <v>4.2105210526315792E-5</v>
      </c>
      <c r="E35" s="104">
        <v>0.1081</v>
      </c>
      <c r="F35" s="105">
        <v>1.117</v>
      </c>
      <c r="G35" s="100">
        <f t="shared" si="1"/>
        <v>1.2251000000000001</v>
      </c>
      <c r="H35" s="102">
        <v>5.44</v>
      </c>
      <c r="I35" s="103" t="s">
        <v>72</v>
      </c>
      <c r="J35" s="107">
        <f t="shared" si="2"/>
        <v>5.44</v>
      </c>
      <c r="K35" s="102">
        <v>2.84</v>
      </c>
      <c r="L35" s="103" t="s">
        <v>72</v>
      </c>
      <c r="M35" s="107">
        <f t="shared" si="3"/>
        <v>2.84</v>
      </c>
      <c r="N35" s="102">
        <v>2.08</v>
      </c>
      <c r="O35" s="103" t="s">
        <v>72</v>
      </c>
      <c r="P35" s="107">
        <f t="shared" si="4"/>
        <v>2.08</v>
      </c>
    </row>
    <row r="36" spans="1:16">
      <c r="A36" s="1">
        <f t="shared" si="5"/>
        <v>36</v>
      </c>
      <c r="B36" s="102">
        <v>899.99900000000002</v>
      </c>
      <c r="C36" s="103" t="s">
        <v>69</v>
      </c>
      <c r="D36" s="97">
        <f t="shared" si="0"/>
        <v>4.7368368421052636E-5</v>
      </c>
      <c r="E36" s="104">
        <v>0.1147</v>
      </c>
      <c r="F36" s="105">
        <v>1.1479999999999999</v>
      </c>
      <c r="G36" s="100">
        <f t="shared" si="1"/>
        <v>1.2626999999999999</v>
      </c>
      <c r="H36" s="102">
        <v>5.89</v>
      </c>
      <c r="I36" s="103" t="s">
        <v>72</v>
      </c>
      <c r="J36" s="107">
        <f t="shared" si="2"/>
        <v>5.89</v>
      </c>
      <c r="K36" s="102">
        <v>3.04</v>
      </c>
      <c r="L36" s="103" t="s">
        <v>72</v>
      </c>
      <c r="M36" s="107">
        <f t="shared" si="3"/>
        <v>3.04</v>
      </c>
      <c r="N36" s="102">
        <v>2.2200000000000002</v>
      </c>
      <c r="O36" s="103" t="s">
        <v>72</v>
      </c>
      <c r="P36" s="107">
        <f t="shared" si="4"/>
        <v>2.2200000000000002</v>
      </c>
    </row>
    <row r="37" spans="1:16">
      <c r="A37" s="1">
        <f t="shared" si="5"/>
        <v>37</v>
      </c>
      <c r="B37" s="102">
        <v>999.99900000000002</v>
      </c>
      <c r="C37" s="103" t="s">
        <v>69</v>
      </c>
      <c r="D37" s="97">
        <f t="shared" si="0"/>
        <v>5.2631526315789479E-5</v>
      </c>
      <c r="E37" s="104">
        <v>0.12089999999999999</v>
      </c>
      <c r="F37" s="105">
        <v>1.175</v>
      </c>
      <c r="G37" s="100">
        <f t="shared" si="1"/>
        <v>1.2959000000000001</v>
      </c>
      <c r="H37" s="102">
        <v>6.33</v>
      </c>
      <c r="I37" s="103" t="s">
        <v>72</v>
      </c>
      <c r="J37" s="107">
        <f t="shared" si="2"/>
        <v>6.33</v>
      </c>
      <c r="K37" s="102">
        <v>3.23</v>
      </c>
      <c r="L37" s="103" t="s">
        <v>72</v>
      </c>
      <c r="M37" s="107">
        <f t="shared" si="3"/>
        <v>3.23</v>
      </c>
      <c r="N37" s="102">
        <v>2.37</v>
      </c>
      <c r="O37" s="103" t="s">
        <v>72</v>
      </c>
      <c r="P37" s="107">
        <f t="shared" si="4"/>
        <v>2.37</v>
      </c>
    </row>
    <row r="38" spans="1:16">
      <c r="A38" s="1">
        <f t="shared" si="5"/>
        <v>38</v>
      </c>
      <c r="B38" s="102">
        <v>1.1000000000000001</v>
      </c>
      <c r="C38" s="106" t="s">
        <v>71</v>
      </c>
      <c r="D38" s="97">
        <f t="shared" ref="D38:D69" si="6">B38/1000/$C$5</f>
        <v>5.7894736842105267E-5</v>
      </c>
      <c r="E38" s="104">
        <v>0.1268</v>
      </c>
      <c r="F38" s="105">
        <v>1.1990000000000001</v>
      </c>
      <c r="G38" s="100">
        <f t="shared" si="1"/>
        <v>1.3258000000000001</v>
      </c>
      <c r="H38" s="102">
        <v>6.76</v>
      </c>
      <c r="I38" s="103" t="s">
        <v>72</v>
      </c>
      <c r="J38" s="107">
        <f t="shared" si="2"/>
        <v>6.76</v>
      </c>
      <c r="K38" s="102">
        <v>3.42</v>
      </c>
      <c r="L38" s="103" t="s">
        <v>72</v>
      </c>
      <c r="M38" s="107">
        <f t="shared" si="3"/>
        <v>3.42</v>
      </c>
      <c r="N38" s="102">
        <v>2.5099999999999998</v>
      </c>
      <c r="O38" s="103" t="s">
        <v>72</v>
      </c>
      <c r="P38" s="107">
        <f t="shared" si="4"/>
        <v>2.5099999999999998</v>
      </c>
    </row>
    <row r="39" spans="1:16">
      <c r="A39" s="1">
        <f t="shared" si="5"/>
        <v>39</v>
      </c>
      <c r="B39" s="102">
        <v>1.2</v>
      </c>
      <c r="C39" s="103" t="s">
        <v>71</v>
      </c>
      <c r="D39" s="97">
        <f t="shared" si="6"/>
        <v>6.3157894736842103E-5</v>
      </c>
      <c r="E39" s="104">
        <v>0.13239999999999999</v>
      </c>
      <c r="F39" s="105">
        <v>1.22</v>
      </c>
      <c r="G39" s="100">
        <f t="shared" si="1"/>
        <v>1.3524</v>
      </c>
      <c r="H39" s="102">
        <v>7.18</v>
      </c>
      <c r="I39" s="103" t="s">
        <v>72</v>
      </c>
      <c r="J39" s="107">
        <f t="shared" si="2"/>
        <v>7.18</v>
      </c>
      <c r="K39" s="102">
        <v>3.61</v>
      </c>
      <c r="L39" s="103" t="s">
        <v>72</v>
      </c>
      <c r="M39" s="107">
        <f t="shared" si="3"/>
        <v>3.61</v>
      </c>
      <c r="N39" s="102">
        <v>2.65</v>
      </c>
      <c r="O39" s="103" t="s">
        <v>72</v>
      </c>
      <c r="P39" s="107">
        <f t="shared" si="4"/>
        <v>2.65</v>
      </c>
    </row>
    <row r="40" spans="1:16">
      <c r="A40" s="1">
        <f t="shared" si="5"/>
        <v>40</v>
      </c>
      <c r="B40" s="102">
        <v>1.3</v>
      </c>
      <c r="C40" s="103" t="s">
        <v>71</v>
      </c>
      <c r="D40" s="97">
        <f t="shared" si="6"/>
        <v>6.8421052631578946E-5</v>
      </c>
      <c r="E40" s="104">
        <v>0.13780000000000001</v>
      </c>
      <c r="F40" s="105">
        <v>1.238</v>
      </c>
      <c r="G40" s="100">
        <f t="shared" si="1"/>
        <v>1.3757999999999999</v>
      </c>
      <c r="H40" s="102">
        <v>7.6</v>
      </c>
      <c r="I40" s="103" t="s">
        <v>72</v>
      </c>
      <c r="J40" s="107">
        <f t="shared" si="2"/>
        <v>7.6</v>
      </c>
      <c r="K40" s="102">
        <v>3.79</v>
      </c>
      <c r="L40" s="103" t="s">
        <v>72</v>
      </c>
      <c r="M40" s="107">
        <f t="shared" si="3"/>
        <v>3.79</v>
      </c>
      <c r="N40" s="102">
        <v>2.78</v>
      </c>
      <c r="O40" s="103" t="s">
        <v>72</v>
      </c>
      <c r="P40" s="107">
        <f t="shared" si="4"/>
        <v>2.78</v>
      </c>
    </row>
    <row r="41" spans="1:16">
      <c r="A41" s="1">
        <f t="shared" si="5"/>
        <v>41</v>
      </c>
      <c r="B41" s="102">
        <v>1.4</v>
      </c>
      <c r="C41" s="103" t="s">
        <v>71</v>
      </c>
      <c r="D41" s="97">
        <f t="shared" si="6"/>
        <v>7.3684210526315789E-5</v>
      </c>
      <c r="E41" s="104">
        <v>0.14299999999999999</v>
      </c>
      <c r="F41" s="105">
        <v>1.2549999999999999</v>
      </c>
      <c r="G41" s="100">
        <f t="shared" si="1"/>
        <v>1.3979999999999999</v>
      </c>
      <c r="H41" s="102">
        <v>8.02</v>
      </c>
      <c r="I41" s="103" t="s">
        <v>72</v>
      </c>
      <c r="J41" s="107">
        <f t="shared" si="2"/>
        <v>8.02</v>
      </c>
      <c r="K41" s="102">
        <v>3.97</v>
      </c>
      <c r="L41" s="103" t="s">
        <v>72</v>
      </c>
      <c r="M41" s="107">
        <f t="shared" si="3"/>
        <v>3.97</v>
      </c>
      <c r="N41" s="102">
        <v>2.91</v>
      </c>
      <c r="O41" s="103" t="s">
        <v>72</v>
      </c>
      <c r="P41" s="107">
        <f t="shared" si="4"/>
        <v>2.91</v>
      </c>
    </row>
    <row r="42" spans="1:16">
      <c r="A42" s="1">
        <f t="shared" si="5"/>
        <v>42</v>
      </c>
      <c r="B42" s="102">
        <v>1.5</v>
      </c>
      <c r="C42" s="103" t="s">
        <v>71</v>
      </c>
      <c r="D42" s="97">
        <f t="shared" si="6"/>
        <v>7.8947368421052633E-5</v>
      </c>
      <c r="E42" s="104">
        <v>0.14799999999999999</v>
      </c>
      <c r="F42" s="105">
        <v>1.27</v>
      </c>
      <c r="G42" s="100">
        <f t="shared" si="1"/>
        <v>1.4179999999999999</v>
      </c>
      <c r="H42" s="102">
        <v>8.43</v>
      </c>
      <c r="I42" s="103" t="s">
        <v>72</v>
      </c>
      <c r="J42" s="107">
        <f t="shared" si="2"/>
        <v>8.43</v>
      </c>
      <c r="K42" s="102">
        <v>4.1399999999999997</v>
      </c>
      <c r="L42" s="103" t="s">
        <v>72</v>
      </c>
      <c r="M42" s="107">
        <f t="shared" si="3"/>
        <v>4.1399999999999997</v>
      </c>
      <c r="N42" s="102">
        <v>3.04</v>
      </c>
      <c r="O42" s="103" t="s">
        <v>72</v>
      </c>
      <c r="P42" s="107">
        <f t="shared" si="4"/>
        <v>3.04</v>
      </c>
    </row>
    <row r="43" spans="1:16">
      <c r="A43" s="1">
        <f t="shared" si="5"/>
        <v>43</v>
      </c>
      <c r="B43" s="102">
        <v>1.6</v>
      </c>
      <c r="C43" s="103" t="s">
        <v>71</v>
      </c>
      <c r="D43" s="97">
        <f t="shared" si="6"/>
        <v>8.4210526315789476E-5</v>
      </c>
      <c r="E43" s="104">
        <v>0.15290000000000001</v>
      </c>
      <c r="F43" s="105">
        <v>1.2829999999999999</v>
      </c>
      <c r="G43" s="100">
        <f t="shared" si="1"/>
        <v>1.4359</v>
      </c>
      <c r="H43" s="102">
        <v>8.83</v>
      </c>
      <c r="I43" s="103" t="s">
        <v>72</v>
      </c>
      <c r="J43" s="107">
        <f t="shared" si="2"/>
        <v>8.83</v>
      </c>
      <c r="K43" s="102">
        <v>4.32</v>
      </c>
      <c r="L43" s="103" t="s">
        <v>72</v>
      </c>
      <c r="M43" s="107">
        <f t="shared" si="3"/>
        <v>4.32</v>
      </c>
      <c r="N43" s="102">
        <v>3.17</v>
      </c>
      <c r="O43" s="103" t="s">
        <v>72</v>
      </c>
      <c r="P43" s="107">
        <f t="shared" si="4"/>
        <v>3.17</v>
      </c>
    </row>
    <row r="44" spans="1:16">
      <c r="A44" s="1">
        <f t="shared" si="5"/>
        <v>44</v>
      </c>
      <c r="B44" s="102">
        <v>1.7</v>
      </c>
      <c r="C44" s="103" t="s">
        <v>71</v>
      </c>
      <c r="D44" s="97">
        <f t="shared" si="6"/>
        <v>8.9473684210526305E-5</v>
      </c>
      <c r="E44" s="104">
        <v>0.15759999999999999</v>
      </c>
      <c r="F44" s="105">
        <v>1.296</v>
      </c>
      <c r="G44" s="100">
        <f t="shared" si="1"/>
        <v>1.4536</v>
      </c>
      <c r="H44" s="102">
        <v>9.24</v>
      </c>
      <c r="I44" s="103" t="s">
        <v>72</v>
      </c>
      <c r="J44" s="107">
        <f t="shared" si="2"/>
        <v>9.24</v>
      </c>
      <c r="K44" s="102">
        <v>4.49</v>
      </c>
      <c r="L44" s="103" t="s">
        <v>72</v>
      </c>
      <c r="M44" s="107">
        <f t="shared" si="3"/>
        <v>4.49</v>
      </c>
      <c r="N44" s="102">
        <v>3.29</v>
      </c>
      <c r="O44" s="103" t="s">
        <v>72</v>
      </c>
      <c r="P44" s="107">
        <f t="shared" si="4"/>
        <v>3.29</v>
      </c>
    </row>
    <row r="45" spans="1:16">
      <c r="A45" s="1">
        <f t="shared" si="5"/>
        <v>45</v>
      </c>
      <c r="B45" s="102">
        <v>1.8</v>
      </c>
      <c r="C45" s="103" t="s">
        <v>71</v>
      </c>
      <c r="D45" s="97">
        <f t="shared" si="6"/>
        <v>9.4736842105263162E-5</v>
      </c>
      <c r="E45" s="104">
        <v>0.16220000000000001</v>
      </c>
      <c r="F45" s="105">
        <v>1.3069999999999999</v>
      </c>
      <c r="G45" s="100">
        <f t="shared" si="1"/>
        <v>1.4691999999999998</v>
      </c>
      <c r="H45" s="102">
        <v>9.6300000000000008</v>
      </c>
      <c r="I45" s="103" t="s">
        <v>72</v>
      </c>
      <c r="J45" s="107">
        <f t="shared" si="2"/>
        <v>9.6300000000000008</v>
      </c>
      <c r="K45" s="102">
        <v>4.66</v>
      </c>
      <c r="L45" s="103" t="s">
        <v>72</v>
      </c>
      <c r="M45" s="107">
        <f t="shared" si="3"/>
        <v>4.66</v>
      </c>
      <c r="N45" s="102">
        <v>3.42</v>
      </c>
      <c r="O45" s="103" t="s">
        <v>72</v>
      </c>
      <c r="P45" s="107">
        <f t="shared" si="4"/>
        <v>3.42</v>
      </c>
    </row>
    <row r="46" spans="1:16">
      <c r="A46" s="1">
        <f t="shared" si="5"/>
        <v>46</v>
      </c>
      <c r="B46" s="102">
        <v>2</v>
      </c>
      <c r="C46" s="103" t="s">
        <v>71</v>
      </c>
      <c r="D46" s="97">
        <f t="shared" si="6"/>
        <v>1.0526315789473685E-4</v>
      </c>
      <c r="E46" s="104">
        <v>0.1709</v>
      </c>
      <c r="F46" s="105">
        <v>1.3260000000000001</v>
      </c>
      <c r="G46" s="100">
        <f t="shared" si="1"/>
        <v>1.4969000000000001</v>
      </c>
      <c r="H46" s="102">
        <v>10.43</v>
      </c>
      <c r="I46" s="103" t="s">
        <v>72</v>
      </c>
      <c r="J46" s="107">
        <f t="shared" si="2"/>
        <v>10.43</v>
      </c>
      <c r="K46" s="102">
        <v>4.99</v>
      </c>
      <c r="L46" s="103" t="s">
        <v>72</v>
      </c>
      <c r="M46" s="107">
        <f t="shared" si="3"/>
        <v>4.99</v>
      </c>
      <c r="N46" s="102">
        <v>3.66</v>
      </c>
      <c r="O46" s="103" t="s">
        <v>72</v>
      </c>
      <c r="P46" s="107">
        <f t="shared" si="4"/>
        <v>3.66</v>
      </c>
    </row>
    <row r="47" spans="1:16">
      <c r="A47" s="1">
        <f t="shared" si="5"/>
        <v>47</v>
      </c>
      <c r="B47" s="102">
        <v>2.25</v>
      </c>
      <c r="C47" s="103" t="s">
        <v>71</v>
      </c>
      <c r="D47" s="97">
        <f t="shared" si="6"/>
        <v>1.1842105263157894E-4</v>
      </c>
      <c r="E47" s="104">
        <v>0.18129999999999999</v>
      </c>
      <c r="F47" s="105">
        <v>1.345</v>
      </c>
      <c r="G47" s="100">
        <f t="shared" si="1"/>
        <v>1.5263</v>
      </c>
      <c r="H47" s="102">
        <v>11.4</v>
      </c>
      <c r="I47" s="103" t="s">
        <v>72</v>
      </c>
      <c r="J47" s="107">
        <f t="shared" si="2"/>
        <v>11.4</v>
      </c>
      <c r="K47" s="102">
        <v>5.39</v>
      </c>
      <c r="L47" s="103" t="s">
        <v>72</v>
      </c>
      <c r="M47" s="107">
        <f t="shared" si="3"/>
        <v>5.39</v>
      </c>
      <c r="N47" s="102">
        <v>3.95</v>
      </c>
      <c r="O47" s="103" t="s">
        <v>72</v>
      </c>
      <c r="P47" s="107">
        <f t="shared" si="4"/>
        <v>3.95</v>
      </c>
    </row>
    <row r="48" spans="1:16">
      <c r="A48" s="1">
        <f t="shared" si="5"/>
        <v>48</v>
      </c>
      <c r="B48" s="102">
        <v>2.5</v>
      </c>
      <c r="C48" s="103" t="s">
        <v>71</v>
      </c>
      <c r="D48" s="97">
        <f t="shared" si="6"/>
        <v>1.3157894736842105E-4</v>
      </c>
      <c r="E48" s="104">
        <v>0.19109999999999999</v>
      </c>
      <c r="F48" s="105">
        <v>1.361</v>
      </c>
      <c r="G48" s="100">
        <f t="shared" si="1"/>
        <v>1.5521</v>
      </c>
      <c r="H48" s="102">
        <v>12.37</v>
      </c>
      <c r="I48" s="103" t="s">
        <v>72</v>
      </c>
      <c r="J48" s="107">
        <f t="shared" si="2"/>
        <v>12.37</v>
      </c>
      <c r="K48" s="102">
        <v>5.79</v>
      </c>
      <c r="L48" s="103" t="s">
        <v>72</v>
      </c>
      <c r="M48" s="107">
        <f t="shared" si="3"/>
        <v>5.79</v>
      </c>
      <c r="N48" s="102">
        <v>4.24</v>
      </c>
      <c r="O48" s="103" t="s">
        <v>72</v>
      </c>
      <c r="P48" s="107">
        <f t="shared" si="4"/>
        <v>4.24</v>
      </c>
    </row>
    <row r="49" spans="1:16">
      <c r="A49" s="1">
        <f t="shared" si="5"/>
        <v>49</v>
      </c>
      <c r="B49" s="102">
        <v>2.75</v>
      </c>
      <c r="C49" s="103" t="s">
        <v>71</v>
      </c>
      <c r="D49" s="97">
        <f t="shared" si="6"/>
        <v>1.4473684210526314E-4</v>
      </c>
      <c r="E49" s="104">
        <v>0.20039999999999999</v>
      </c>
      <c r="F49" s="105">
        <v>1.373</v>
      </c>
      <c r="G49" s="100">
        <f t="shared" si="1"/>
        <v>1.5733999999999999</v>
      </c>
      <c r="H49" s="102">
        <v>13.32</v>
      </c>
      <c r="I49" s="103" t="s">
        <v>72</v>
      </c>
      <c r="J49" s="107">
        <f t="shared" si="2"/>
        <v>13.32</v>
      </c>
      <c r="K49" s="102">
        <v>6.17</v>
      </c>
      <c r="L49" s="103" t="s">
        <v>72</v>
      </c>
      <c r="M49" s="107">
        <f t="shared" si="3"/>
        <v>6.17</v>
      </c>
      <c r="N49" s="102">
        <v>4.5199999999999996</v>
      </c>
      <c r="O49" s="103" t="s">
        <v>72</v>
      </c>
      <c r="P49" s="107">
        <f t="shared" si="4"/>
        <v>4.5199999999999996</v>
      </c>
    </row>
    <row r="50" spans="1:16">
      <c r="A50" s="1">
        <f t="shared" si="5"/>
        <v>50</v>
      </c>
      <c r="B50" s="102">
        <v>3</v>
      </c>
      <c r="C50" s="103" t="s">
        <v>71</v>
      </c>
      <c r="D50" s="97">
        <f t="shared" si="6"/>
        <v>1.5789473684210527E-4</v>
      </c>
      <c r="E50" s="104">
        <v>0.20930000000000001</v>
      </c>
      <c r="F50" s="105">
        <v>1.383</v>
      </c>
      <c r="G50" s="100">
        <f t="shared" si="1"/>
        <v>1.5923</v>
      </c>
      <c r="H50" s="102">
        <v>14.27</v>
      </c>
      <c r="I50" s="103" t="s">
        <v>72</v>
      </c>
      <c r="J50" s="107">
        <f t="shared" si="2"/>
        <v>14.27</v>
      </c>
      <c r="K50" s="102">
        <v>6.56</v>
      </c>
      <c r="L50" s="103" t="s">
        <v>72</v>
      </c>
      <c r="M50" s="107">
        <f t="shared" si="3"/>
        <v>6.56</v>
      </c>
      <c r="N50" s="102">
        <v>4.8</v>
      </c>
      <c r="O50" s="103" t="s">
        <v>72</v>
      </c>
      <c r="P50" s="107">
        <f t="shared" si="4"/>
        <v>4.8</v>
      </c>
    </row>
    <row r="51" spans="1:16">
      <c r="A51" s="1">
        <f t="shared" si="5"/>
        <v>51</v>
      </c>
      <c r="B51" s="102">
        <v>3.25</v>
      </c>
      <c r="C51" s="103" t="s">
        <v>71</v>
      </c>
      <c r="D51" s="97">
        <f t="shared" si="6"/>
        <v>1.7105263157894736E-4</v>
      </c>
      <c r="E51" s="104">
        <v>0.21790000000000001</v>
      </c>
      <c r="F51" s="105">
        <v>1.391</v>
      </c>
      <c r="G51" s="100">
        <f t="shared" si="1"/>
        <v>1.6089</v>
      </c>
      <c r="H51" s="102">
        <v>15.21</v>
      </c>
      <c r="I51" s="103" t="s">
        <v>72</v>
      </c>
      <c r="J51" s="107">
        <f t="shared" si="2"/>
        <v>15.21</v>
      </c>
      <c r="K51" s="102">
        <v>6.94</v>
      </c>
      <c r="L51" s="103" t="s">
        <v>72</v>
      </c>
      <c r="M51" s="107">
        <f t="shared" si="3"/>
        <v>6.94</v>
      </c>
      <c r="N51" s="102">
        <v>5.07</v>
      </c>
      <c r="O51" s="103" t="s">
        <v>72</v>
      </c>
      <c r="P51" s="107">
        <f t="shared" si="4"/>
        <v>5.07</v>
      </c>
    </row>
    <row r="52" spans="1:16">
      <c r="A52" s="1">
        <f t="shared" si="5"/>
        <v>52</v>
      </c>
      <c r="B52" s="102">
        <v>3.5</v>
      </c>
      <c r="C52" s="103" t="s">
        <v>71</v>
      </c>
      <c r="D52" s="97">
        <f t="shared" si="6"/>
        <v>1.8421052631578948E-4</v>
      </c>
      <c r="E52" s="104">
        <v>0.2261</v>
      </c>
      <c r="F52" s="105">
        <v>1.397</v>
      </c>
      <c r="G52" s="100">
        <f t="shared" si="1"/>
        <v>1.6231</v>
      </c>
      <c r="H52" s="102">
        <v>16.149999999999999</v>
      </c>
      <c r="I52" s="103" t="s">
        <v>72</v>
      </c>
      <c r="J52" s="107">
        <f t="shared" ref="J52:J83" si="7">H52</f>
        <v>16.149999999999999</v>
      </c>
      <c r="K52" s="102">
        <v>7.31</v>
      </c>
      <c r="L52" s="103" t="s">
        <v>72</v>
      </c>
      <c r="M52" s="107">
        <f t="shared" ref="M52:M83" si="8">K52</f>
        <v>7.31</v>
      </c>
      <c r="N52" s="102">
        <v>5.33</v>
      </c>
      <c r="O52" s="103" t="s">
        <v>72</v>
      </c>
      <c r="P52" s="107">
        <f t="shared" si="4"/>
        <v>5.33</v>
      </c>
    </row>
    <row r="53" spans="1:16">
      <c r="A53" s="1">
        <f t="shared" si="5"/>
        <v>53</v>
      </c>
      <c r="B53" s="102">
        <v>3.75</v>
      </c>
      <c r="C53" s="103" t="s">
        <v>71</v>
      </c>
      <c r="D53" s="97">
        <f t="shared" si="6"/>
        <v>1.9736842105263157E-4</v>
      </c>
      <c r="E53" s="104">
        <v>0.23400000000000001</v>
      </c>
      <c r="F53" s="105">
        <v>1.4019999999999999</v>
      </c>
      <c r="G53" s="100">
        <f t="shared" si="1"/>
        <v>1.6359999999999999</v>
      </c>
      <c r="H53" s="102">
        <v>17.079999999999998</v>
      </c>
      <c r="I53" s="103" t="s">
        <v>72</v>
      </c>
      <c r="J53" s="107">
        <f t="shared" si="7"/>
        <v>17.079999999999998</v>
      </c>
      <c r="K53" s="102">
        <v>7.68</v>
      </c>
      <c r="L53" s="103" t="s">
        <v>72</v>
      </c>
      <c r="M53" s="107">
        <f t="shared" si="8"/>
        <v>7.68</v>
      </c>
      <c r="N53" s="102">
        <v>5.6</v>
      </c>
      <c r="O53" s="103" t="s">
        <v>72</v>
      </c>
      <c r="P53" s="107">
        <f t="shared" ref="P53:P84" si="9">N53</f>
        <v>5.6</v>
      </c>
    </row>
    <row r="54" spans="1:16">
      <c r="A54" s="1">
        <f t="shared" si="5"/>
        <v>54</v>
      </c>
      <c r="B54" s="102">
        <v>4</v>
      </c>
      <c r="C54" s="103" t="s">
        <v>71</v>
      </c>
      <c r="D54" s="97">
        <f t="shared" si="6"/>
        <v>2.105263157894737E-4</v>
      </c>
      <c r="E54" s="104">
        <v>0.2417</v>
      </c>
      <c r="F54" s="105">
        <v>1.405</v>
      </c>
      <c r="G54" s="100">
        <f t="shared" si="1"/>
        <v>1.6467000000000001</v>
      </c>
      <c r="H54" s="102">
        <v>18.02</v>
      </c>
      <c r="I54" s="103" t="s">
        <v>72</v>
      </c>
      <c r="J54" s="107">
        <f t="shared" si="7"/>
        <v>18.02</v>
      </c>
      <c r="K54" s="102">
        <v>8.0399999999999991</v>
      </c>
      <c r="L54" s="103" t="s">
        <v>72</v>
      </c>
      <c r="M54" s="107">
        <f t="shared" si="8"/>
        <v>8.0399999999999991</v>
      </c>
      <c r="N54" s="102">
        <v>5.86</v>
      </c>
      <c r="O54" s="103" t="s">
        <v>72</v>
      </c>
      <c r="P54" s="107">
        <f t="shared" si="9"/>
        <v>5.86</v>
      </c>
    </row>
    <row r="55" spans="1:16">
      <c r="A55" s="1">
        <f t="shared" si="5"/>
        <v>55</v>
      </c>
      <c r="B55" s="102">
        <v>4.5</v>
      </c>
      <c r="C55" s="103" t="s">
        <v>71</v>
      </c>
      <c r="D55" s="97">
        <f t="shared" si="6"/>
        <v>2.3684210526315788E-4</v>
      </c>
      <c r="E55" s="104">
        <v>0.25640000000000002</v>
      </c>
      <c r="F55" s="105">
        <v>1.409</v>
      </c>
      <c r="G55" s="100">
        <f t="shared" si="1"/>
        <v>1.6654</v>
      </c>
      <c r="H55" s="102">
        <v>19.87</v>
      </c>
      <c r="I55" s="103" t="s">
        <v>72</v>
      </c>
      <c r="J55" s="107">
        <f t="shared" si="7"/>
        <v>19.87</v>
      </c>
      <c r="K55" s="102">
        <v>8.76</v>
      </c>
      <c r="L55" s="103" t="s">
        <v>72</v>
      </c>
      <c r="M55" s="107">
        <f t="shared" si="8"/>
        <v>8.76</v>
      </c>
      <c r="N55" s="102">
        <v>6.37</v>
      </c>
      <c r="O55" s="103" t="s">
        <v>72</v>
      </c>
      <c r="P55" s="107">
        <f t="shared" si="9"/>
        <v>6.37</v>
      </c>
    </row>
    <row r="56" spans="1:16">
      <c r="A56" s="1">
        <f t="shared" si="5"/>
        <v>56</v>
      </c>
      <c r="B56" s="102">
        <v>5</v>
      </c>
      <c r="C56" s="103" t="s">
        <v>71</v>
      </c>
      <c r="D56" s="97">
        <f t="shared" si="6"/>
        <v>2.631578947368421E-4</v>
      </c>
      <c r="E56" s="104">
        <v>0.27029999999999998</v>
      </c>
      <c r="F56" s="105">
        <v>1.41</v>
      </c>
      <c r="G56" s="100">
        <f t="shared" si="1"/>
        <v>1.6802999999999999</v>
      </c>
      <c r="H56" s="102">
        <v>21.72</v>
      </c>
      <c r="I56" s="103" t="s">
        <v>72</v>
      </c>
      <c r="J56" s="107">
        <f t="shared" si="7"/>
        <v>21.72</v>
      </c>
      <c r="K56" s="102">
        <v>9.48</v>
      </c>
      <c r="L56" s="103" t="s">
        <v>72</v>
      </c>
      <c r="M56" s="107">
        <f t="shared" si="8"/>
        <v>9.48</v>
      </c>
      <c r="N56" s="102">
        <v>6.87</v>
      </c>
      <c r="O56" s="103" t="s">
        <v>72</v>
      </c>
      <c r="P56" s="107">
        <f t="shared" si="9"/>
        <v>6.87</v>
      </c>
    </row>
    <row r="57" spans="1:16">
      <c r="A57" s="1">
        <f t="shared" si="5"/>
        <v>57</v>
      </c>
      <c r="B57" s="102">
        <v>5.5</v>
      </c>
      <c r="C57" s="103" t="s">
        <v>71</v>
      </c>
      <c r="D57" s="97">
        <f t="shared" si="6"/>
        <v>2.8947368421052629E-4</v>
      </c>
      <c r="E57" s="104">
        <v>0.28339999999999999</v>
      </c>
      <c r="F57" s="105">
        <v>1.409</v>
      </c>
      <c r="G57" s="100">
        <f t="shared" si="1"/>
        <v>1.6924000000000001</v>
      </c>
      <c r="H57" s="102">
        <v>23.57</v>
      </c>
      <c r="I57" s="103" t="s">
        <v>72</v>
      </c>
      <c r="J57" s="107">
        <f t="shared" si="7"/>
        <v>23.57</v>
      </c>
      <c r="K57" s="102">
        <v>10.18</v>
      </c>
      <c r="L57" s="103" t="s">
        <v>72</v>
      </c>
      <c r="M57" s="107">
        <f t="shared" si="8"/>
        <v>10.18</v>
      </c>
      <c r="N57" s="102">
        <v>7.37</v>
      </c>
      <c r="O57" s="103" t="s">
        <v>72</v>
      </c>
      <c r="P57" s="107">
        <f t="shared" si="9"/>
        <v>7.37</v>
      </c>
    </row>
    <row r="58" spans="1:16">
      <c r="A58" s="1">
        <f t="shared" si="5"/>
        <v>58</v>
      </c>
      <c r="B58" s="102">
        <v>6</v>
      </c>
      <c r="C58" s="103" t="s">
        <v>71</v>
      </c>
      <c r="D58" s="97">
        <f t="shared" si="6"/>
        <v>3.1578947368421053E-4</v>
      </c>
      <c r="E58" s="104">
        <v>0.29599999999999999</v>
      </c>
      <c r="F58" s="105">
        <v>1.405</v>
      </c>
      <c r="G58" s="100">
        <f t="shared" si="1"/>
        <v>1.7010000000000001</v>
      </c>
      <c r="H58" s="102">
        <v>25.42</v>
      </c>
      <c r="I58" s="103" t="s">
        <v>72</v>
      </c>
      <c r="J58" s="107">
        <f t="shared" si="7"/>
        <v>25.42</v>
      </c>
      <c r="K58" s="102">
        <v>10.87</v>
      </c>
      <c r="L58" s="103" t="s">
        <v>72</v>
      </c>
      <c r="M58" s="107">
        <f t="shared" si="8"/>
        <v>10.87</v>
      </c>
      <c r="N58" s="102">
        <v>7.85</v>
      </c>
      <c r="O58" s="103" t="s">
        <v>72</v>
      </c>
      <c r="P58" s="107">
        <f t="shared" si="9"/>
        <v>7.85</v>
      </c>
    </row>
    <row r="59" spans="1:16">
      <c r="A59" s="1">
        <f t="shared" si="5"/>
        <v>59</v>
      </c>
      <c r="B59" s="102">
        <v>6.5</v>
      </c>
      <c r="C59" s="103" t="s">
        <v>71</v>
      </c>
      <c r="D59" s="97">
        <f t="shared" si="6"/>
        <v>3.4210526315789472E-4</v>
      </c>
      <c r="E59" s="104">
        <v>0.30809999999999998</v>
      </c>
      <c r="F59" s="105">
        <v>1.401</v>
      </c>
      <c r="G59" s="100">
        <f t="shared" si="1"/>
        <v>1.7091000000000001</v>
      </c>
      <c r="H59" s="102">
        <v>27.26</v>
      </c>
      <c r="I59" s="103" t="s">
        <v>72</v>
      </c>
      <c r="J59" s="107">
        <f t="shared" si="7"/>
        <v>27.26</v>
      </c>
      <c r="K59" s="102">
        <v>11.56</v>
      </c>
      <c r="L59" s="103" t="s">
        <v>72</v>
      </c>
      <c r="M59" s="107">
        <f t="shared" si="8"/>
        <v>11.56</v>
      </c>
      <c r="N59" s="102">
        <v>8.33</v>
      </c>
      <c r="O59" s="103" t="s">
        <v>72</v>
      </c>
      <c r="P59" s="107">
        <f t="shared" si="9"/>
        <v>8.33</v>
      </c>
    </row>
    <row r="60" spans="1:16">
      <c r="A60" s="1">
        <f t="shared" si="5"/>
        <v>60</v>
      </c>
      <c r="B60" s="102">
        <v>7</v>
      </c>
      <c r="C60" s="103" t="s">
        <v>71</v>
      </c>
      <c r="D60" s="97">
        <f t="shared" si="6"/>
        <v>3.6842105263157896E-4</v>
      </c>
      <c r="E60" s="104">
        <v>0.31979999999999997</v>
      </c>
      <c r="F60" s="105">
        <v>1.395</v>
      </c>
      <c r="G60" s="100">
        <f t="shared" si="1"/>
        <v>1.7147999999999999</v>
      </c>
      <c r="H60" s="102">
        <v>29.11</v>
      </c>
      <c r="I60" s="103" t="s">
        <v>72</v>
      </c>
      <c r="J60" s="107">
        <f t="shared" si="7"/>
        <v>29.11</v>
      </c>
      <c r="K60" s="102">
        <v>12.24</v>
      </c>
      <c r="L60" s="103" t="s">
        <v>72</v>
      </c>
      <c r="M60" s="107">
        <f t="shared" si="8"/>
        <v>12.24</v>
      </c>
      <c r="N60" s="102">
        <v>8.81</v>
      </c>
      <c r="O60" s="103" t="s">
        <v>72</v>
      </c>
      <c r="P60" s="107">
        <f t="shared" si="9"/>
        <v>8.81</v>
      </c>
    </row>
    <row r="61" spans="1:16">
      <c r="A61" s="1">
        <f t="shared" si="5"/>
        <v>61</v>
      </c>
      <c r="B61" s="102">
        <v>8</v>
      </c>
      <c r="C61" s="103" t="s">
        <v>71</v>
      </c>
      <c r="D61" s="97">
        <f t="shared" si="6"/>
        <v>4.2105263157894739E-4</v>
      </c>
      <c r="E61" s="104">
        <v>0.34179999999999999</v>
      </c>
      <c r="F61" s="105">
        <v>1.381</v>
      </c>
      <c r="G61" s="100">
        <f t="shared" si="1"/>
        <v>1.7227999999999999</v>
      </c>
      <c r="H61" s="102">
        <v>32.82</v>
      </c>
      <c r="I61" s="103" t="s">
        <v>72</v>
      </c>
      <c r="J61" s="107">
        <f t="shared" si="7"/>
        <v>32.82</v>
      </c>
      <c r="K61" s="102">
        <v>13.59</v>
      </c>
      <c r="L61" s="103" t="s">
        <v>72</v>
      </c>
      <c r="M61" s="107">
        <f t="shared" si="8"/>
        <v>13.59</v>
      </c>
      <c r="N61" s="102">
        <v>9.75</v>
      </c>
      <c r="O61" s="103" t="s">
        <v>72</v>
      </c>
      <c r="P61" s="107">
        <f t="shared" si="9"/>
        <v>9.75</v>
      </c>
    </row>
    <row r="62" spans="1:16">
      <c r="A62" s="1">
        <f t="shared" si="5"/>
        <v>62</v>
      </c>
      <c r="B62" s="102">
        <v>9</v>
      </c>
      <c r="C62" s="103" t="s">
        <v>71</v>
      </c>
      <c r="D62" s="97">
        <f t="shared" si="6"/>
        <v>4.7368421052631577E-4</v>
      </c>
      <c r="E62" s="104">
        <v>0.36259999999999998</v>
      </c>
      <c r="F62" s="105">
        <v>1.365</v>
      </c>
      <c r="G62" s="100">
        <f t="shared" si="1"/>
        <v>1.7276</v>
      </c>
      <c r="H62" s="102">
        <v>36.54</v>
      </c>
      <c r="I62" s="103" t="s">
        <v>72</v>
      </c>
      <c r="J62" s="107">
        <f t="shared" si="7"/>
        <v>36.54</v>
      </c>
      <c r="K62" s="102">
        <v>14.92</v>
      </c>
      <c r="L62" s="103" t="s">
        <v>72</v>
      </c>
      <c r="M62" s="107">
        <f t="shared" si="8"/>
        <v>14.92</v>
      </c>
      <c r="N62" s="102">
        <v>10.68</v>
      </c>
      <c r="O62" s="103" t="s">
        <v>72</v>
      </c>
      <c r="P62" s="107">
        <f t="shared" si="9"/>
        <v>10.68</v>
      </c>
    </row>
    <row r="63" spans="1:16">
      <c r="A63" s="1">
        <f t="shared" si="5"/>
        <v>63</v>
      </c>
      <c r="B63" s="102">
        <v>10</v>
      </c>
      <c r="C63" s="103" t="s">
        <v>71</v>
      </c>
      <c r="D63" s="97">
        <f t="shared" si="6"/>
        <v>5.263157894736842E-4</v>
      </c>
      <c r="E63" s="104">
        <v>0.38219999999999998</v>
      </c>
      <c r="F63" s="105">
        <v>1.3480000000000001</v>
      </c>
      <c r="G63" s="100">
        <f t="shared" si="1"/>
        <v>1.7302</v>
      </c>
      <c r="H63" s="102">
        <v>40.270000000000003</v>
      </c>
      <c r="I63" s="103" t="s">
        <v>72</v>
      </c>
      <c r="J63" s="107">
        <f t="shared" si="7"/>
        <v>40.270000000000003</v>
      </c>
      <c r="K63" s="102">
        <v>16.23</v>
      </c>
      <c r="L63" s="103" t="s">
        <v>72</v>
      </c>
      <c r="M63" s="107">
        <f t="shared" si="8"/>
        <v>16.23</v>
      </c>
      <c r="N63" s="102">
        <v>11.6</v>
      </c>
      <c r="O63" s="103" t="s">
        <v>72</v>
      </c>
      <c r="P63" s="107">
        <f t="shared" si="9"/>
        <v>11.6</v>
      </c>
    </row>
    <row r="64" spans="1:16">
      <c r="A64" s="1">
        <f t="shared" si="5"/>
        <v>64</v>
      </c>
      <c r="B64" s="102">
        <v>11</v>
      </c>
      <c r="C64" s="103" t="s">
        <v>71</v>
      </c>
      <c r="D64" s="97">
        <f t="shared" si="6"/>
        <v>5.7894736842105258E-4</v>
      </c>
      <c r="E64" s="104">
        <v>0.40079999999999999</v>
      </c>
      <c r="F64" s="105">
        <v>1.331</v>
      </c>
      <c r="G64" s="100">
        <f t="shared" si="1"/>
        <v>1.7318</v>
      </c>
      <c r="H64" s="102">
        <v>44.03</v>
      </c>
      <c r="I64" s="103" t="s">
        <v>72</v>
      </c>
      <c r="J64" s="107">
        <f t="shared" si="7"/>
        <v>44.03</v>
      </c>
      <c r="K64" s="102">
        <v>17.53</v>
      </c>
      <c r="L64" s="103" t="s">
        <v>72</v>
      </c>
      <c r="M64" s="107">
        <f t="shared" si="8"/>
        <v>17.53</v>
      </c>
      <c r="N64" s="102">
        <v>12.51</v>
      </c>
      <c r="O64" s="103" t="s">
        <v>72</v>
      </c>
      <c r="P64" s="107">
        <f t="shared" si="9"/>
        <v>12.51</v>
      </c>
    </row>
    <row r="65" spans="1:16">
      <c r="A65" s="1">
        <f t="shared" si="5"/>
        <v>65</v>
      </c>
      <c r="B65" s="102">
        <v>12</v>
      </c>
      <c r="C65" s="103" t="s">
        <v>71</v>
      </c>
      <c r="D65" s="97">
        <f t="shared" si="6"/>
        <v>6.3157894736842106E-4</v>
      </c>
      <c r="E65" s="104">
        <v>0.41870000000000002</v>
      </c>
      <c r="F65" s="105">
        <v>1.3129999999999999</v>
      </c>
      <c r="G65" s="100">
        <f t="shared" si="1"/>
        <v>1.7317</v>
      </c>
      <c r="H65" s="102">
        <v>47.81</v>
      </c>
      <c r="I65" s="103" t="s">
        <v>72</v>
      </c>
      <c r="J65" s="107">
        <f t="shared" si="7"/>
        <v>47.81</v>
      </c>
      <c r="K65" s="102">
        <v>18.82</v>
      </c>
      <c r="L65" s="103" t="s">
        <v>72</v>
      </c>
      <c r="M65" s="107">
        <f t="shared" si="8"/>
        <v>18.82</v>
      </c>
      <c r="N65" s="102">
        <v>13.41</v>
      </c>
      <c r="O65" s="103" t="s">
        <v>72</v>
      </c>
      <c r="P65" s="107">
        <f t="shared" si="9"/>
        <v>13.41</v>
      </c>
    </row>
    <row r="66" spans="1:16">
      <c r="A66" s="1">
        <f t="shared" si="5"/>
        <v>66</v>
      </c>
      <c r="B66" s="102">
        <v>13</v>
      </c>
      <c r="C66" s="103" t="s">
        <v>71</v>
      </c>
      <c r="D66" s="97">
        <f t="shared" si="6"/>
        <v>6.8421052631578944E-4</v>
      </c>
      <c r="E66" s="104">
        <v>0.43580000000000002</v>
      </c>
      <c r="F66" s="105">
        <v>1.2949999999999999</v>
      </c>
      <c r="G66" s="100">
        <f t="shared" si="1"/>
        <v>1.7307999999999999</v>
      </c>
      <c r="H66" s="102">
        <v>51.61</v>
      </c>
      <c r="I66" s="103" t="s">
        <v>72</v>
      </c>
      <c r="J66" s="107">
        <f t="shared" si="7"/>
        <v>51.61</v>
      </c>
      <c r="K66" s="102">
        <v>20.09</v>
      </c>
      <c r="L66" s="103" t="s">
        <v>72</v>
      </c>
      <c r="M66" s="107">
        <f t="shared" si="8"/>
        <v>20.09</v>
      </c>
      <c r="N66" s="102">
        <v>14.31</v>
      </c>
      <c r="O66" s="103" t="s">
        <v>72</v>
      </c>
      <c r="P66" s="107">
        <f t="shared" si="9"/>
        <v>14.31</v>
      </c>
    </row>
    <row r="67" spans="1:16">
      <c r="A67" s="1">
        <f t="shared" si="5"/>
        <v>67</v>
      </c>
      <c r="B67" s="102">
        <v>14</v>
      </c>
      <c r="C67" s="103" t="s">
        <v>71</v>
      </c>
      <c r="D67" s="97">
        <f t="shared" si="6"/>
        <v>7.3684210526315792E-4</v>
      </c>
      <c r="E67" s="104">
        <v>0.45219999999999999</v>
      </c>
      <c r="F67" s="105">
        <v>1.2769999999999999</v>
      </c>
      <c r="G67" s="100">
        <f t="shared" si="1"/>
        <v>1.7291999999999998</v>
      </c>
      <c r="H67" s="102">
        <v>55.43</v>
      </c>
      <c r="I67" s="103" t="s">
        <v>72</v>
      </c>
      <c r="J67" s="107">
        <f t="shared" si="7"/>
        <v>55.43</v>
      </c>
      <c r="K67" s="102">
        <v>21.36</v>
      </c>
      <c r="L67" s="103" t="s">
        <v>72</v>
      </c>
      <c r="M67" s="107">
        <f t="shared" si="8"/>
        <v>21.36</v>
      </c>
      <c r="N67" s="102">
        <v>15.21</v>
      </c>
      <c r="O67" s="103" t="s">
        <v>72</v>
      </c>
      <c r="P67" s="107">
        <f t="shared" si="9"/>
        <v>15.21</v>
      </c>
    </row>
    <row r="68" spans="1:16">
      <c r="A68" s="1">
        <f t="shared" si="5"/>
        <v>68</v>
      </c>
      <c r="B68" s="102">
        <v>15</v>
      </c>
      <c r="C68" s="103" t="s">
        <v>71</v>
      </c>
      <c r="D68" s="97">
        <f t="shared" si="6"/>
        <v>7.894736842105263E-4</v>
      </c>
      <c r="E68" s="104">
        <v>0.46810000000000002</v>
      </c>
      <c r="F68" s="105">
        <v>1.2589999999999999</v>
      </c>
      <c r="G68" s="100">
        <f t="shared" si="1"/>
        <v>1.7270999999999999</v>
      </c>
      <c r="H68" s="102">
        <v>59.27</v>
      </c>
      <c r="I68" s="103" t="s">
        <v>72</v>
      </c>
      <c r="J68" s="107">
        <f t="shared" si="7"/>
        <v>59.27</v>
      </c>
      <c r="K68" s="102">
        <v>22.61</v>
      </c>
      <c r="L68" s="103" t="s">
        <v>72</v>
      </c>
      <c r="M68" s="107">
        <f t="shared" si="8"/>
        <v>22.61</v>
      </c>
      <c r="N68" s="102">
        <v>16.100000000000001</v>
      </c>
      <c r="O68" s="103" t="s">
        <v>72</v>
      </c>
      <c r="P68" s="107">
        <f t="shared" si="9"/>
        <v>16.100000000000001</v>
      </c>
    </row>
    <row r="69" spans="1:16">
      <c r="A69" s="1">
        <f t="shared" si="5"/>
        <v>69</v>
      </c>
      <c r="B69" s="102">
        <v>16</v>
      </c>
      <c r="C69" s="103" t="s">
        <v>71</v>
      </c>
      <c r="D69" s="97">
        <f t="shared" si="6"/>
        <v>8.4210526315789478E-4</v>
      </c>
      <c r="E69" s="104">
        <v>0.4834</v>
      </c>
      <c r="F69" s="105">
        <v>1.2410000000000001</v>
      </c>
      <c r="G69" s="100">
        <f t="shared" si="1"/>
        <v>1.7244000000000002</v>
      </c>
      <c r="H69" s="102">
        <v>63.13</v>
      </c>
      <c r="I69" s="103" t="s">
        <v>72</v>
      </c>
      <c r="J69" s="107">
        <f t="shared" si="7"/>
        <v>63.13</v>
      </c>
      <c r="K69" s="102">
        <v>23.85</v>
      </c>
      <c r="L69" s="103" t="s">
        <v>72</v>
      </c>
      <c r="M69" s="107">
        <f t="shared" si="8"/>
        <v>23.85</v>
      </c>
      <c r="N69" s="102">
        <v>16.98</v>
      </c>
      <c r="O69" s="103" t="s">
        <v>72</v>
      </c>
      <c r="P69" s="107">
        <f t="shared" si="9"/>
        <v>16.98</v>
      </c>
    </row>
    <row r="70" spans="1:16">
      <c r="A70" s="1">
        <f t="shared" si="5"/>
        <v>70</v>
      </c>
      <c r="B70" s="102">
        <v>17</v>
      </c>
      <c r="C70" s="103" t="s">
        <v>71</v>
      </c>
      <c r="D70" s="97">
        <f t="shared" ref="D70:D101" si="10">B70/1000/$C$5</f>
        <v>8.9473684210526327E-4</v>
      </c>
      <c r="E70" s="104">
        <v>0.49830000000000002</v>
      </c>
      <c r="F70" s="105">
        <v>1.224</v>
      </c>
      <c r="G70" s="100">
        <f t="shared" si="1"/>
        <v>1.7222999999999999</v>
      </c>
      <c r="H70" s="102">
        <v>67.010000000000005</v>
      </c>
      <c r="I70" s="103" t="s">
        <v>72</v>
      </c>
      <c r="J70" s="107">
        <f t="shared" si="7"/>
        <v>67.010000000000005</v>
      </c>
      <c r="K70" s="102">
        <v>25.09</v>
      </c>
      <c r="L70" s="103" t="s">
        <v>72</v>
      </c>
      <c r="M70" s="107">
        <f t="shared" si="8"/>
        <v>25.09</v>
      </c>
      <c r="N70" s="102">
        <v>17.87</v>
      </c>
      <c r="O70" s="103" t="s">
        <v>72</v>
      </c>
      <c r="P70" s="107">
        <f t="shared" si="9"/>
        <v>17.87</v>
      </c>
    </row>
    <row r="71" spans="1:16">
      <c r="A71" s="1">
        <f t="shared" si="5"/>
        <v>71</v>
      </c>
      <c r="B71" s="102">
        <v>18</v>
      </c>
      <c r="C71" s="103" t="s">
        <v>71</v>
      </c>
      <c r="D71" s="97">
        <f t="shared" si="10"/>
        <v>9.4736842105263154E-4</v>
      </c>
      <c r="E71" s="104">
        <v>0.51280000000000003</v>
      </c>
      <c r="F71" s="105">
        <v>1.208</v>
      </c>
      <c r="G71" s="100">
        <f t="shared" si="1"/>
        <v>1.7208000000000001</v>
      </c>
      <c r="H71" s="102">
        <v>70.91</v>
      </c>
      <c r="I71" s="103" t="s">
        <v>72</v>
      </c>
      <c r="J71" s="107">
        <f t="shared" si="7"/>
        <v>70.91</v>
      </c>
      <c r="K71" s="102">
        <v>26.31</v>
      </c>
      <c r="L71" s="103" t="s">
        <v>72</v>
      </c>
      <c r="M71" s="107">
        <f t="shared" si="8"/>
        <v>26.31</v>
      </c>
      <c r="N71" s="102">
        <v>18.75</v>
      </c>
      <c r="O71" s="103" t="s">
        <v>72</v>
      </c>
      <c r="P71" s="107">
        <f t="shared" si="9"/>
        <v>18.75</v>
      </c>
    </row>
    <row r="72" spans="1:16">
      <c r="A72" s="1">
        <f t="shared" si="5"/>
        <v>72</v>
      </c>
      <c r="B72" s="102">
        <v>20</v>
      </c>
      <c r="C72" s="103" t="s">
        <v>71</v>
      </c>
      <c r="D72" s="97">
        <f t="shared" si="10"/>
        <v>1.0526315789473684E-3</v>
      </c>
      <c r="E72" s="104">
        <v>0.54049999999999998</v>
      </c>
      <c r="F72" s="105">
        <v>1.175</v>
      </c>
      <c r="G72" s="100">
        <f t="shared" si="1"/>
        <v>1.7155</v>
      </c>
      <c r="H72" s="102">
        <v>78.77</v>
      </c>
      <c r="I72" s="103" t="s">
        <v>72</v>
      </c>
      <c r="J72" s="107">
        <f t="shared" si="7"/>
        <v>78.77</v>
      </c>
      <c r="K72" s="102">
        <v>28.73</v>
      </c>
      <c r="L72" s="103" t="s">
        <v>72</v>
      </c>
      <c r="M72" s="107">
        <f t="shared" si="8"/>
        <v>28.73</v>
      </c>
      <c r="N72" s="102">
        <v>20.52</v>
      </c>
      <c r="O72" s="103" t="s">
        <v>72</v>
      </c>
      <c r="P72" s="107">
        <f t="shared" si="9"/>
        <v>20.52</v>
      </c>
    </row>
    <row r="73" spans="1:16">
      <c r="A73" s="1">
        <f t="shared" si="5"/>
        <v>73</v>
      </c>
      <c r="B73" s="102">
        <v>22.5</v>
      </c>
      <c r="C73" s="103" t="s">
        <v>71</v>
      </c>
      <c r="D73" s="97">
        <f t="shared" si="10"/>
        <v>1.1842105263157893E-3</v>
      </c>
      <c r="E73" s="104">
        <v>0.57330000000000003</v>
      </c>
      <c r="F73" s="105">
        <v>1.137</v>
      </c>
      <c r="G73" s="100">
        <f t="shared" si="1"/>
        <v>1.7103000000000002</v>
      </c>
      <c r="H73" s="102">
        <v>88.68</v>
      </c>
      <c r="I73" s="103" t="s">
        <v>72</v>
      </c>
      <c r="J73" s="107">
        <f t="shared" si="7"/>
        <v>88.68</v>
      </c>
      <c r="K73" s="102">
        <v>31.69</v>
      </c>
      <c r="L73" s="103" t="s">
        <v>72</v>
      </c>
      <c r="M73" s="107">
        <f t="shared" si="8"/>
        <v>31.69</v>
      </c>
      <c r="N73" s="102">
        <v>22.72</v>
      </c>
      <c r="O73" s="103" t="s">
        <v>72</v>
      </c>
      <c r="P73" s="107">
        <f t="shared" si="9"/>
        <v>22.72</v>
      </c>
    </row>
    <row r="74" spans="1:16">
      <c r="A74" s="1">
        <f t="shared" si="5"/>
        <v>74</v>
      </c>
      <c r="B74" s="102">
        <v>25</v>
      </c>
      <c r="C74" s="103" t="s">
        <v>71</v>
      </c>
      <c r="D74" s="97">
        <f t="shared" si="10"/>
        <v>1.3157894736842105E-3</v>
      </c>
      <c r="E74" s="104">
        <v>0.60429999999999995</v>
      </c>
      <c r="F74" s="105">
        <v>1.101</v>
      </c>
      <c r="G74" s="100">
        <f t="shared" si="1"/>
        <v>1.7052999999999998</v>
      </c>
      <c r="H74" s="102">
        <v>98.7</v>
      </c>
      <c r="I74" s="103" t="s">
        <v>72</v>
      </c>
      <c r="J74" s="107">
        <f t="shared" si="7"/>
        <v>98.7</v>
      </c>
      <c r="K74" s="102">
        <v>34.61</v>
      </c>
      <c r="L74" s="103" t="s">
        <v>72</v>
      </c>
      <c r="M74" s="107">
        <f t="shared" si="8"/>
        <v>34.61</v>
      </c>
      <c r="N74" s="102">
        <v>24.92</v>
      </c>
      <c r="O74" s="103" t="s">
        <v>72</v>
      </c>
      <c r="P74" s="107">
        <f t="shared" si="9"/>
        <v>24.92</v>
      </c>
    </row>
    <row r="75" spans="1:16">
      <c r="A75" s="1">
        <f t="shared" si="5"/>
        <v>75</v>
      </c>
      <c r="B75" s="102">
        <v>27.5</v>
      </c>
      <c r="C75" s="103" t="s">
        <v>71</v>
      </c>
      <c r="D75" s="97">
        <f t="shared" si="10"/>
        <v>1.4473684210526317E-3</v>
      </c>
      <c r="E75" s="104">
        <v>0.63380000000000003</v>
      </c>
      <c r="F75" s="105">
        <v>1.0680000000000001</v>
      </c>
      <c r="G75" s="100">
        <f t="shared" si="1"/>
        <v>1.7018</v>
      </c>
      <c r="H75" s="102">
        <v>108.8</v>
      </c>
      <c r="I75" s="103" t="s">
        <v>72</v>
      </c>
      <c r="J75" s="107">
        <f t="shared" si="7"/>
        <v>108.8</v>
      </c>
      <c r="K75" s="102">
        <v>37.47</v>
      </c>
      <c r="L75" s="103" t="s">
        <v>72</v>
      </c>
      <c r="M75" s="107">
        <f t="shared" si="8"/>
        <v>37.47</v>
      </c>
      <c r="N75" s="102">
        <v>27.11</v>
      </c>
      <c r="O75" s="103" t="s">
        <v>72</v>
      </c>
      <c r="P75" s="107">
        <f t="shared" si="9"/>
        <v>27.11</v>
      </c>
    </row>
    <row r="76" spans="1:16">
      <c r="A76" s="1">
        <f t="shared" si="5"/>
        <v>76</v>
      </c>
      <c r="B76" s="102">
        <v>30</v>
      </c>
      <c r="C76" s="103" t="s">
        <v>71</v>
      </c>
      <c r="D76" s="97">
        <f t="shared" si="10"/>
        <v>1.5789473684210526E-3</v>
      </c>
      <c r="E76" s="104">
        <v>0.66200000000000003</v>
      </c>
      <c r="F76" s="105">
        <v>1.0369999999999999</v>
      </c>
      <c r="G76" s="100">
        <f t="shared" si="1"/>
        <v>1.6989999999999998</v>
      </c>
      <c r="H76" s="102">
        <v>118.97</v>
      </c>
      <c r="I76" s="103" t="s">
        <v>72</v>
      </c>
      <c r="J76" s="107">
        <f t="shared" si="7"/>
        <v>118.97</v>
      </c>
      <c r="K76" s="102">
        <v>40.270000000000003</v>
      </c>
      <c r="L76" s="103" t="s">
        <v>72</v>
      </c>
      <c r="M76" s="107">
        <f t="shared" si="8"/>
        <v>40.270000000000003</v>
      </c>
      <c r="N76" s="102">
        <v>29.3</v>
      </c>
      <c r="O76" s="103" t="s">
        <v>72</v>
      </c>
      <c r="P76" s="107">
        <f t="shared" si="9"/>
        <v>29.3</v>
      </c>
    </row>
    <row r="77" spans="1:16">
      <c r="A77" s="1">
        <f t="shared" si="5"/>
        <v>77</v>
      </c>
      <c r="B77" s="102">
        <v>32.5</v>
      </c>
      <c r="C77" s="103" t="s">
        <v>71</v>
      </c>
      <c r="D77" s="97">
        <f t="shared" si="10"/>
        <v>1.7105263157894738E-3</v>
      </c>
      <c r="E77" s="104">
        <v>0.68899999999999995</v>
      </c>
      <c r="F77" s="105">
        <v>1.008</v>
      </c>
      <c r="G77" s="100">
        <f t="shared" si="1"/>
        <v>1.6970000000000001</v>
      </c>
      <c r="H77" s="102">
        <v>129.21</v>
      </c>
      <c r="I77" s="103" t="s">
        <v>72</v>
      </c>
      <c r="J77" s="107">
        <f t="shared" si="7"/>
        <v>129.21</v>
      </c>
      <c r="K77" s="102">
        <v>43.02</v>
      </c>
      <c r="L77" s="103" t="s">
        <v>72</v>
      </c>
      <c r="M77" s="107">
        <f t="shared" si="8"/>
        <v>43.02</v>
      </c>
      <c r="N77" s="102">
        <v>31.48</v>
      </c>
      <c r="O77" s="103" t="s">
        <v>72</v>
      </c>
      <c r="P77" s="107">
        <f t="shared" si="9"/>
        <v>31.48</v>
      </c>
    </row>
    <row r="78" spans="1:16">
      <c r="A78" s="1">
        <f t="shared" si="5"/>
        <v>78</v>
      </c>
      <c r="B78" s="102">
        <v>35</v>
      </c>
      <c r="C78" s="103" t="s">
        <v>71</v>
      </c>
      <c r="D78" s="97">
        <f t="shared" si="10"/>
        <v>1.8421052631578949E-3</v>
      </c>
      <c r="E78" s="104">
        <v>0.71499999999999997</v>
      </c>
      <c r="F78" s="105">
        <v>0.98050000000000004</v>
      </c>
      <c r="G78" s="100">
        <f t="shared" si="1"/>
        <v>1.6955</v>
      </c>
      <c r="H78" s="102">
        <v>139.51</v>
      </c>
      <c r="I78" s="103" t="s">
        <v>72</v>
      </c>
      <c r="J78" s="107">
        <f t="shared" si="7"/>
        <v>139.51</v>
      </c>
      <c r="K78" s="102">
        <v>45.72</v>
      </c>
      <c r="L78" s="103" t="s">
        <v>72</v>
      </c>
      <c r="M78" s="107">
        <f t="shared" si="8"/>
        <v>45.72</v>
      </c>
      <c r="N78" s="102">
        <v>33.659999999999997</v>
      </c>
      <c r="O78" s="103" t="s">
        <v>72</v>
      </c>
      <c r="P78" s="107">
        <f t="shared" si="9"/>
        <v>33.659999999999997</v>
      </c>
    </row>
    <row r="79" spans="1:16">
      <c r="A79" s="1">
        <f t="shared" si="5"/>
        <v>79</v>
      </c>
      <c r="B79" s="102">
        <v>37.5</v>
      </c>
      <c r="C79" s="103" t="s">
        <v>71</v>
      </c>
      <c r="D79" s="97">
        <f t="shared" si="10"/>
        <v>1.9736842105263159E-3</v>
      </c>
      <c r="E79" s="104">
        <v>0.74009999999999998</v>
      </c>
      <c r="F79" s="105">
        <v>0.95479999999999998</v>
      </c>
      <c r="G79" s="100">
        <f t="shared" si="1"/>
        <v>1.6949000000000001</v>
      </c>
      <c r="H79" s="102">
        <v>149.86000000000001</v>
      </c>
      <c r="I79" s="103" t="s">
        <v>72</v>
      </c>
      <c r="J79" s="107">
        <f t="shared" si="7"/>
        <v>149.86000000000001</v>
      </c>
      <c r="K79" s="102">
        <v>48.37</v>
      </c>
      <c r="L79" s="103" t="s">
        <v>72</v>
      </c>
      <c r="M79" s="107">
        <f t="shared" si="8"/>
        <v>48.37</v>
      </c>
      <c r="N79" s="102">
        <v>35.82</v>
      </c>
      <c r="O79" s="103" t="s">
        <v>72</v>
      </c>
      <c r="P79" s="107">
        <f t="shared" si="9"/>
        <v>35.82</v>
      </c>
    </row>
    <row r="80" spans="1:16">
      <c r="A80" s="1">
        <f t="shared" si="5"/>
        <v>80</v>
      </c>
      <c r="B80" s="102">
        <v>40</v>
      </c>
      <c r="C80" s="103" t="s">
        <v>71</v>
      </c>
      <c r="D80" s="97">
        <f t="shared" si="10"/>
        <v>2.1052631578947368E-3</v>
      </c>
      <c r="E80" s="104">
        <v>0.8085</v>
      </c>
      <c r="F80" s="105">
        <v>0.93069999999999997</v>
      </c>
      <c r="G80" s="100">
        <f t="shared" si="1"/>
        <v>1.7391999999999999</v>
      </c>
      <c r="H80" s="102">
        <v>160.1</v>
      </c>
      <c r="I80" s="103" t="s">
        <v>72</v>
      </c>
      <c r="J80" s="107">
        <f t="shared" si="7"/>
        <v>160.1</v>
      </c>
      <c r="K80" s="102">
        <v>50.91</v>
      </c>
      <c r="L80" s="103" t="s">
        <v>72</v>
      </c>
      <c r="M80" s="107">
        <f t="shared" si="8"/>
        <v>50.91</v>
      </c>
      <c r="N80" s="102">
        <v>37.99</v>
      </c>
      <c r="O80" s="103" t="s">
        <v>72</v>
      </c>
      <c r="P80" s="107">
        <f t="shared" si="9"/>
        <v>37.99</v>
      </c>
    </row>
    <row r="81" spans="1:16">
      <c r="A81" s="1">
        <f t="shared" si="5"/>
        <v>81</v>
      </c>
      <c r="B81" s="102">
        <v>45</v>
      </c>
      <c r="C81" s="103" t="s">
        <v>71</v>
      </c>
      <c r="D81" s="97">
        <f t="shared" si="10"/>
        <v>2.3684210526315787E-3</v>
      </c>
      <c r="E81" s="104">
        <v>0.91490000000000005</v>
      </c>
      <c r="F81" s="105">
        <v>0.88639999999999997</v>
      </c>
      <c r="G81" s="100">
        <f t="shared" si="1"/>
        <v>1.8012999999999999</v>
      </c>
      <c r="H81" s="102">
        <v>180.08</v>
      </c>
      <c r="I81" s="103" t="s">
        <v>72</v>
      </c>
      <c r="J81" s="107">
        <f t="shared" si="7"/>
        <v>180.08</v>
      </c>
      <c r="K81" s="102">
        <v>55.6</v>
      </c>
      <c r="L81" s="103" t="s">
        <v>72</v>
      </c>
      <c r="M81" s="107">
        <f t="shared" si="8"/>
        <v>55.6</v>
      </c>
      <c r="N81" s="102">
        <v>42.28</v>
      </c>
      <c r="O81" s="103" t="s">
        <v>72</v>
      </c>
      <c r="P81" s="107">
        <f t="shared" si="9"/>
        <v>42.28</v>
      </c>
    </row>
    <row r="82" spans="1:16">
      <c r="A82" s="1">
        <f t="shared" si="5"/>
        <v>82</v>
      </c>
      <c r="B82" s="102">
        <v>50</v>
      </c>
      <c r="C82" s="103" t="s">
        <v>71</v>
      </c>
      <c r="D82" s="97">
        <f t="shared" si="10"/>
        <v>2.631578947368421E-3</v>
      </c>
      <c r="E82" s="104">
        <v>0.97509999999999997</v>
      </c>
      <c r="F82" s="105">
        <v>0.8468</v>
      </c>
      <c r="G82" s="100">
        <f t="shared" si="1"/>
        <v>1.8218999999999999</v>
      </c>
      <c r="H82" s="102">
        <v>199.74</v>
      </c>
      <c r="I82" s="103" t="s">
        <v>72</v>
      </c>
      <c r="J82" s="107">
        <f t="shared" si="7"/>
        <v>199.74</v>
      </c>
      <c r="K82" s="102">
        <v>59.99</v>
      </c>
      <c r="L82" s="103" t="s">
        <v>72</v>
      </c>
      <c r="M82" s="107">
        <f t="shared" si="8"/>
        <v>59.99</v>
      </c>
      <c r="N82" s="102">
        <v>46.43</v>
      </c>
      <c r="O82" s="103" t="s">
        <v>72</v>
      </c>
      <c r="P82" s="107">
        <f t="shared" si="9"/>
        <v>46.43</v>
      </c>
    </row>
    <row r="83" spans="1:16">
      <c r="A83" s="1">
        <f t="shared" si="5"/>
        <v>83</v>
      </c>
      <c r="B83" s="102">
        <v>55</v>
      </c>
      <c r="C83" s="103" t="s">
        <v>71</v>
      </c>
      <c r="D83" s="97">
        <f t="shared" si="10"/>
        <v>2.8947368421052633E-3</v>
      </c>
      <c r="E83" s="104">
        <v>1.0109999999999999</v>
      </c>
      <c r="F83" s="105">
        <v>0.81120000000000003</v>
      </c>
      <c r="G83" s="100">
        <f t="shared" si="1"/>
        <v>1.8222</v>
      </c>
      <c r="H83" s="102">
        <v>219.42</v>
      </c>
      <c r="I83" s="103" t="s">
        <v>72</v>
      </c>
      <c r="J83" s="107">
        <f t="shared" si="7"/>
        <v>219.42</v>
      </c>
      <c r="K83" s="102">
        <v>64.22</v>
      </c>
      <c r="L83" s="103" t="s">
        <v>72</v>
      </c>
      <c r="M83" s="107">
        <f t="shared" si="8"/>
        <v>64.22</v>
      </c>
      <c r="N83" s="102">
        <v>50.46</v>
      </c>
      <c r="O83" s="103" t="s">
        <v>72</v>
      </c>
      <c r="P83" s="107">
        <f t="shared" si="9"/>
        <v>50.46</v>
      </c>
    </row>
    <row r="84" spans="1:16">
      <c r="A84" s="1">
        <f t="shared" si="5"/>
        <v>84</v>
      </c>
      <c r="B84" s="102">
        <v>60</v>
      </c>
      <c r="C84" s="103" t="s">
        <v>71</v>
      </c>
      <c r="D84" s="97">
        <f t="shared" si="10"/>
        <v>3.1578947368421052E-3</v>
      </c>
      <c r="E84" s="104">
        <v>1.034</v>
      </c>
      <c r="F84" s="105">
        <v>0.77890000000000004</v>
      </c>
      <c r="G84" s="100">
        <f t="shared" ref="G84:G147" si="11">E84+F84</f>
        <v>1.8129</v>
      </c>
      <c r="H84" s="102">
        <v>239.29</v>
      </c>
      <c r="I84" s="103" t="s">
        <v>72</v>
      </c>
      <c r="J84" s="107">
        <f t="shared" ref="J84:J100" si="12">H84</f>
        <v>239.29</v>
      </c>
      <c r="K84" s="102">
        <v>68.36</v>
      </c>
      <c r="L84" s="103" t="s">
        <v>72</v>
      </c>
      <c r="M84" s="107">
        <f t="shared" ref="M84:M115" si="13">K84</f>
        <v>68.36</v>
      </c>
      <c r="N84" s="102">
        <v>54.39</v>
      </c>
      <c r="O84" s="103" t="s">
        <v>72</v>
      </c>
      <c r="P84" s="107">
        <f t="shared" si="9"/>
        <v>54.39</v>
      </c>
    </row>
    <row r="85" spans="1:16">
      <c r="A85" s="1">
        <f t="shared" si="5"/>
        <v>85</v>
      </c>
      <c r="B85" s="102">
        <v>65</v>
      </c>
      <c r="C85" s="103" t="s">
        <v>71</v>
      </c>
      <c r="D85" s="97">
        <f t="shared" si="10"/>
        <v>3.4210526315789475E-3</v>
      </c>
      <c r="E85" s="104">
        <v>1.052</v>
      </c>
      <c r="F85" s="105">
        <v>0.74950000000000006</v>
      </c>
      <c r="G85" s="100">
        <f t="shared" si="11"/>
        <v>1.8015000000000001</v>
      </c>
      <c r="H85" s="102">
        <v>259.38</v>
      </c>
      <c r="I85" s="103" t="s">
        <v>72</v>
      </c>
      <c r="J85" s="107">
        <f t="shared" si="12"/>
        <v>259.38</v>
      </c>
      <c r="K85" s="102">
        <v>72.430000000000007</v>
      </c>
      <c r="L85" s="103" t="s">
        <v>72</v>
      </c>
      <c r="M85" s="107">
        <f t="shared" si="13"/>
        <v>72.430000000000007</v>
      </c>
      <c r="N85" s="102">
        <v>58.25</v>
      </c>
      <c r="O85" s="103" t="s">
        <v>72</v>
      </c>
      <c r="P85" s="107">
        <f t="shared" ref="P85:P116" si="14">N85</f>
        <v>58.25</v>
      </c>
    </row>
    <row r="86" spans="1:16">
      <c r="A86" s="1">
        <f t="shared" ref="A86:A149" si="15">A85+1</f>
        <v>86</v>
      </c>
      <c r="B86" s="102">
        <v>70</v>
      </c>
      <c r="C86" s="103" t="s">
        <v>71</v>
      </c>
      <c r="D86" s="97">
        <f t="shared" si="10"/>
        <v>3.6842105263157898E-3</v>
      </c>
      <c r="E86" s="104">
        <v>1.0669999999999999</v>
      </c>
      <c r="F86" s="105">
        <v>0.72260000000000002</v>
      </c>
      <c r="G86" s="100">
        <f t="shared" si="11"/>
        <v>1.7896000000000001</v>
      </c>
      <c r="H86" s="102">
        <v>279.7</v>
      </c>
      <c r="I86" s="103" t="s">
        <v>72</v>
      </c>
      <c r="J86" s="107">
        <f t="shared" si="12"/>
        <v>279.7</v>
      </c>
      <c r="K86" s="102">
        <v>76.45</v>
      </c>
      <c r="L86" s="103" t="s">
        <v>72</v>
      </c>
      <c r="M86" s="107">
        <f t="shared" si="13"/>
        <v>76.45</v>
      </c>
      <c r="N86" s="102">
        <v>62.05</v>
      </c>
      <c r="O86" s="103" t="s">
        <v>72</v>
      </c>
      <c r="P86" s="107">
        <f t="shared" si="14"/>
        <v>62.05</v>
      </c>
    </row>
    <row r="87" spans="1:16">
      <c r="A87" s="1">
        <f t="shared" si="15"/>
        <v>87</v>
      </c>
      <c r="B87" s="102">
        <v>80</v>
      </c>
      <c r="C87" s="103" t="s">
        <v>71</v>
      </c>
      <c r="D87" s="97">
        <f t="shared" si="10"/>
        <v>4.2105263157894736E-3</v>
      </c>
      <c r="E87" s="104">
        <v>1.1000000000000001</v>
      </c>
      <c r="F87" s="105">
        <v>0.67510000000000003</v>
      </c>
      <c r="G87" s="100">
        <f t="shared" si="11"/>
        <v>1.7751000000000001</v>
      </c>
      <c r="H87" s="102">
        <v>320.95</v>
      </c>
      <c r="I87" s="103" t="s">
        <v>72</v>
      </c>
      <c r="J87" s="107">
        <f t="shared" si="12"/>
        <v>320.95</v>
      </c>
      <c r="K87" s="102">
        <v>84.35</v>
      </c>
      <c r="L87" s="103" t="s">
        <v>72</v>
      </c>
      <c r="M87" s="107">
        <f t="shared" si="13"/>
        <v>84.35</v>
      </c>
      <c r="N87" s="102">
        <v>69.55</v>
      </c>
      <c r="O87" s="103" t="s">
        <v>72</v>
      </c>
      <c r="P87" s="107">
        <f t="shared" si="14"/>
        <v>69.55</v>
      </c>
    </row>
    <row r="88" spans="1:16">
      <c r="A88" s="1">
        <f t="shared" si="15"/>
        <v>88</v>
      </c>
      <c r="B88" s="102">
        <v>90</v>
      </c>
      <c r="C88" s="103" t="s">
        <v>71</v>
      </c>
      <c r="D88" s="97">
        <f t="shared" si="10"/>
        <v>4.7368421052631574E-3</v>
      </c>
      <c r="E88" s="104">
        <v>1.139</v>
      </c>
      <c r="F88" s="105">
        <v>0.63439999999999996</v>
      </c>
      <c r="G88" s="100">
        <f t="shared" si="11"/>
        <v>1.7734000000000001</v>
      </c>
      <c r="H88" s="102">
        <v>362.67</v>
      </c>
      <c r="I88" s="103" t="s">
        <v>72</v>
      </c>
      <c r="J88" s="107">
        <f t="shared" si="12"/>
        <v>362.67</v>
      </c>
      <c r="K88" s="102">
        <v>91.95</v>
      </c>
      <c r="L88" s="103" t="s">
        <v>72</v>
      </c>
      <c r="M88" s="107">
        <f t="shared" si="13"/>
        <v>91.95</v>
      </c>
      <c r="N88" s="102">
        <v>76.92</v>
      </c>
      <c r="O88" s="103" t="s">
        <v>72</v>
      </c>
      <c r="P88" s="107">
        <f t="shared" si="14"/>
        <v>76.92</v>
      </c>
    </row>
    <row r="89" spans="1:16">
      <c r="A89" s="1">
        <f t="shared" si="15"/>
        <v>89</v>
      </c>
      <c r="B89" s="102">
        <v>100</v>
      </c>
      <c r="C89" s="103" t="s">
        <v>71</v>
      </c>
      <c r="D89" s="97">
        <f t="shared" si="10"/>
        <v>5.263157894736842E-3</v>
      </c>
      <c r="E89" s="104">
        <v>1.1859999999999999</v>
      </c>
      <c r="F89" s="105">
        <v>0.59909999999999997</v>
      </c>
      <c r="G89" s="100">
        <f t="shared" si="11"/>
        <v>1.7850999999999999</v>
      </c>
      <c r="H89" s="102">
        <v>404.53</v>
      </c>
      <c r="I89" s="103" t="s">
        <v>72</v>
      </c>
      <c r="J89" s="107">
        <f t="shared" si="12"/>
        <v>404.53</v>
      </c>
      <c r="K89" s="102">
        <v>99.2</v>
      </c>
      <c r="L89" s="103" t="s">
        <v>72</v>
      </c>
      <c r="M89" s="107">
        <f t="shared" si="13"/>
        <v>99.2</v>
      </c>
      <c r="N89" s="102">
        <v>84.16</v>
      </c>
      <c r="O89" s="103" t="s">
        <v>72</v>
      </c>
      <c r="P89" s="107">
        <f t="shared" si="14"/>
        <v>84.16</v>
      </c>
    </row>
    <row r="90" spans="1:16">
      <c r="A90" s="1">
        <f t="shared" si="15"/>
        <v>90</v>
      </c>
      <c r="B90" s="102">
        <v>110</v>
      </c>
      <c r="C90" s="103" t="s">
        <v>71</v>
      </c>
      <c r="D90" s="97">
        <f t="shared" si="10"/>
        <v>5.7894736842105266E-3</v>
      </c>
      <c r="E90" s="104">
        <v>1.24</v>
      </c>
      <c r="F90" s="105">
        <v>0.56810000000000005</v>
      </c>
      <c r="G90" s="100">
        <f t="shared" si="11"/>
        <v>1.8081</v>
      </c>
      <c r="H90" s="102">
        <v>446.21</v>
      </c>
      <c r="I90" s="103" t="s">
        <v>72</v>
      </c>
      <c r="J90" s="107">
        <f t="shared" si="12"/>
        <v>446.21</v>
      </c>
      <c r="K90" s="102">
        <v>106.05</v>
      </c>
      <c r="L90" s="103" t="s">
        <v>72</v>
      </c>
      <c r="M90" s="107">
        <f t="shared" si="13"/>
        <v>106.05</v>
      </c>
      <c r="N90" s="102">
        <v>91.25</v>
      </c>
      <c r="O90" s="103" t="s">
        <v>72</v>
      </c>
      <c r="P90" s="107">
        <f t="shared" si="14"/>
        <v>91.25</v>
      </c>
    </row>
    <row r="91" spans="1:16">
      <c r="A91" s="1">
        <f t="shared" si="15"/>
        <v>91</v>
      </c>
      <c r="B91" s="102">
        <v>120</v>
      </c>
      <c r="C91" s="103" t="s">
        <v>71</v>
      </c>
      <c r="D91" s="97">
        <f t="shared" si="10"/>
        <v>6.3157894736842104E-3</v>
      </c>
      <c r="E91" s="104">
        <v>1.2989999999999999</v>
      </c>
      <c r="F91" s="105">
        <v>0.54059999999999997</v>
      </c>
      <c r="G91" s="100">
        <f t="shared" si="11"/>
        <v>1.8395999999999999</v>
      </c>
      <c r="H91" s="102">
        <v>487.45</v>
      </c>
      <c r="I91" s="103" t="s">
        <v>72</v>
      </c>
      <c r="J91" s="107">
        <f t="shared" si="12"/>
        <v>487.45</v>
      </c>
      <c r="K91" s="102">
        <v>112.5</v>
      </c>
      <c r="L91" s="103" t="s">
        <v>72</v>
      </c>
      <c r="M91" s="107">
        <f t="shared" si="13"/>
        <v>112.5</v>
      </c>
      <c r="N91" s="102">
        <v>98.16</v>
      </c>
      <c r="O91" s="103" t="s">
        <v>72</v>
      </c>
      <c r="P91" s="107">
        <f t="shared" si="14"/>
        <v>98.16</v>
      </c>
    </row>
    <row r="92" spans="1:16">
      <c r="A92" s="1">
        <f t="shared" si="15"/>
        <v>92</v>
      </c>
      <c r="B92" s="102">
        <v>130</v>
      </c>
      <c r="C92" s="103" t="s">
        <v>71</v>
      </c>
      <c r="D92" s="97">
        <f t="shared" si="10"/>
        <v>6.842105263157895E-3</v>
      </c>
      <c r="E92" s="104">
        <v>1.361</v>
      </c>
      <c r="F92" s="105">
        <v>0.51600000000000001</v>
      </c>
      <c r="G92" s="100">
        <f t="shared" si="11"/>
        <v>1.877</v>
      </c>
      <c r="H92" s="102">
        <v>528.09</v>
      </c>
      <c r="I92" s="103" t="s">
        <v>72</v>
      </c>
      <c r="J92" s="107">
        <f t="shared" si="12"/>
        <v>528.09</v>
      </c>
      <c r="K92" s="102">
        <v>118.54</v>
      </c>
      <c r="L92" s="103" t="s">
        <v>72</v>
      </c>
      <c r="M92" s="107">
        <f t="shared" si="13"/>
        <v>118.54</v>
      </c>
      <c r="N92" s="102">
        <v>104.88</v>
      </c>
      <c r="O92" s="103" t="s">
        <v>72</v>
      </c>
      <c r="P92" s="107">
        <f t="shared" si="14"/>
        <v>104.88</v>
      </c>
    </row>
    <row r="93" spans="1:16">
      <c r="A93" s="1">
        <f t="shared" si="15"/>
        <v>93</v>
      </c>
      <c r="B93" s="102">
        <v>140</v>
      </c>
      <c r="C93" s="103" t="s">
        <v>71</v>
      </c>
      <c r="D93" s="97">
        <f t="shared" si="10"/>
        <v>7.3684210526315796E-3</v>
      </c>
      <c r="E93" s="104">
        <v>1.4259999999999999</v>
      </c>
      <c r="F93" s="105">
        <v>0.49390000000000001</v>
      </c>
      <c r="G93" s="100">
        <f t="shared" si="11"/>
        <v>1.9198999999999999</v>
      </c>
      <c r="H93" s="102">
        <v>568.01</v>
      </c>
      <c r="I93" s="103" t="s">
        <v>72</v>
      </c>
      <c r="J93" s="107">
        <f t="shared" si="12"/>
        <v>568.01</v>
      </c>
      <c r="K93" s="102">
        <v>124.2</v>
      </c>
      <c r="L93" s="103" t="s">
        <v>72</v>
      </c>
      <c r="M93" s="107">
        <f t="shared" si="13"/>
        <v>124.2</v>
      </c>
      <c r="N93" s="102">
        <v>111.37</v>
      </c>
      <c r="O93" s="103" t="s">
        <v>72</v>
      </c>
      <c r="P93" s="107">
        <f t="shared" si="14"/>
        <v>111.37</v>
      </c>
    </row>
    <row r="94" spans="1:16">
      <c r="A94" s="1">
        <f t="shared" si="15"/>
        <v>94</v>
      </c>
      <c r="B94" s="102">
        <v>150</v>
      </c>
      <c r="C94" s="103" t="s">
        <v>71</v>
      </c>
      <c r="D94" s="97">
        <f t="shared" si="10"/>
        <v>7.8947368421052634E-3</v>
      </c>
      <c r="E94" s="104">
        <v>1.4930000000000001</v>
      </c>
      <c r="F94" s="105">
        <v>0.47389999999999999</v>
      </c>
      <c r="G94" s="100">
        <f t="shared" si="11"/>
        <v>1.9669000000000001</v>
      </c>
      <c r="H94" s="102">
        <v>607.15</v>
      </c>
      <c r="I94" s="103" t="s">
        <v>72</v>
      </c>
      <c r="J94" s="107">
        <f t="shared" si="12"/>
        <v>607.15</v>
      </c>
      <c r="K94" s="102">
        <v>129.49</v>
      </c>
      <c r="L94" s="103" t="s">
        <v>72</v>
      </c>
      <c r="M94" s="107">
        <f t="shared" si="13"/>
        <v>129.49</v>
      </c>
      <c r="N94" s="102">
        <v>117.64</v>
      </c>
      <c r="O94" s="103" t="s">
        <v>72</v>
      </c>
      <c r="P94" s="107">
        <f t="shared" si="14"/>
        <v>117.64</v>
      </c>
    </row>
    <row r="95" spans="1:16">
      <c r="A95" s="1">
        <f t="shared" si="15"/>
        <v>95</v>
      </c>
      <c r="B95" s="102">
        <v>160</v>
      </c>
      <c r="C95" s="103" t="s">
        <v>71</v>
      </c>
      <c r="D95" s="97">
        <f t="shared" si="10"/>
        <v>8.4210526315789472E-3</v>
      </c>
      <c r="E95" s="104">
        <v>1.56</v>
      </c>
      <c r="F95" s="105">
        <v>0.45569999999999999</v>
      </c>
      <c r="G95" s="100">
        <f t="shared" si="11"/>
        <v>2.0156999999999998</v>
      </c>
      <c r="H95" s="102">
        <v>645.49</v>
      </c>
      <c r="I95" s="103" t="s">
        <v>72</v>
      </c>
      <c r="J95" s="107">
        <f t="shared" si="12"/>
        <v>645.49</v>
      </c>
      <c r="K95" s="102">
        <v>134.43</v>
      </c>
      <c r="L95" s="103" t="s">
        <v>72</v>
      </c>
      <c r="M95" s="107">
        <f t="shared" si="13"/>
        <v>134.43</v>
      </c>
      <c r="N95" s="102">
        <v>123.68</v>
      </c>
      <c r="O95" s="103" t="s">
        <v>72</v>
      </c>
      <c r="P95" s="107">
        <f t="shared" si="14"/>
        <v>123.68</v>
      </c>
    </row>
    <row r="96" spans="1:16">
      <c r="A96" s="1">
        <f t="shared" si="15"/>
        <v>96</v>
      </c>
      <c r="B96" s="102">
        <v>170</v>
      </c>
      <c r="C96" s="103" t="s">
        <v>71</v>
      </c>
      <c r="D96" s="97">
        <f t="shared" si="10"/>
        <v>8.9473684210526327E-3</v>
      </c>
      <c r="E96" s="104">
        <v>1.627</v>
      </c>
      <c r="F96" s="105">
        <v>0.439</v>
      </c>
      <c r="G96" s="100">
        <f t="shared" si="11"/>
        <v>2.0659999999999998</v>
      </c>
      <c r="H96" s="102">
        <v>683.01</v>
      </c>
      <c r="I96" s="103" t="s">
        <v>72</v>
      </c>
      <c r="J96" s="107">
        <f t="shared" si="12"/>
        <v>683.01</v>
      </c>
      <c r="K96" s="102">
        <v>139.06</v>
      </c>
      <c r="L96" s="103" t="s">
        <v>72</v>
      </c>
      <c r="M96" s="107">
        <f t="shared" si="13"/>
        <v>139.06</v>
      </c>
      <c r="N96" s="102">
        <v>129.47999999999999</v>
      </c>
      <c r="O96" s="103" t="s">
        <v>72</v>
      </c>
      <c r="P96" s="107">
        <f t="shared" si="14"/>
        <v>129.47999999999999</v>
      </c>
    </row>
    <row r="97" spans="1:16">
      <c r="A97" s="1">
        <f t="shared" si="15"/>
        <v>97</v>
      </c>
      <c r="B97" s="102">
        <v>180</v>
      </c>
      <c r="C97" s="103" t="s">
        <v>71</v>
      </c>
      <c r="D97" s="97">
        <f t="shared" si="10"/>
        <v>9.4736842105263147E-3</v>
      </c>
      <c r="E97" s="104">
        <v>1.6930000000000001</v>
      </c>
      <c r="F97" s="105">
        <v>0.42370000000000002</v>
      </c>
      <c r="G97" s="100">
        <f t="shared" si="11"/>
        <v>2.1167000000000002</v>
      </c>
      <c r="H97" s="102">
        <v>719.73</v>
      </c>
      <c r="I97" s="103" t="s">
        <v>72</v>
      </c>
      <c r="J97" s="107">
        <f t="shared" si="12"/>
        <v>719.73</v>
      </c>
      <c r="K97" s="102">
        <v>143.4</v>
      </c>
      <c r="L97" s="103" t="s">
        <v>72</v>
      </c>
      <c r="M97" s="107">
        <f t="shared" si="13"/>
        <v>143.4</v>
      </c>
      <c r="N97" s="102">
        <v>135.06</v>
      </c>
      <c r="O97" s="103" t="s">
        <v>72</v>
      </c>
      <c r="P97" s="107">
        <f t="shared" si="14"/>
        <v>135.06</v>
      </c>
    </row>
    <row r="98" spans="1:16">
      <c r="A98" s="1">
        <f t="shared" si="15"/>
        <v>98</v>
      </c>
      <c r="B98" s="102">
        <v>200</v>
      </c>
      <c r="C98" s="103" t="s">
        <v>71</v>
      </c>
      <c r="D98" s="97">
        <f t="shared" si="10"/>
        <v>1.0526315789473684E-2</v>
      </c>
      <c r="E98" s="104">
        <v>1.8220000000000001</v>
      </c>
      <c r="F98" s="105">
        <v>0.39639999999999997</v>
      </c>
      <c r="G98" s="100">
        <f t="shared" si="11"/>
        <v>2.2183999999999999</v>
      </c>
      <c r="H98" s="102">
        <v>790.91</v>
      </c>
      <c r="I98" s="103" t="s">
        <v>72</v>
      </c>
      <c r="J98" s="107">
        <f t="shared" si="12"/>
        <v>790.91</v>
      </c>
      <c r="K98" s="102">
        <v>151.44</v>
      </c>
      <c r="L98" s="103" t="s">
        <v>72</v>
      </c>
      <c r="M98" s="107">
        <f t="shared" si="13"/>
        <v>151.44</v>
      </c>
      <c r="N98" s="102">
        <v>145.57</v>
      </c>
      <c r="O98" s="103" t="s">
        <v>72</v>
      </c>
      <c r="P98" s="107">
        <f t="shared" si="14"/>
        <v>145.57</v>
      </c>
    </row>
    <row r="99" spans="1:16">
      <c r="A99" s="1">
        <f t="shared" si="15"/>
        <v>99</v>
      </c>
      <c r="B99" s="102">
        <v>225</v>
      </c>
      <c r="C99" s="103" t="s">
        <v>71</v>
      </c>
      <c r="D99" s="97">
        <f t="shared" si="10"/>
        <v>1.1842105263157895E-2</v>
      </c>
      <c r="E99" s="104">
        <v>1.9730000000000001</v>
      </c>
      <c r="F99" s="105">
        <v>0.36759999999999998</v>
      </c>
      <c r="G99" s="100">
        <f t="shared" si="11"/>
        <v>2.3406000000000002</v>
      </c>
      <c r="H99" s="102">
        <v>875.98</v>
      </c>
      <c r="I99" s="103" t="s">
        <v>72</v>
      </c>
      <c r="J99" s="107">
        <f t="shared" si="12"/>
        <v>875.98</v>
      </c>
      <c r="K99" s="102">
        <v>160.32</v>
      </c>
      <c r="L99" s="103" t="s">
        <v>72</v>
      </c>
      <c r="M99" s="107">
        <f t="shared" si="13"/>
        <v>160.32</v>
      </c>
      <c r="N99" s="102">
        <v>157.58000000000001</v>
      </c>
      <c r="O99" s="103" t="s">
        <v>72</v>
      </c>
      <c r="P99" s="107">
        <f t="shared" si="14"/>
        <v>157.58000000000001</v>
      </c>
    </row>
    <row r="100" spans="1:16">
      <c r="A100" s="1">
        <f t="shared" si="15"/>
        <v>100</v>
      </c>
      <c r="B100" s="102">
        <v>250</v>
      </c>
      <c r="C100" s="103" t="s">
        <v>71</v>
      </c>
      <c r="D100" s="97">
        <f t="shared" si="10"/>
        <v>1.3157894736842105E-2</v>
      </c>
      <c r="E100" s="104">
        <v>2.1139999999999999</v>
      </c>
      <c r="F100" s="105">
        <v>0.34310000000000002</v>
      </c>
      <c r="G100" s="100">
        <f t="shared" si="11"/>
        <v>2.4571000000000001</v>
      </c>
      <c r="H100" s="102">
        <v>957.26</v>
      </c>
      <c r="I100" s="103" t="s">
        <v>72</v>
      </c>
      <c r="J100" s="107">
        <f t="shared" si="12"/>
        <v>957.26</v>
      </c>
      <c r="K100" s="102">
        <v>168.08</v>
      </c>
      <c r="L100" s="103" t="s">
        <v>72</v>
      </c>
      <c r="M100" s="107">
        <f t="shared" si="13"/>
        <v>168.08</v>
      </c>
      <c r="N100" s="102">
        <v>168.5</v>
      </c>
      <c r="O100" s="103" t="s">
        <v>72</v>
      </c>
      <c r="P100" s="107">
        <f t="shared" si="14"/>
        <v>168.5</v>
      </c>
    </row>
    <row r="101" spans="1:16">
      <c r="A101" s="1">
        <f t="shared" si="15"/>
        <v>101</v>
      </c>
      <c r="B101" s="102">
        <v>275</v>
      </c>
      <c r="C101" s="103" t="s">
        <v>71</v>
      </c>
      <c r="D101" s="97">
        <f t="shared" si="10"/>
        <v>1.4473684210526317E-2</v>
      </c>
      <c r="E101" s="104">
        <v>2.2429999999999999</v>
      </c>
      <c r="F101" s="105">
        <v>0.3221</v>
      </c>
      <c r="G101" s="100">
        <f t="shared" si="11"/>
        <v>2.5650999999999997</v>
      </c>
      <c r="H101" s="102">
        <v>1.04</v>
      </c>
      <c r="I101" s="106" t="s">
        <v>74</v>
      </c>
      <c r="J101" s="112">
        <f t="shared" ref="J101:J132" si="16">H101*1000</f>
        <v>1040</v>
      </c>
      <c r="K101" s="102">
        <v>174.95</v>
      </c>
      <c r="L101" s="103" t="s">
        <v>72</v>
      </c>
      <c r="M101" s="107">
        <f t="shared" si="13"/>
        <v>174.95</v>
      </c>
      <c r="N101" s="102">
        <v>178.49</v>
      </c>
      <c r="O101" s="103" t="s">
        <v>72</v>
      </c>
      <c r="P101" s="107">
        <f t="shared" si="14"/>
        <v>178.49</v>
      </c>
    </row>
    <row r="102" spans="1:16">
      <c r="A102" s="1">
        <f t="shared" si="15"/>
        <v>102</v>
      </c>
      <c r="B102" s="102">
        <v>300</v>
      </c>
      <c r="C102" s="103" t="s">
        <v>71</v>
      </c>
      <c r="D102" s="97">
        <f t="shared" ref="D102:D114" si="17">B102/1000/$C$5</f>
        <v>1.5789473684210527E-2</v>
      </c>
      <c r="E102" s="104">
        <v>2.3610000000000002</v>
      </c>
      <c r="F102" s="105">
        <v>0.30380000000000001</v>
      </c>
      <c r="G102" s="100">
        <f t="shared" si="11"/>
        <v>2.6648000000000001</v>
      </c>
      <c r="H102" s="102">
        <v>1.1100000000000001</v>
      </c>
      <c r="I102" s="103" t="s">
        <v>74</v>
      </c>
      <c r="J102" s="112">
        <f t="shared" si="16"/>
        <v>1110</v>
      </c>
      <c r="K102" s="102">
        <v>181.11</v>
      </c>
      <c r="L102" s="103" t="s">
        <v>72</v>
      </c>
      <c r="M102" s="107">
        <f t="shared" si="13"/>
        <v>181.11</v>
      </c>
      <c r="N102" s="102">
        <v>187.68</v>
      </c>
      <c r="O102" s="103" t="s">
        <v>72</v>
      </c>
      <c r="P102" s="107">
        <f t="shared" si="14"/>
        <v>187.68</v>
      </c>
    </row>
    <row r="103" spans="1:16">
      <c r="A103" s="1">
        <f t="shared" si="15"/>
        <v>103</v>
      </c>
      <c r="B103" s="102">
        <v>325</v>
      </c>
      <c r="C103" s="103" t="s">
        <v>71</v>
      </c>
      <c r="D103" s="97">
        <f t="shared" si="17"/>
        <v>1.7105263157894738E-2</v>
      </c>
      <c r="E103" s="104">
        <v>2.4689999999999999</v>
      </c>
      <c r="F103" s="105">
        <v>0.28770000000000001</v>
      </c>
      <c r="G103" s="100">
        <f t="shared" si="11"/>
        <v>2.7566999999999999</v>
      </c>
      <c r="H103" s="102">
        <v>1.18</v>
      </c>
      <c r="I103" s="103" t="s">
        <v>74</v>
      </c>
      <c r="J103" s="112">
        <f t="shared" si="16"/>
        <v>1180</v>
      </c>
      <c r="K103" s="102">
        <v>186.67</v>
      </c>
      <c r="L103" s="103" t="s">
        <v>72</v>
      </c>
      <c r="M103" s="107">
        <f t="shared" si="13"/>
        <v>186.67</v>
      </c>
      <c r="N103" s="102">
        <v>196.18</v>
      </c>
      <c r="O103" s="103" t="s">
        <v>72</v>
      </c>
      <c r="P103" s="107">
        <f t="shared" si="14"/>
        <v>196.18</v>
      </c>
    </row>
    <row r="104" spans="1:16">
      <c r="A104" s="1">
        <f t="shared" si="15"/>
        <v>104</v>
      </c>
      <c r="B104" s="102">
        <v>350</v>
      </c>
      <c r="C104" s="103" t="s">
        <v>71</v>
      </c>
      <c r="D104" s="97">
        <f t="shared" si="17"/>
        <v>1.8421052631578946E-2</v>
      </c>
      <c r="E104" s="104">
        <v>2.57</v>
      </c>
      <c r="F104" s="105">
        <v>0.27350000000000002</v>
      </c>
      <c r="G104" s="100">
        <f t="shared" si="11"/>
        <v>2.8434999999999997</v>
      </c>
      <c r="H104" s="102">
        <v>1.25</v>
      </c>
      <c r="I104" s="103" t="s">
        <v>74</v>
      </c>
      <c r="J104" s="112">
        <f t="shared" si="16"/>
        <v>1250</v>
      </c>
      <c r="K104" s="102">
        <v>191.74</v>
      </c>
      <c r="L104" s="103" t="s">
        <v>72</v>
      </c>
      <c r="M104" s="107">
        <f t="shared" si="13"/>
        <v>191.74</v>
      </c>
      <c r="N104" s="102">
        <v>204.1</v>
      </c>
      <c r="O104" s="103" t="s">
        <v>72</v>
      </c>
      <c r="P104" s="107">
        <f t="shared" si="14"/>
        <v>204.1</v>
      </c>
    </row>
    <row r="105" spans="1:16">
      <c r="A105" s="1">
        <f t="shared" si="15"/>
        <v>105</v>
      </c>
      <c r="B105" s="102">
        <v>375</v>
      </c>
      <c r="C105" s="103" t="s">
        <v>71</v>
      </c>
      <c r="D105" s="97">
        <f t="shared" si="17"/>
        <v>1.9736842105263157E-2</v>
      </c>
      <c r="E105" s="104">
        <v>2.6619999999999999</v>
      </c>
      <c r="F105" s="105">
        <v>0.26069999999999999</v>
      </c>
      <c r="G105" s="100">
        <f t="shared" si="11"/>
        <v>2.9226999999999999</v>
      </c>
      <c r="H105" s="102">
        <v>1.32</v>
      </c>
      <c r="I105" s="103" t="s">
        <v>74</v>
      </c>
      <c r="J105" s="112">
        <f t="shared" si="16"/>
        <v>1320</v>
      </c>
      <c r="K105" s="102">
        <v>196.41</v>
      </c>
      <c r="L105" s="103" t="s">
        <v>72</v>
      </c>
      <c r="M105" s="107">
        <f t="shared" si="13"/>
        <v>196.41</v>
      </c>
      <c r="N105" s="102">
        <v>211.49</v>
      </c>
      <c r="O105" s="103" t="s">
        <v>72</v>
      </c>
      <c r="P105" s="107">
        <f t="shared" si="14"/>
        <v>211.49</v>
      </c>
    </row>
    <row r="106" spans="1:16">
      <c r="A106" s="1">
        <f t="shared" si="15"/>
        <v>106</v>
      </c>
      <c r="B106" s="102">
        <v>400</v>
      </c>
      <c r="C106" s="103" t="s">
        <v>71</v>
      </c>
      <c r="D106" s="97">
        <f t="shared" si="17"/>
        <v>2.1052631578947368E-2</v>
      </c>
      <c r="E106" s="104">
        <v>2.7490000000000001</v>
      </c>
      <c r="F106" s="105">
        <v>0.24929999999999999</v>
      </c>
      <c r="G106" s="100">
        <f t="shared" si="11"/>
        <v>2.9983</v>
      </c>
      <c r="H106" s="102">
        <v>1.39</v>
      </c>
      <c r="I106" s="103" t="s">
        <v>74</v>
      </c>
      <c r="J106" s="112">
        <f t="shared" si="16"/>
        <v>1390</v>
      </c>
      <c r="K106" s="102">
        <v>200.72</v>
      </c>
      <c r="L106" s="103" t="s">
        <v>72</v>
      </c>
      <c r="M106" s="107">
        <f t="shared" si="13"/>
        <v>200.72</v>
      </c>
      <c r="N106" s="102">
        <v>218.44</v>
      </c>
      <c r="O106" s="103" t="s">
        <v>72</v>
      </c>
      <c r="P106" s="107">
        <f t="shared" si="14"/>
        <v>218.44</v>
      </c>
    </row>
    <row r="107" spans="1:16">
      <c r="A107" s="1">
        <f t="shared" si="15"/>
        <v>107</v>
      </c>
      <c r="B107" s="102">
        <v>450</v>
      </c>
      <c r="C107" s="103" t="s">
        <v>71</v>
      </c>
      <c r="D107" s="97">
        <f t="shared" si="17"/>
        <v>2.368421052631579E-2</v>
      </c>
      <c r="E107" s="104">
        <v>2.9060000000000001</v>
      </c>
      <c r="F107" s="105">
        <v>0.22939999999999999</v>
      </c>
      <c r="G107" s="100">
        <f t="shared" si="11"/>
        <v>3.1354000000000002</v>
      </c>
      <c r="H107" s="102">
        <v>1.52</v>
      </c>
      <c r="I107" s="103" t="s">
        <v>74</v>
      </c>
      <c r="J107" s="112">
        <f t="shared" si="16"/>
        <v>1520</v>
      </c>
      <c r="K107" s="102">
        <v>208.83</v>
      </c>
      <c r="L107" s="103" t="s">
        <v>72</v>
      </c>
      <c r="M107" s="107">
        <f t="shared" si="13"/>
        <v>208.83</v>
      </c>
      <c r="N107" s="102">
        <v>231.19</v>
      </c>
      <c r="O107" s="103" t="s">
        <v>72</v>
      </c>
      <c r="P107" s="107">
        <f t="shared" si="14"/>
        <v>231.19</v>
      </c>
    </row>
    <row r="108" spans="1:16">
      <c r="A108" s="1">
        <f t="shared" si="15"/>
        <v>108</v>
      </c>
      <c r="B108" s="102">
        <v>500</v>
      </c>
      <c r="C108" s="103" t="s">
        <v>71</v>
      </c>
      <c r="D108" s="97">
        <f t="shared" si="17"/>
        <v>2.6315789473684209E-2</v>
      </c>
      <c r="E108" s="104">
        <v>3.048</v>
      </c>
      <c r="F108" s="105">
        <v>0.21279999999999999</v>
      </c>
      <c r="G108" s="100">
        <f t="shared" si="11"/>
        <v>3.2608000000000001</v>
      </c>
      <c r="H108" s="102">
        <v>1.65</v>
      </c>
      <c r="I108" s="103" t="s">
        <v>74</v>
      </c>
      <c r="J108" s="112">
        <f t="shared" si="16"/>
        <v>1650</v>
      </c>
      <c r="K108" s="102">
        <v>215.96</v>
      </c>
      <c r="L108" s="103" t="s">
        <v>72</v>
      </c>
      <c r="M108" s="107">
        <f t="shared" si="13"/>
        <v>215.96</v>
      </c>
      <c r="N108" s="102">
        <v>242.67</v>
      </c>
      <c r="O108" s="103" t="s">
        <v>72</v>
      </c>
      <c r="P108" s="107">
        <f t="shared" si="14"/>
        <v>242.67</v>
      </c>
    </row>
    <row r="109" spans="1:16">
      <c r="A109" s="1">
        <f t="shared" si="15"/>
        <v>109</v>
      </c>
      <c r="B109" s="102">
        <v>550</v>
      </c>
      <c r="C109" s="103" t="s">
        <v>71</v>
      </c>
      <c r="D109" s="97">
        <f t="shared" si="17"/>
        <v>2.8947368421052635E-2</v>
      </c>
      <c r="E109" s="104">
        <v>3.1789999999999998</v>
      </c>
      <c r="F109" s="105">
        <v>0.19869999999999999</v>
      </c>
      <c r="G109" s="100">
        <f t="shared" si="11"/>
        <v>3.3776999999999999</v>
      </c>
      <c r="H109" s="102">
        <v>1.77</v>
      </c>
      <c r="I109" s="103" t="s">
        <v>74</v>
      </c>
      <c r="J109" s="112">
        <f t="shared" si="16"/>
        <v>1770</v>
      </c>
      <c r="K109" s="102">
        <v>222.3</v>
      </c>
      <c r="L109" s="103" t="s">
        <v>72</v>
      </c>
      <c r="M109" s="107">
        <f t="shared" si="13"/>
        <v>222.3</v>
      </c>
      <c r="N109" s="102">
        <v>253.11</v>
      </c>
      <c r="O109" s="103" t="s">
        <v>72</v>
      </c>
      <c r="P109" s="107">
        <f t="shared" si="14"/>
        <v>253.11</v>
      </c>
    </row>
    <row r="110" spans="1:16">
      <c r="A110" s="1">
        <f t="shared" si="15"/>
        <v>110</v>
      </c>
      <c r="B110" s="102">
        <v>600</v>
      </c>
      <c r="C110" s="103" t="s">
        <v>71</v>
      </c>
      <c r="D110" s="97">
        <f t="shared" si="17"/>
        <v>3.1578947368421054E-2</v>
      </c>
      <c r="E110" s="104">
        <v>3.3029999999999999</v>
      </c>
      <c r="F110" s="105">
        <v>0.1865</v>
      </c>
      <c r="G110" s="100">
        <f t="shared" si="11"/>
        <v>3.4895</v>
      </c>
      <c r="H110" s="102">
        <v>1.88</v>
      </c>
      <c r="I110" s="103" t="s">
        <v>74</v>
      </c>
      <c r="J110" s="112">
        <f t="shared" si="16"/>
        <v>1880</v>
      </c>
      <c r="K110" s="102">
        <v>228</v>
      </c>
      <c r="L110" s="103" t="s">
        <v>72</v>
      </c>
      <c r="M110" s="107">
        <f t="shared" si="13"/>
        <v>228</v>
      </c>
      <c r="N110" s="102">
        <v>262.68</v>
      </c>
      <c r="O110" s="103" t="s">
        <v>72</v>
      </c>
      <c r="P110" s="107">
        <f t="shared" si="14"/>
        <v>262.68</v>
      </c>
    </row>
    <row r="111" spans="1:16">
      <c r="A111" s="1">
        <f t="shared" si="15"/>
        <v>111</v>
      </c>
      <c r="B111" s="102">
        <v>650</v>
      </c>
      <c r="C111" s="103" t="s">
        <v>71</v>
      </c>
      <c r="D111" s="97">
        <f t="shared" si="17"/>
        <v>3.4210526315789476E-2</v>
      </c>
      <c r="E111" s="104">
        <v>3.423</v>
      </c>
      <c r="F111" s="105">
        <v>0.1759</v>
      </c>
      <c r="G111" s="100">
        <f t="shared" si="11"/>
        <v>3.5989</v>
      </c>
      <c r="H111" s="102">
        <v>2</v>
      </c>
      <c r="I111" s="103" t="s">
        <v>74</v>
      </c>
      <c r="J111" s="112">
        <f t="shared" si="16"/>
        <v>2000</v>
      </c>
      <c r="K111" s="102">
        <v>233.16</v>
      </c>
      <c r="L111" s="103" t="s">
        <v>72</v>
      </c>
      <c r="M111" s="107">
        <f t="shared" si="13"/>
        <v>233.16</v>
      </c>
      <c r="N111" s="102">
        <v>271.51</v>
      </c>
      <c r="O111" s="103" t="s">
        <v>72</v>
      </c>
      <c r="P111" s="107">
        <f t="shared" si="14"/>
        <v>271.51</v>
      </c>
    </row>
    <row r="112" spans="1:16">
      <c r="A112" s="1">
        <f t="shared" si="15"/>
        <v>112</v>
      </c>
      <c r="B112" s="102">
        <v>700</v>
      </c>
      <c r="C112" s="103" t="s">
        <v>71</v>
      </c>
      <c r="D112" s="97">
        <f t="shared" si="17"/>
        <v>3.6842105263157891E-2</v>
      </c>
      <c r="E112" s="104">
        <v>3.5409999999999999</v>
      </c>
      <c r="F112" s="105">
        <v>0.1666</v>
      </c>
      <c r="G112" s="100">
        <f t="shared" si="11"/>
        <v>3.7075999999999998</v>
      </c>
      <c r="H112" s="102">
        <v>2.11</v>
      </c>
      <c r="I112" s="103" t="s">
        <v>74</v>
      </c>
      <c r="J112" s="112">
        <f t="shared" si="16"/>
        <v>2110</v>
      </c>
      <c r="K112" s="102">
        <v>237.86</v>
      </c>
      <c r="L112" s="103" t="s">
        <v>72</v>
      </c>
      <c r="M112" s="107">
        <f t="shared" si="13"/>
        <v>237.86</v>
      </c>
      <c r="N112" s="102">
        <v>279.69</v>
      </c>
      <c r="O112" s="103" t="s">
        <v>72</v>
      </c>
      <c r="P112" s="107">
        <f t="shared" si="14"/>
        <v>279.69</v>
      </c>
    </row>
    <row r="113" spans="1:16">
      <c r="A113" s="1">
        <f t="shared" si="15"/>
        <v>113</v>
      </c>
      <c r="B113" s="102">
        <v>800</v>
      </c>
      <c r="C113" s="103" t="s">
        <v>71</v>
      </c>
      <c r="D113" s="97">
        <f t="shared" si="17"/>
        <v>4.2105263157894736E-2</v>
      </c>
      <c r="E113" s="104">
        <v>3.7719999999999998</v>
      </c>
      <c r="F113" s="105">
        <v>0.15079999999999999</v>
      </c>
      <c r="G113" s="100">
        <f t="shared" si="11"/>
        <v>3.9227999999999996</v>
      </c>
      <c r="H113" s="102">
        <v>2.3199999999999998</v>
      </c>
      <c r="I113" s="103" t="s">
        <v>74</v>
      </c>
      <c r="J113" s="112">
        <f t="shared" si="16"/>
        <v>2320</v>
      </c>
      <c r="K113" s="102">
        <v>246.99</v>
      </c>
      <c r="L113" s="103" t="s">
        <v>72</v>
      </c>
      <c r="M113" s="107">
        <f t="shared" si="13"/>
        <v>246.99</v>
      </c>
      <c r="N113" s="102">
        <v>294.42</v>
      </c>
      <c r="O113" s="103" t="s">
        <v>72</v>
      </c>
      <c r="P113" s="107">
        <f t="shared" si="14"/>
        <v>294.42</v>
      </c>
    </row>
    <row r="114" spans="1:16">
      <c r="A114" s="1">
        <f t="shared" si="15"/>
        <v>114</v>
      </c>
      <c r="B114" s="102">
        <v>900</v>
      </c>
      <c r="C114" s="103" t="s">
        <v>71</v>
      </c>
      <c r="D114" s="97">
        <f t="shared" si="17"/>
        <v>4.736842105263158E-2</v>
      </c>
      <c r="E114" s="104">
        <v>4.0060000000000002</v>
      </c>
      <c r="F114" s="105">
        <v>0.1381</v>
      </c>
      <c r="G114" s="100">
        <f t="shared" si="11"/>
        <v>4.1440999999999999</v>
      </c>
      <c r="H114" s="102">
        <v>2.52</v>
      </c>
      <c r="I114" s="103" t="s">
        <v>74</v>
      </c>
      <c r="J114" s="112">
        <f t="shared" si="16"/>
        <v>2520</v>
      </c>
      <c r="K114" s="102">
        <v>254.74</v>
      </c>
      <c r="L114" s="103" t="s">
        <v>72</v>
      </c>
      <c r="M114" s="107">
        <f t="shared" si="13"/>
        <v>254.74</v>
      </c>
      <c r="N114" s="102">
        <v>307.33999999999997</v>
      </c>
      <c r="O114" s="103" t="s">
        <v>72</v>
      </c>
      <c r="P114" s="107">
        <f t="shared" si="14"/>
        <v>307.33999999999997</v>
      </c>
    </row>
    <row r="115" spans="1:16">
      <c r="A115" s="1">
        <f t="shared" si="15"/>
        <v>115</v>
      </c>
      <c r="B115" s="102">
        <v>1</v>
      </c>
      <c r="C115" s="106" t="s">
        <v>73</v>
      </c>
      <c r="D115" s="97">
        <f t="shared" ref="D115:D146" si="18">B115/$C$5</f>
        <v>5.2631578947368418E-2</v>
      </c>
      <c r="E115" s="104">
        <v>4.2430000000000003</v>
      </c>
      <c r="F115" s="105">
        <v>0.1275</v>
      </c>
      <c r="G115" s="100">
        <f t="shared" si="11"/>
        <v>4.3705000000000007</v>
      </c>
      <c r="H115" s="102">
        <v>2.72</v>
      </c>
      <c r="I115" s="103" t="s">
        <v>74</v>
      </c>
      <c r="J115" s="112">
        <f t="shared" si="16"/>
        <v>2720</v>
      </c>
      <c r="K115" s="102">
        <v>261.39</v>
      </c>
      <c r="L115" s="103" t="s">
        <v>72</v>
      </c>
      <c r="M115" s="107">
        <f t="shared" si="13"/>
        <v>261.39</v>
      </c>
      <c r="N115" s="102">
        <v>318.76</v>
      </c>
      <c r="O115" s="103" t="s">
        <v>72</v>
      </c>
      <c r="P115" s="107">
        <f t="shared" si="14"/>
        <v>318.76</v>
      </c>
    </row>
    <row r="116" spans="1:16">
      <c r="A116" s="1">
        <f t="shared" si="15"/>
        <v>116</v>
      </c>
      <c r="B116" s="102">
        <v>1.1000000000000001</v>
      </c>
      <c r="C116" s="103" t="s">
        <v>73</v>
      </c>
      <c r="D116" s="97">
        <f t="shared" si="18"/>
        <v>5.789473684210527E-2</v>
      </c>
      <c r="E116" s="104">
        <v>4.4850000000000003</v>
      </c>
      <c r="F116" s="105">
        <v>0.11849999999999999</v>
      </c>
      <c r="G116" s="100">
        <f t="shared" si="11"/>
        <v>4.6035000000000004</v>
      </c>
      <c r="H116" s="102">
        <v>2.9</v>
      </c>
      <c r="I116" s="103" t="s">
        <v>74</v>
      </c>
      <c r="J116" s="112">
        <f t="shared" si="16"/>
        <v>2900</v>
      </c>
      <c r="K116" s="102">
        <v>267.14999999999998</v>
      </c>
      <c r="L116" s="103" t="s">
        <v>72</v>
      </c>
      <c r="M116" s="107">
        <f t="shared" ref="M116:M147" si="19">K116</f>
        <v>267.14999999999998</v>
      </c>
      <c r="N116" s="102">
        <v>328.93</v>
      </c>
      <c r="O116" s="103" t="s">
        <v>72</v>
      </c>
      <c r="P116" s="107">
        <f t="shared" si="14"/>
        <v>328.93</v>
      </c>
    </row>
    <row r="117" spans="1:16">
      <c r="A117" s="1">
        <f t="shared" si="15"/>
        <v>117</v>
      </c>
      <c r="B117" s="102">
        <v>1.2</v>
      </c>
      <c r="C117" s="103" t="s">
        <v>73</v>
      </c>
      <c r="D117" s="97">
        <f t="shared" si="18"/>
        <v>6.3157894736842107E-2</v>
      </c>
      <c r="E117" s="104">
        <v>4.7329999999999997</v>
      </c>
      <c r="F117" s="105">
        <v>0.1109</v>
      </c>
      <c r="G117" s="100">
        <f t="shared" si="11"/>
        <v>4.8438999999999997</v>
      </c>
      <c r="H117" s="102">
        <v>3.07</v>
      </c>
      <c r="I117" s="103" t="s">
        <v>74</v>
      </c>
      <c r="J117" s="112">
        <f t="shared" si="16"/>
        <v>3070</v>
      </c>
      <c r="K117" s="102">
        <v>272.18</v>
      </c>
      <c r="L117" s="103" t="s">
        <v>72</v>
      </c>
      <c r="M117" s="107">
        <f t="shared" si="19"/>
        <v>272.18</v>
      </c>
      <c r="N117" s="102">
        <v>338.04</v>
      </c>
      <c r="O117" s="103" t="s">
        <v>72</v>
      </c>
      <c r="P117" s="107">
        <f t="shared" ref="P117:P148" si="20">N117</f>
        <v>338.04</v>
      </c>
    </row>
    <row r="118" spans="1:16">
      <c r="A118" s="1">
        <f t="shared" si="15"/>
        <v>118</v>
      </c>
      <c r="B118" s="102">
        <v>1.3</v>
      </c>
      <c r="C118" s="103" t="s">
        <v>73</v>
      </c>
      <c r="D118" s="97">
        <f t="shared" si="18"/>
        <v>6.8421052631578952E-2</v>
      </c>
      <c r="E118" s="104">
        <v>4.9850000000000003</v>
      </c>
      <c r="F118" s="105">
        <v>0.1042</v>
      </c>
      <c r="G118" s="100">
        <f t="shared" si="11"/>
        <v>5.0891999999999999</v>
      </c>
      <c r="H118" s="102">
        <v>3.24</v>
      </c>
      <c r="I118" s="103" t="s">
        <v>74</v>
      </c>
      <c r="J118" s="112">
        <f t="shared" si="16"/>
        <v>3240</v>
      </c>
      <c r="K118" s="102">
        <v>276.58999999999997</v>
      </c>
      <c r="L118" s="103" t="s">
        <v>72</v>
      </c>
      <c r="M118" s="107">
        <f t="shared" si="19"/>
        <v>276.58999999999997</v>
      </c>
      <c r="N118" s="102">
        <v>346.23</v>
      </c>
      <c r="O118" s="103" t="s">
        <v>72</v>
      </c>
      <c r="P118" s="107">
        <f t="shared" si="20"/>
        <v>346.23</v>
      </c>
    </row>
    <row r="119" spans="1:16">
      <c r="A119" s="1">
        <f t="shared" si="15"/>
        <v>119</v>
      </c>
      <c r="B119" s="102">
        <v>1.4</v>
      </c>
      <c r="C119" s="103" t="s">
        <v>73</v>
      </c>
      <c r="D119" s="97">
        <f t="shared" si="18"/>
        <v>7.3684210526315783E-2</v>
      </c>
      <c r="E119" s="104">
        <v>5.24</v>
      </c>
      <c r="F119" s="105">
        <v>9.8400000000000001E-2</v>
      </c>
      <c r="G119" s="100">
        <f t="shared" si="11"/>
        <v>5.3384</v>
      </c>
      <c r="H119" s="102">
        <v>3.39</v>
      </c>
      <c r="I119" s="103" t="s">
        <v>74</v>
      </c>
      <c r="J119" s="112">
        <f t="shared" si="16"/>
        <v>3390</v>
      </c>
      <c r="K119" s="102">
        <v>280.48</v>
      </c>
      <c r="L119" s="103" t="s">
        <v>72</v>
      </c>
      <c r="M119" s="107">
        <f t="shared" si="19"/>
        <v>280.48</v>
      </c>
      <c r="N119" s="102">
        <v>353.64</v>
      </c>
      <c r="O119" s="103" t="s">
        <v>72</v>
      </c>
      <c r="P119" s="107">
        <f t="shared" si="20"/>
        <v>353.64</v>
      </c>
    </row>
    <row r="120" spans="1:16">
      <c r="A120" s="1">
        <f t="shared" si="15"/>
        <v>120</v>
      </c>
      <c r="B120" s="102">
        <v>1.5</v>
      </c>
      <c r="C120" s="103" t="s">
        <v>73</v>
      </c>
      <c r="D120" s="97">
        <f t="shared" si="18"/>
        <v>7.8947368421052627E-2</v>
      </c>
      <c r="E120" s="104">
        <v>5.4969999999999999</v>
      </c>
      <c r="F120" s="105">
        <v>9.3240000000000003E-2</v>
      </c>
      <c r="G120" s="100">
        <f t="shared" si="11"/>
        <v>5.5902399999999997</v>
      </c>
      <c r="H120" s="102">
        <v>3.54</v>
      </c>
      <c r="I120" s="103" t="s">
        <v>74</v>
      </c>
      <c r="J120" s="112">
        <f t="shared" si="16"/>
        <v>3540</v>
      </c>
      <c r="K120" s="102">
        <v>283.93</v>
      </c>
      <c r="L120" s="103" t="s">
        <v>72</v>
      </c>
      <c r="M120" s="107">
        <f t="shared" si="19"/>
        <v>283.93</v>
      </c>
      <c r="N120" s="102">
        <v>360.36</v>
      </c>
      <c r="O120" s="103" t="s">
        <v>72</v>
      </c>
      <c r="P120" s="107">
        <f t="shared" si="20"/>
        <v>360.36</v>
      </c>
    </row>
    <row r="121" spans="1:16">
      <c r="A121" s="1">
        <f t="shared" si="15"/>
        <v>121</v>
      </c>
      <c r="B121" s="102">
        <v>1.6</v>
      </c>
      <c r="C121" s="103" t="s">
        <v>73</v>
      </c>
      <c r="D121" s="97">
        <f t="shared" si="18"/>
        <v>8.4210526315789472E-2</v>
      </c>
      <c r="E121" s="104">
        <v>5.7560000000000002</v>
      </c>
      <c r="F121" s="105">
        <v>8.8650000000000007E-2</v>
      </c>
      <c r="G121" s="100">
        <f t="shared" si="11"/>
        <v>5.8446500000000006</v>
      </c>
      <c r="H121" s="102">
        <v>3.69</v>
      </c>
      <c r="I121" s="103" t="s">
        <v>74</v>
      </c>
      <c r="J121" s="112">
        <f t="shared" si="16"/>
        <v>3690</v>
      </c>
      <c r="K121" s="102">
        <v>287.02</v>
      </c>
      <c r="L121" s="103" t="s">
        <v>72</v>
      </c>
      <c r="M121" s="107">
        <f t="shared" si="19"/>
        <v>287.02</v>
      </c>
      <c r="N121" s="102">
        <v>366.48</v>
      </c>
      <c r="O121" s="103" t="s">
        <v>72</v>
      </c>
      <c r="P121" s="107">
        <f t="shared" si="20"/>
        <v>366.48</v>
      </c>
    </row>
    <row r="122" spans="1:16">
      <c r="A122" s="1">
        <f t="shared" si="15"/>
        <v>122</v>
      </c>
      <c r="B122" s="102">
        <v>1.7</v>
      </c>
      <c r="C122" s="103" t="s">
        <v>73</v>
      </c>
      <c r="D122" s="97">
        <f t="shared" si="18"/>
        <v>8.9473684210526316E-2</v>
      </c>
      <c r="E122" s="104">
        <v>6.0140000000000002</v>
      </c>
      <c r="F122" s="105">
        <v>8.4529999999999994E-2</v>
      </c>
      <c r="G122" s="100">
        <f t="shared" si="11"/>
        <v>6.0985300000000002</v>
      </c>
      <c r="H122" s="102">
        <v>3.83</v>
      </c>
      <c r="I122" s="103" t="s">
        <v>74</v>
      </c>
      <c r="J122" s="112">
        <f t="shared" si="16"/>
        <v>3830</v>
      </c>
      <c r="K122" s="102">
        <v>289.79000000000002</v>
      </c>
      <c r="L122" s="103" t="s">
        <v>72</v>
      </c>
      <c r="M122" s="107">
        <f t="shared" si="19"/>
        <v>289.79000000000002</v>
      </c>
      <c r="N122" s="102">
        <v>372.08</v>
      </c>
      <c r="O122" s="103" t="s">
        <v>72</v>
      </c>
      <c r="P122" s="107">
        <f t="shared" si="20"/>
        <v>372.08</v>
      </c>
    </row>
    <row r="123" spans="1:16">
      <c r="A123" s="1">
        <f t="shared" si="15"/>
        <v>123</v>
      </c>
      <c r="B123" s="102">
        <v>1.8</v>
      </c>
      <c r="C123" s="103" t="s">
        <v>73</v>
      </c>
      <c r="D123" s="97">
        <f t="shared" si="18"/>
        <v>9.4736842105263161E-2</v>
      </c>
      <c r="E123" s="104">
        <v>6.2720000000000002</v>
      </c>
      <c r="F123" s="105">
        <v>8.0810000000000007E-2</v>
      </c>
      <c r="G123" s="100">
        <f t="shared" si="11"/>
        <v>6.3528099999999998</v>
      </c>
      <c r="H123" s="102">
        <v>3.96</v>
      </c>
      <c r="I123" s="103" t="s">
        <v>74</v>
      </c>
      <c r="J123" s="112">
        <f t="shared" si="16"/>
        <v>3960</v>
      </c>
      <c r="K123" s="102">
        <v>292.27999999999997</v>
      </c>
      <c r="L123" s="103" t="s">
        <v>72</v>
      </c>
      <c r="M123" s="107">
        <f t="shared" si="19"/>
        <v>292.27999999999997</v>
      </c>
      <c r="N123" s="102">
        <v>377.21</v>
      </c>
      <c r="O123" s="103" t="s">
        <v>72</v>
      </c>
      <c r="P123" s="107">
        <f t="shared" si="20"/>
        <v>377.21</v>
      </c>
    </row>
    <row r="124" spans="1:16">
      <c r="A124" s="1">
        <f t="shared" si="15"/>
        <v>124</v>
      </c>
      <c r="B124" s="102">
        <v>2</v>
      </c>
      <c r="C124" s="103" t="s">
        <v>73</v>
      </c>
      <c r="D124" s="97">
        <f t="shared" si="18"/>
        <v>0.10526315789473684</v>
      </c>
      <c r="E124" s="104">
        <v>6.7809999999999997</v>
      </c>
      <c r="F124" s="105">
        <v>7.4340000000000003E-2</v>
      </c>
      <c r="G124" s="100">
        <f t="shared" si="11"/>
        <v>6.85534</v>
      </c>
      <c r="H124" s="102">
        <v>4.21</v>
      </c>
      <c r="I124" s="103" t="s">
        <v>74</v>
      </c>
      <c r="J124" s="112">
        <f t="shared" si="16"/>
        <v>4210</v>
      </c>
      <c r="K124" s="102">
        <v>297.62</v>
      </c>
      <c r="L124" s="103" t="s">
        <v>72</v>
      </c>
      <c r="M124" s="107">
        <f t="shared" si="19"/>
        <v>297.62</v>
      </c>
      <c r="N124" s="102">
        <v>386.3</v>
      </c>
      <c r="O124" s="103" t="s">
        <v>72</v>
      </c>
      <c r="P124" s="107">
        <f t="shared" si="20"/>
        <v>386.3</v>
      </c>
    </row>
    <row r="125" spans="1:16">
      <c r="A125" s="1">
        <f t="shared" si="15"/>
        <v>125</v>
      </c>
      <c r="B125" s="108">
        <v>2.25</v>
      </c>
      <c r="C125" s="109" t="s">
        <v>73</v>
      </c>
      <c r="D125" s="97">
        <f t="shared" si="18"/>
        <v>0.11842105263157894</v>
      </c>
      <c r="E125" s="104">
        <v>7.3959999999999999</v>
      </c>
      <c r="F125" s="105">
        <v>6.769E-2</v>
      </c>
      <c r="G125" s="100">
        <f t="shared" si="11"/>
        <v>7.4636899999999997</v>
      </c>
      <c r="H125" s="102">
        <v>4.5</v>
      </c>
      <c r="I125" s="103" t="s">
        <v>74</v>
      </c>
      <c r="J125" s="112">
        <f t="shared" si="16"/>
        <v>4500</v>
      </c>
      <c r="K125" s="102">
        <v>303.64</v>
      </c>
      <c r="L125" s="103" t="s">
        <v>72</v>
      </c>
      <c r="M125" s="107">
        <f t="shared" si="19"/>
        <v>303.64</v>
      </c>
      <c r="N125" s="102">
        <v>395.89</v>
      </c>
      <c r="O125" s="103" t="s">
        <v>72</v>
      </c>
      <c r="P125" s="107">
        <f t="shared" si="20"/>
        <v>395.89</v>
      </c>
    </row>
    <row r="126" spans="1:16">
      <c r="A126" s="1">
        <f t="shared" si="15"/>
        <v>126</v>
      </c>
      <c r="B126" s="108">
        <v>2.5</v>
      </c>
      <c r="C126" s="109" t="s">
        <v>73</v>
      </c>
      <c r="D126" s="97">
        <f t="shared" si="18"/>
        <v>0.13157894736842105</v>
      </c>
      <c r="E126" s="104">
        <v>7.9779999999999998</v>
      </c>
      <c r="F126" s="105">
        <v>6.2210000000000001E-2</v>
      </c>
      <c r="G126" s="100">
        <f t="shared" si="11"/>
        <v>8.0402100000000001</v>
      </c>
      <c r="H126" s="108">
        <v>4.76</v>
      </c>
      <c r="I126" s="109" t="s">
        <v>74</v>
      </c>
      <c r="J126" s="112">
        <f t="shared" si="16"/>
        <v>4760</v>
      </c>
      <c r="K126" s="108">
        <v>308.58999999999997</v>
      </c>
      <c r="L126" s="109" t="s">
        <v>72</v>
      </c>
      <c r="M126" s="107">
        <f t="shared" si="19"/>
        <v>308.58999999999997</v>
      </c>
      <c r="N126" s="108">
        <v>403.96</v>
      </c>
      <c r="O126" s="109" t="s">
        <v>72</v>
      </c>
      <c r="P126" s="107">
        <f t="shared" si="20"/>
        <v>403.96</v>
      </c>
    </row>
    <row r="127" spans="1:16">
      <c r="A127" s="1">
        <f t="shared" si="15"/>
        <v>127</v>
      </c>
      <c r="B127" s="108">
        <v>2.75</v>
      </c>
      <c r="C127" s="109" t="s">
        <v>73</v>
      </c>
      <c r="D127" s="97">
        <f t="shared" si="18"/>
        <v>0.14473684210526316</v>
      </c>
      <c r="E127" s="104">
        <v>8.5180000000000007</v>
      </c>
      <c r="F127" s="105">
        <v>5.7619999999999998E-2</v>
      </c>
      <c r="G127" s="100">
        <f t="shared" si="11"/>
        <v>8.5756200000000007</v>
      </c>
      <c r="H127" s="108">
        <v>5.01</v>
      </c>
      <c r="I127" s="109" t="s">
        <v>74</v>
      </c>
      <c r="J127" s="112">
        <f t="shared" si="16"/>
        <v>5010</v>
      </c>
      <c r="K127" s="108">
        <v>312.75</v>
      </c>
      <c r="L127" s="109" t="s">
        <v>72</v>
      </c>
      <c r="M127" s="107">
        <f t="shared" si="19"/>
        <v>312.75</v>
      </c>
      <c r="N127" s="108">
        <v>410.87</v>
      </c>
      <c r="O127" s="109" t="s">
        <v>72</v>
      </c>
      <c r="P127" s="107">
        <f t="shared" si="20"/>
        <v>410.87</v>
      </c>
    </row>
    <row r="128" spans="1:16">
      <c r="A128" s="1">
        <f t="shared" si="15"/>
        <v>128</v>
      </c>
      <c r="B128" s="102">
        <v>3</v>
      </c>
      <c r="C128" s="103" t="s">
        <v>73</v>
      </c>
      <c r="D128" s="97">
        <f t="shared" si="18"/>
        <v>0.15789473684210525</v>
      </c>
      <c r="E128" s="104">
        <v>9.0129999999999999</v>
      </c>
      <c r="F128" s="105">
        <v>5.3710000000000001E-2</v>
      </c>
      <c r="G128" s="100">
        <f t="shared" si="11"/>
        <v>9.0667100000000005</v>
      </c>
      <c r="H128" s="102">
        <v>5.24</v>
      </c>
      <c r="I128" s="103" t="s">
        <v>74</v>
      </c>
      <c r="J128" s="112">
        <f t="shared" si="16"/>
        <v>5240</v>
      </c>
      <c r="K128" s="108">
        <v>316.33999999999997</v>
      </c>
      <c r="L128" s="109" t="s">
        <v>72</v>
      </c>
      <c r="M128" s="107">
        <f t="shared" si="19"/>
        <v>316.33999999999997</v>
      </c>
      <c r="N128" s="108">
        <v>416.89</v>
      </c>
      <c r="O128" s="109" t="s">
        <v>72</v>
      </c>
      <c r="P128" s="107">
        <f t="shared" si="20"/>
        <v>416.89</v>
      </c>
    </row>
    <row r="129" spans="1:16">
      <c r="A129" s="1">
        <f t="shared" si="15"/>
        <v>129</v>
      </c>
      <c r="B129" s="102">
        <v>3.25</v>
      </c>
      <c r="C129" s="103" t="s">
        <v>73</v>
      </c>
      <c r="D129" s="97">
        <f t="shared" si="18"/>
        <v>0.17105263157894737</v>
      </c>
      <c r="E129" s="104">
        <v>9.4589999999999996</v>
      </c>
      <c r="F129" s="105">
        <v>5.033E-2</v>
      </c>
      <c r="G129" s="100">
        <f t="shared" si="11"/>
        <v>9.5093300000000003</v>
      </c>
      <c r="H129" s="102">
        <v>5.47</v>
      </c>
      <c r="I129" s="103" t="s">
        <v>74</v>
      </c>
      <c r="J129" s="112">
        <f t="shared" si="16"/>
        <v>5470</v>
      </c>
      <c r="K129" s="108">
        <v>319.48</v>
      </c>
      <c r="L129" s="109" t="s">
        <v>72</v>
      </c>
      <c r="M129" s="107">
        <f t="shared" si="19"/>
        <v>319.48</v>
      </c>
      <c r="N129" s="108">
        <v>422.19</v>
      </c>
      <c r="O129" s="109" t="s">
        <v>72</v>
      </c>
      <c r="P129" s="107">
        <f t="shared" si="20"/>
        <v>422.19</v>
      </c>
    </row>
    <row r="130" spans="1:16">
      <c r="A130" s="1">
        <f t="shared" si="15"/>
        <v>130</v>
      </c>
      <c r="B130" s="102">
        <v>3.5</v>
      </c>
      <c r="C130" s="103" t="s">
        <v>73</v>
      </c>
      <c r="D130" s="97">
        <f t="shared" si="18"/>
        <v>0.18421052631578946</v>
      </c>
      <c r="E130" s="104">
        <v>9.8569999999999993</v>
      </c>
      <c r="F130" s="105">
        <v>4.7390000000000002E-2</v>
      </c>
      <c r="G130" s="100">
        <f t="shared" si="11"/>
        <v>9.9043899999999994</v>
      </c>
      <c r="H130" s="102">
        <v>5.68</v>
      </c>
      <c r="I130" s="103" t="s">
        <v>74</v>
      </c>
      <c r="J130" s="112">
        <f t="shared" si="16"/>
        <v>5680</v>
      </c>
      <c r="K130" s="108">
        <v>322.27999999999997</v>
      </c>
      <c r="L130" s="109" t="s">
        <v>72</v>
      </c>
      <c r="M130" s="107">
        <f t="shared" si="19"/>
        <v>322.27999999999997</v>
      </c>
      <c r="N130" s="108">
        <v>426.93</v>
      </c>
      <c r="O130" s="109" t="s">
        <v>72</v>
      </c>
      <c r="P130" s="107">
        <f t="shared" si="20"/>
        <v>426.93</v>
      </c>
    </row>
    <row r="131" spans="1:16">
      <c r="A131" s="1">
        <f t="shared" si="15"/>
        <v>131</v>
      </c>
      <c r="B131" s="102">
        <v>3.75</v>
      </c>
      <c r="C131" s="103" t="s">
        <v>73</v>
      </c>
      <c r="D131" s="97">
        <f t="shared" si="18"/>
        <v>0.19736842105263158</v>
      </c>
      <c r="E131" s="104">
        <v>10.210000000000001</v>
      </c>
      <c r="F131" s="105">
        <v>4.4790000000000003E-2</v>
      </c>
      <c r="G131" s="100">
        <f t="shared" si="11"/>
        <v>10.254790000000002</v>
      </c>
      <c r="H131" s="102">
        <v>5.88</v>
      </c>
      <c r="I131" s="103" t="s">
        <v>74</v>
      </c>
      <c r="J131" s="112">
        <f t="shared" si="16"/>
        <v>5880</v>
      </c>
      <c r="K131" s="108">
        <v>324.82</v>
      </c>
      <c r="L131" s="109" t="s">
        <v>72</v>
      </c>
      <c r="M131" s="107">
        <f t="shared" si="19"/>
        <v>324.82</v>
      </c>
      <c r="N131" s="108">
        <v>431.2</v>
      </c>
      <c r="O131" s="109" t="s">
        <v>72</v>
      </c>
      <c r="P131" s="107">
        <f t="shared" si="20"/>
        <v>431.2</v>
      </c>
    </row>
    <row r="132" spans="1:16">
      <c r="A132" s="1">
        <f t="shared" si="15"/>
        <v>132</v>
      </c>
      <c r="B132" s="102">
        <v>4</v>
      </c>
      <c r="C132" s="103" t="s">
        <v>73</v>
      </c>
      <c r="D132" s="97">
        <f t="shared" si="18"/>
        <v>0.21052631578947367</v>
      </c>
      <c r="E132" s="104">
        <v>10.51</v>
      </c>
      <c r="F132" s="105">
        <v>4.249E-2</v>
      </c>
      <c r="G132" s="100">
        <f t="shared" si="11"/>
        <v>10.552490000000001</v>
      </c>
      <c r="H132" s="102">
        <v>6.08</v>
      </c>
      <c r="I132" s="103" t="s">
        <v>74</v>
      </c>
      <c r="J132" s="112">
        <f t="shared" si="16"/>
        <v>6080</v>
      </c>
      <c r="K132" s="108">
        <v>327.14</v>
      </c>
      <c r="L132" s="109" t="s">
        <v>72</v>
      </c>
      <c r="M132" s="107">
        <f t="shared" si="19"/>
        <v>327.14</v>
      </c>
      <c r="N132" s="108">
        <v>435.1</v>
      </c>
      <c r="O132" s="109" t="s">
        <v>72</v>
      </c>
      <c r="P132" s="107">
        <f t="shared" si="20"/>
        <v>435.1</v>
      </c>
    </row>
    <row r="133" spans="1:16">
      <c r="A133" s="1">
        <f t="shared" si="15"/>
        <v>133</v>
      </c>
      <c r="B133" s="102">
        <v>4.5</v>
      </c>
      <c r="C133" s="103" t="s">
        <v>73</v>
      </c>
      <c r="D133" s="97">
        <f t="shared" si="18"/>
        <v>0.23684210526315788</v>
      </c>
      <c r="E133" s="104">
        <v>11</v>
      </c>
      <c r="F133" s="105">
        <v>3.857E-2</v>
      </c>
      <c r="G133" s="100">
        <f t="shared" si="11"/>
        <v>11.03857</v>
      </c>
      <c r="H133" s="102">
        <v>6.47</v>
      </c>
      <c r="I133" s="103" t="s">
        <v>74</v>
      </c>
      <c r="J133" s="112">
        <f t="shared" ref="J133:J164" si="21">H133*1000</f>
        <v>6470</v>
      </c>
      <c r="K133" s="108">
        <v>333.51</v>
      </c>
      <c r="L133" s="109" t="s">
        <v>72</v>
      </c>
      <c r="M133" s="107">
        <f t="shared" si="19"/>
        <v>333.51</v>
      </c>
      <c r="N133" s="108">
        <v>442.01</v>
      </c>
      <c r="O133" s="109" t="s">
        <v>72</v>
      </c>
      <c r="P133" s="107">
        <f t="shared" si="20"/>
        <v>442.01</v>
      </c>
    </row>
    <row r="134" spans="1:16">
      <c r="A134" s="1">
        <f t="shared" si="15"/>
        <v>134</v>
      </c>
      <c r="B134" s="102">
        <v>5</v>
      </c>
      <c r="C134" s="103" t="s">
        <v>73</v>
      </c>
      <c r="D134" s="97">
        <f t="shared" si="18"/>
        <v>0.26315789473684209</v>
      </c>
      <c r="E134" s="104">
        <v>11.34</v>
      </c>
      <c r="F134" s="105">
        <v>3.5360000000000003E-2</v>
      </c>
      <c r="G134" s="100">
        <f t="shared" si="11"/>
        <v>11.375360000000001</v>
      </c>
      <c r="H134" s="102">
        <v>6.84</v>
      </c>
      <c r="I134" s="103" t="s">
        <v>74</v>
      </c>
      <c r="J134" s="112">
        <f t="shared" si="21"/>
        <v>6840</v>
      </c>
      <c r="K134" s="108">
        <v>339.21</v>
      </c>
      <c r="L134" s="109" t="s">
        <v>72</v>
      </c>
      <c r="M134" s="107">
        <f t="shared" si="19"/>
        <v>339.21</v>
      </c>
      <c r="N134" s="108">
        <v>448.04</v>
      </c>
      <c r="O134" s="109" t="s">
        <v>72</v>
      </c>
      <c r="P134" s="107">
        <f t="shared" si="20"/>
        <v>448.04</v>
      </c>
    </row>
    <row r="135" spans="1:16">
      <c r="A135" s="1">
        <f t="shared" si="15"/>
        <v>135</v>
      </c>
      <c r="B135" s="102">
        <v>5.5</v>
      </c>
      <c r="C135" s="103" t="s">
        <v>73</v>
      </c>
      <c r="D135" s="97">
        <f t="shared" si="18"/>
        <v>0.28947368421052633</v>
      </c>
      <c r="E135" s="104">
        <v>11.58</v>
      </c>
      <c r="F135" s="105">
        <v>3.2669999999999998E-2</v>
      </c>
      <c r="G135" s="100">
        <f t="shared" si="11"/>
        <v>11.61267</v>
      </c>
      <c r="H135" s="102">
        <v>7.2</v>
      </c>
      <c r="I135" s="103" t="s">
        <v>74</v>
      </c>
      <c r="J135" s="112">
        <f t="shared" si="21"/>
        <v>7200</v>
      </c>
      <c r="K135" s="108">
        <v>344.45</v>
      </c>
      <c r="L135" s="109" t="s">
        <v>72</v>
      </c>
      <c r="M135" s="107">
        <f t="shared" si="19"/>
        <v>344.45</v>
      </c>
      <c r="N135" s="108">
        <v>453.41</v>
      </c>
      <c r="O135" s="109" t="s">
        <v>72</v>
      </c>
      <c r="P135" s="107">
        <f t="shared" si="20"/>
        <v>453.41</v>
      </c>
    </row>
    <row r="136" spans="1:16">
      <c r="A136" s="1">
        <f t="shared" si="15"/>
        <v>136</v>
      </c>
      <c r="B136" s="102">
        <v>6</v>
      </c>
      <c r="C136" s="103" t="s">
        <v>73</v>
      </c>
      <c r="D136" s="97">
        <f t="shared" si="18"/>
        <v>0.31578947368421051</v>
      </c>
      <c r="E136" s="104">
        <v>11.72</v>
      </c>
      <c r="F136" s="105">
        <v>3.04E-2</v>
      </c>
      <c r="G136" s="100">
        <f t="shared" si="11"/>
        <v>11.750400000000001</v>
      </c>
      <c r="H136" s="102">
        <v>7.55</v>
      </c>
      <c r="I136" s="103" t="s">
        <v>74</v>
      </c>
      <c r="J136" s="112">
        <f t="shared" si="21"/>
        <v>7550</v>
      </c>
      <c r="K136" s="108">
        <v>349.38</v>
      </c>
      <c r="L136" s="109" t="s">
        <v>72</v>
      </c>
      <c r="M136" s="107">
        <f t="shared" si="19"/>
        <v>349.38</v>
      </c>
      <c r="N136" s="108">
        <v>458.3</v>
      </c>
      <c r="O136" s="109" t="s">
        <v>72</v>
      </c>
      <c r="P136" s="107">
        <f t="shared" si="20"/>
        <v>458.3</v>
      </c>
    </row>
    <row r="137" spans="1:16">
      <c r="A137" s="1">
        <f t="shared" si="15"/>
        <v>137</v>
      </c>
      <c r="B137" s="102">
        <v>6.5</v>
      </c>
      <c r="C137" s="103" t="s">
        <v>73</v>
      </c>
      <c r="D137" s="97">
        <f t="shared" si="18"/>
        <v>0.34210526315789475</v>
      </c>
      <c r="E137" s="104">
        <v>11.79</v>
      </c>
      <c r="F137" s="105">
        <v>2.843E-2</v>
      </c>
      <c r="G137" s="100">
        <f t="shared" si="11"/>
        <v>11.818429999999999</v>
      </c>
      <c r="H137" s="102">
        <v>7.9</v>
      </c>
      <c r="I137" s="103" t="s">
        <v>74</v>
      </c>
      <c r="J137" s="112">
        <f t="shared" si="21"/>
        <v>7900</v>
      </c>
      <c r="K137" s="108">
        <v>354.09</v>
      </c>
      <c r="L137" s="109" t="s">
        <v>72</v>
      </c>
      <c r="M137" s="107">
        <f t="shared" si="19"/>
        <v>354.09</v>
      </c>
      <c r="N137" s="108">
        <v>462.81</v>
      </c>
      <c r="O137" s="109" t="s">
        <v>72</v>
      </c>
      <c r="P137" s="107">
        <f t="shared" si="20"/>
        <v>462.81</v>
      </c>
    </row>
    <row r="138" spans="1:16">
      <c r="A138" s="1">
        <f t="shared" si="15"/>
        <v>138</v>
      </c>
      <c r="B138" s="102">
        <v>7</v>
      </c>
      <c r="C138" s="103" t="s">
        <v>73</v>
      </c>
      <c r="D138" s="97">
        <f t="shared" si="18"/>
        <v>0.36842105263157893</v>
      </c>
      <c r="E138" s="104">
        <v>11.82</v>
      </c>
      <c r="F138" s="105">
        <v>2.673E-2</v>
      </c>
      <c r="G138" s="100">
        <f t="shared" si="11"/>
        <v>11.846730000000001</v>
      </c>
      <c r="H138" s="102">
        <v>8.25</v>
      </c>
      <c r="I138" s="103" t="s">
        <v>74</v>
      </c>
      <c r="J138" s="112">
        <f t="shared" si="21"/>
        <v>8250</v>
      </c>
      <c r="K138" s="108">
        <v>358.64</v>
      </c>
      <c r="L138" s="109" t="s">
        <v>72</v>
      </c>
      <c r="M138" s="107">
        <f t="shared" si="19"/>
        <v>358.64</v>
      </c>
      <c r="N138" s="108">
        <v>467.03</v>
      </c>
      <c r="O138" s="109" t="s">
        <v>72</v>
      </c>
      <c r="P138" s="107">
        <f t="shared" si="20"/>
        <v>467.03</v>
      </c>
    </row>
    <row r="139" spans="1:16">
      <c r="A139" s="1">
        <f t="shared" si="15"/>
        <v>139</v>
      </c>
      <c r="B139" s="102">
        <v>8</v>
      </c>
      <c r="C139" s="103" t="s">
        <v>73</v>
      </c>
      <c r="D139" s="97">
        <f t="shared" si="18"/>
        <v>0.42105263157894735</v>
      </c>
      <c r="E139" s="104">
        <v>11.77</v>
      </c>
      <c r="F139" s="105">
        <v>2.3900000000000001E-2</v>
      </c>
      <c r="G139" s="100">
        <f t="shared" si="11"/>
        <v>11.793899999999999</v>
      </c>
      <c r="H139" s="102">
        <v>8.9499999999999993</v>
      </c>
      <c r="I139" s="103" t="s">
        <v>74</v>
      </c>
      <c r="J139" s="112">
        <f t="shared" si="21"/>
        <v>8950</v>
      </c>
      <c r="K139" s="108">
        <v>374.08</v>
      </c>
      <c r="L139" s="109" t="s">
        <v>72</v>
      </c>
      <c r="M139" s="107">
        <f t="shared" si="19"/>
        <v>374.08</v>
      </c>
      <c r="N139" s="108">
        <v>474.82</v>
      </c>
      <c r="O139" s="109" t="s">
        <v>72</v>
      </c>
      <c r="P139" s="107">
        <f t="shared" si="20"/>
        <v>474.82</v>
      </c>
    </row>
    <row r="140" spans="1:16">
      <c r="A140" s="1">
        <f t="shared" si="15"/>
        <v>140</v>
      </c>
      <c r="B140" s="102">
        <v>9</v>
      </c>
      <c r="C140" s="110" t="s">
        <v>73</v>
      </c>
      <c r="D140" s="97">
        <f t="shared" si="18"/>
        <v>0.47368421052631576</v>
      </c>
      <c r="E140" s="104">
        <v>11.64</v>
      </c>
      <c r="F140" s="105">
        <v>2.164E-2</v>
      </c>
      <c r="G140" s="100">
        <f t="shared" si="11"/>
        <v>11.66164</v>
      </c>
      <c r="H140" s="102">
        <v>9.66</v>
      </c>
      <c r="I140" s="103" t="s">
        <v>74</v>
      </c>
      <c r="J140" s="112">
        <f t="shared" si="21"/>
        <v>9660</v>
      </c>
      <c r="K140" s="108">
        <v>389</v>
      </c>
      <c r="L140" s="109" t="s">
        <v>72</v>
      </c>
      <c r="M140" s="107">
        <f t="shared" si="19"/>
        <v>389</v>
      </c>
      <c r="N140" s="108">
        <v>481.98</v>
      </c>
      <c r="O140" s="109" t="s">
        <v>72</v>
      </c>
      <c r="P140" s="107">
        <f t="shared" si="20"/>
        <v>481.98</v>
      </c>
    </row>
    <row r="141" spans="1:16">
      <c r="A141" s="1">
        <f t="shared" si="15"/>
        <v>141</v>
      </c>
      <c r="B141" s="102">
        <v>10</v>
      </c>
      <c r="C141" s="109" t="s">
        <v>73</v>
      </c>
      <c r="D141" s="97">
        <f t="shared" si="18"/>
        <v>0.52631578947368418</v>
      </c>
      <c r="E141" s="104">
        <v>11.48</v>
      </c>
      <c r="F141" s="105">
        <v>1.9800000000000002E-2</v>
      </c>
      <c r="G141" s="100">
        <f t="shared" si="11"/>
        <v>11.4998</v>
      </c>
      <c r="H141" s="108">
        <v>10.38</v>
      </c>
      <c r="I141" s="109" t="s">
        <v>74</v>
      </c>
      <c r="J141" s="112">
        <f t="shared" si="21"/>
        <v>10380</v>
      </c>
      <c r="K141" s="108">
        <v>403.63</v>
      </c>
      <c r="L141" s="109" t="s">
        <v>72</v>
      </c>
      <c r="M141" s="107">
        <f t="shared" si="19"/>
        <v>403.63</v>
      </c>
      <c r="N141" s="108">
        <v>488.7</v>
      </c>
      <c r="O141" s="109" t="s">
        <v>72</v>
      </c>
      <c r="P141" s="107">
        <f t="shared" si="20"/>
        <v>488.7</v>
      </c>
    </row>
    <row r="142" spans="1:16">
      <c r="A142" s="1">
        <f t="shared" si="15"/>
        <v>142</v>
      </c>
      <c r="B142" s="102">
        <v>11</v>
      </c>
      <c r="C142" s="109" t="s">
        <v>73</v>
      </c>
      <c r="D142" s="97">
        <f t="shared" si="18"/>
        <v>0.57894736842105265</v>
      </c>
      <c r="E142" s="104">
        <v>11.29</v>
      </c>
      <c r="F142" s="105">
        <v>1.8270000000000002E-2</v>
      </c>
      <c r="G142" s="100">
        <f t="shared" si="11"/>
        <v>11.308269999999998</v>
      </c>
      <c r="H142" s="108">
        <v>11.1</v>
      </c>
      <c r="I142" s="109" t="s">
        <v>74</v>
      </c>
      <c r="J142" s="112">
        <f t="shared" si="21"/>
        <v>11100</v>
      </c>
      <c r="K142" s="108">
        <v>418.09</v>
      </c>
      <c r="L142" s="109" t="s">
        <v>72</v>
      </c>
      <c r="M142" s="107">
        <f t="shared" si="19"/>
        <v>418.09</v>
      </c>
      <c r="N142" s="108">
        <v>495.12</v>
      </c>
      <c r="O142" s="109" t="s">
        <v>72</v>
      </c>
      <c r="P142" s="107">
        <f t="shared" si="20"/>
        <v>495.12</v>
      </c>
    </row>
    <row r="143" spans="1:16">
      <c r="A143" s="1">
        <f t="shared" si="15"/>
        <v>143</v>
      </c>
      <c r="B143" s="102">
        <v>12</v>
      </c>
      <c r="C143" s="109" t="s">
        <v>73</v>
      </c>
      <c r="D143" s="97">
        <f t="shared" si="18"/>
        <v>0.63157894736842102</v>
      </c>
      <c r="E143" s="104">
        <v>11.1</v>
      </c>
      <c r="F143" s="105">
        <v>1.6969999999999999E-2</v>
      </c>
      <c r="G143" s="100">
        <f t="shared" si="11"/>
        <v>11.11697</v>
      </c>
      <c r="H143" s="108">
        <v>11.84</v>
      </c>
      <c r="I143" s="109" t="s">
        <v>74</v>
      </c>
      <c r="J143" s="112">
        <f t="shared" si="21"/>
        <v>11840</v>
      </c>
      <c r="K143" s="108">
        <v>432.47</v>
      </c>
      <c r="L143" s="109" t="s">
        <v>72</v>
      </c>
      <c r="M143" s="107">
        <f t="shared" si="19"/>
        <v>432.47</v>
      </c>
      <c r="N143" s="108">
        <v>501.31</v>
      </c>
      <c r="O143" s="109" t="s">
        <v>72</v>
      </c>
      <c r="P143" s="107">
        <f t="shared" si="20"/>
        <v>501.31</v>
      </c>
    </row>
    <row r="144" spans="1:16">
      <c r="A144" s="1">
        <f t="shared" si="15"/>
        <v>144</v>
      </c>
      <c r="B144" s="102">
        <v>13</v>
      </c>
      <c r="C144" s="109" t="s">
        <v>73</v>
      </c>
      <c r="D144" s="97">
        <f t="shared" si="18"/>
        <v>0.68421052631578949</v>
      </c>
      <c r="E144" s="104">
        <v>10.91</v>
      </c>
      <c r="F144" s="105">
        <v>1.585E-2</v>
      </c>
      <c r="G144" s="100">
        <f t="shared" si="11"/>
        <v>10.925850000000001</v>
      </c>
      <c r="H144" s="108">
        <v>12.6</v>
      </c>
      <c r="I144" s="109" t="s">
        <v>74</v>
      </c>
      <c r="J144" s="112">
        <f t="shared" si="21"/>
        <v>12600</v>
      </c>
      <c r="K144" s="108">
        <v>446.81</v>
      </c>
      <c r="L144" s="109" t="s">
        <v>72</v>
      </c>
      <c r="M144" s="107">
        <f t="shared" si="19"/>
        <v>446.81</v>
      </c>
      <c r="N144" s="108">
        <v>507.35</v>
      </c>
      <c r="O144" s="109" t="s">
        <v>72</v>
      </c>
      <c r="P144" s="107">
        <f t="shared" si="20"/>
        <v>507.35</v>
      </c>
    </row>
    <row r="145" spans="1:16">
      <c r="A145" s="1">
        <f t="shared" si="15"/>
        <v>145</v>
      </c>
      <c r="B145" s="102">
        <v>14</v>
      </c>
      <c r="C145" s="109" t="s">
        <v>73</v>
      </c>
      <c r="D145" s="97">
        <f t="shared" si="18"/>
        <v>0.73684210526315785</v>
      </c>
      <c r="E145" s="104">
        <v>10.73</v>
      </c>
      <c r="F145" s="105">
        <v>1.4880000000000001E-2</v>
      </c>
      <c r="G145" s="100">
        <f t="shared" si="11"/>
        <v>10.74488</v>
      </c>
      <c r="H145" s="108">
        <v>13.36</v>
      </c>
      <c r="I145" s="109" t="s">
        <v>74</v>
      </c>
      <c r="J145" s="112">
        <f t="shared" si="21"/>
        <v>13360</v>
      </c>
      <c r="K145" s="108">
        <v>461.14</v>
      </c>
      <c r="L145" s="109" t="s">
        <v>72</v>
      </c>
      <c r="M145" s="107">
        <f t="shared" si="19"/>
        <v>461.14</v>
      </c>
      <c r="N145" s="108">
        <v>513.27</v>
      </c>
      <c r="O145" s="109" t="s">
        <v>72</v>
      </c>
      <c r="P145" s="107">
        <f t="shared" si="20"/>
        <v>513.27</v>
      </c>
    </row>
    <row r="146" spans="1:16">
      <c r="A146" s="1">
        <f t="shared" si="15"/>
        <v>146</v>
      </c>
      <c r="B146" s="102">
        <v>15</v>
      </c>
      <c r="C146" s="109" t="s">
        <v>73</v>
      </c>
      <c r="D146" s="97">
        <f t="shared" si="18"/>
        <v>0.78947368421052633</v>
      </c>
      <c r="E146" s="104">
        <v>10.55</v>
      </c>
      <c r="F146" s="105">
        <v>1.4030000000000001E-2</v>
      </c>
      <c r="G146" s="100">
        <f t="shared" si="11"/>
        <v>10.564030000000001</v>
      </c>
      <c r="H146" s="108">
        <v>14.14</v>
      </c>
      <c r="I146" s="109" t="s">
        <v>74</v>
      </c>
      <c r="J146" s="112">
        <f t="shared" si="21"/>
        <v>14140</v>
      </c>
      <c r="K146" s="108">
        <v>475.49</v>
      </c>
      <c r="L146" s="109" t="s">
        <v>72</v>
      </c>
      <c r="M146" s="107">
        <f t="shared" si="19"/>
        <v>475.49</v>
      </c>
      <c r="N146" s="108">
        <v>519.12</v>
      </c>
      <c r="O146" s="109" t="s">
        <v>72</v>
      </c>
      <c r="P146" s="107">
        <f t="shared" si="20"/>
        <v>519.12</v>
      </c>
    </row>
    <row r="147" spans="1:16">
      <c r="A147" s="1">
        <f t="shared" si="15"/>
        <v>147</v>
      </c>
      <c r="B147" s="102">
        <v>16</v>
      </c>
      <c r="C147" s="109" t="s">
        <v>73</v>
      </c>
      <c r="D147" s="97">
        <f t="shared" ref="D147:D178" si="22">B147/$C$5</f>
        <v>0.84210526315789469</v>
      </c>
      <c r="E147" s="104">
        <v>10.37</v>
      </c>
      <c r="F147" s="105">
        <v>1.3270000000000001E-2</v>
      </c>
      <c r="G147" s="100">
        <f t="shared" si="11"/>
        <v>10.38327</v>
      </c>
      <c r="H147" s="108">
        <v>14.93</v>
      </c>
      <c r="I147" s="109" t="s">
        <v>74</v>
      </c>
      <c r="J147" s="112">
        <f t="shared" si="21"/>
        <v>14930</v>
      </c>
      <c r="K147" s="108">
        <v>489.85</v>
      </c>
      <c r="L147" s="109" t="s">
        <v>72</v>
      </c>
      <c r="M147" s="107">
        <f t="shared" si="19"/>
        <v>489.85</v>
      </c>
      <c r="N147" s="108">
        <v>524.91</v>
      </c>
      <c r="O147" s="109" t="s">
        <v>72</v>
      </c>
      <c r="P147" s="107">
        <f t="shared" si="20"/>
        <v>524.91</v>
      </c>
    </row>
    <row r="148" spans="1:16">
      <c r="A148" s="1">
        <f t="shared" si="15"/>
        <v>148</v>
      </c>
      <c r="B148" s="102">
        <v>17</v>
      </c>
      <c r="C148" s="109" t="s">
        <v>73</v>
      </c>
      <c r="D148" s="97">
        <f t="shared" si="22"/>
        <v>0.89473684210526316</v>
      </c>
      <c r="E148" s="104">
        <v>10.199999999999999</v>
      </c>
      <c r="F148" s="105">
        <v>1.26E-2</v>
      </c>
      <c r="G148" s="100">
        <f t="shared" ref="G148:G211" si="23">E148+F148</f>
        <v>10.2126</v>
      </c>
      <c r="H148" s="108">
        <v>15.74</v>
      </c>
      <c r="I148" s="109" t="s">
        <v>74</v>
      </c>
      <c r="J148" s="112">
        <f t="shared" si="21"/>
        <v>15740</v>
      </c>
      <c r="K148" s="108">
        <v>504.25</v>
      </c>
      <c r="L148" s="109" t="s">
        <v>72</v>
      </c>
      <c r="M148" s="107">
        <f t="shared" ref="M148:M155" si="24">K148</f>
        <v>504.25</v>
      </c>
      <c r="N148" s="108">
        <v>530.66999999999996</v>
      </c>
      <c r="O148" s="109" t="s">
        <v>72</v>
      </c>
      <c r="P148" s="107">
        <f t="shared" si="20"/>
        <v>530.66999999999996</v>
      </c>
    </row>
    <row r="149" spans="1:16">
      <c r="A149" s="1">
        <f t="shared" si="15"/>
        <v>149</v>
      </c>
      <c r="B149" s="102">
        <v>18</v>
      </c>
      <c r="C149" s="109" t="s">
        <v>73</v>
      </c>
      <c r="D149" s="97">
        <f t="shared" si="22"/>
        <v>0.94736842105263153</v>
      </c>
      <c r="E149" s="104">
        <v>10.039999999999999</v>
      </c>
      <c r="F149" s="105">
        <v>1.2E-2</v>
      </c>
      <c r="G149" s="100">
        <f t="shared" si="23"/>
        <v>10.052</v>
      </c>
      <c r="H149" s="108">
        <v>16.559999999999999</v>
      </c>
      <c r="I149" s="109" t="s">
        <v>74</v>
      </c>
      <c r="J149" s="112">
        <f t="shared" si="21"/>
        <v>16560</v>
      </c>
      <c r="K149" s="108">
        <v>518.69000000000005</v>
      </c>
      <c r="L149" s="109" t="s">
        <v>72</v>
      </c>
      <c r="M149" s="107">
        <f t="shared" si="24"/>
        <v>518.69000000000005</v>
      </c>
      <c r="N149" s="108">
        <v>536.41</v>
      </c>
      <c r="O149" s="109" t="s">
        <v>72</v>
      </c>
      <c r="P149" s="107">
        <f t="shared" ref="P149:P164" si="25">N149</f>
        <v>536.41</v>
      </c>
    </row>
    <row r="150" spans="1:16">
      <c r="A150" s="1">
        <f t="shared" ref="A150:A213" si="26">A149+1</f>
        <v>150</v>
      </c>
      <c r="B150" s="102">
        <v>20</v>
      </c>
      <c r="C150" s="109" t="s">
        <v>73</v>
      </c>
      <c r="D150" s="101">
        <f t="shared" si="22"/>
        <v>1.0526315789473684</v>
      </c>
      <c r="E150" s="104">
        <v>9.7270000000000003</v>
      </c>
      <c r="F150" s="105">
        <v>1.0959999999999999E-2</v>
      </c>
      <c r="G150" s="100">
        <f t="shared" si="23"/>
        <v>9.7379600000000011</v>
      </c>
      <c r="H150" s="108">
        <v>18.23</v>
      </c>
      <c r="I150" s="109" t="s">
        <v>74</v>
      </c>
      <c r="J150" s="112">
        <f t="shared" si="21"/>
        <v>18230</v>
      </c>
      <c r="K150" s="108">
        <v>572.79999999999995</v>
      </c>
      <c r="L150" s="109" t="s">
        <v>72</v>
      </c>
      <c r="M150" s="107">
        <f t="shared" si="24"/>
        <v>572.79999999999995</v>
      </c>
      <c r="N150" s="108">
        <v>547.91999999999996</v>
      </c>
      <c r="O150" s="109" t="s">
        <v>72</v>
      </c>
      <c r="P150" s="107">
        <f t="shared" si="25"/>
        <v>547.91999999999996</v>
      </c>
    </row>
    <row r="151" spans="1:16">
      <c r="A151" s="1">
        <f t="shared" si="26"/>
        <v>151</v>
      </c>
      <c r="B151" s="102">
        <v>22.5</v>
      </c>
      <c r="C151" s="109" t="s">
        <v>73</v>
      </c>
      <c r="D151" s="101">
        <f t="shared" si="22"/>
        <v>1.1842105263157894</v>
      </c>
      <c r="E151" s="104">
        <v>9.3710000000000004</v>
      </c>
      <c r="F151" s="105">
        <v>9.9010000000000001E-3</v>
      </c>
      <c r="G151" s="100">
        <f t="shared" si="23"/>
        <v>9.3809009999999997</v>
      </c>
      <c r="H151" s="108">
        <v>20.41</v>
      </c>
      <c r="I151" s="109" t="s">
        <v>74</v>
      </c>
      <c r="J151" s="112">
        <f t="shared" si="21"/>
        <v>20410</v>
      </c>
      <c r="K151" s="108">
        <v>652.64</v>
      </c>
      <c r="L151" s="109" t="s">
        <v>72</v>
      </c>
      <c r="M151" s="107">
        <f t="shared" si="24"/>
        <v>652.64</v>
      </c>
      <c r="N151" s="108">
        <v>562.42999999999995</v>
      </c>
      <c r="O151" s="109" t="s">
        <v>72</v>
      </c>
      <c r="P151" s="107">
        <f t="shared" si="25"/>
        <v>562.42999999999995</v>
      </c>
    </row>
    <row r="152" spans="1:16">
      <c r="A152" s="1">
        <f t="shared" si="26"/>
        <v>152</v>
      </c>
      <c r="B152" s="102">
        <v>25</v>
      </c>
      <c r="C152" s="109" t="s">
        <v>73</v>
      </c>
      <c r="D152" s="101">
        <f t="shared" si="22"/>
        <v>1.3157894736842106</v>
      </c>
      <c r="E152" s="104">
        <v>9.0449999999999999</v>
      </c>
      <c r="F152" s="105">
        <v>9.0399999999999994E-3</v>
      </c>
      <c r="G152" s="100">
        <f t="shared" si="23"/>
        <v>9.0540400000000005</v>
      </c>
      <c r="H152" s="108">
        <v>22.66</v>
      </c>
      <c r="I152" s="109" t="s">
        <v>74</v>
      </c>
      <c r="J152" s="112">
        <f t="shared" si="21"/>
        <v>22660</v>
      </c>
      <c r="K152" s="108">
        <v>728.77</v>
      </c>
      <c r="L152" s="109" t="s">
        <v>72</v>
      </c>
      <c r="M152" s="107">
        <f t="shared" si="24"/>
        <v>728.77</v>
      </c>
      <c r="N152" s="108">
        <v>577.17999999999995</v>
      </c>
      <c r="O152" s="109" t="s">
        <v>72</v>
      </c>
      <c r="P152" s="107">
        <f t="shared" si="25"/>
        <v>577.17999999999995</v>
      </c>
    </row>
    <row r="153" spans="1:16">
      <c r="A153" s="1">
        <f t="shared" si="26"/>
        <v>153</v>
      </c>
      <c r="B153" s="102">
        <v>27.5</v>
      </c>
      <c r="C153" s="109" t="s">
        <v>73</v>
      </c>
      <c r="D153" s="101">
        <f t="shared" si="22"/>
        <v>1.4473684210526316</v>
      </c>
      <c r="E153" s="104">
        <v>8.7469999999999999</v>
      </c>
      <c r="F153" s="105">
        <v>8.3239999999999998E-3</v>
      </c>
      <c r="G153" s="100">
        <f t="shared" si="23"/>
        <v>8.7553239999999999</v>
      </c>
      <c r="H153" s="108">
        <v>24.99</v>
      </c>
      <c r="I153" s="109" t="s">
        <v>74</v>
      </c>
      <c r="J153" s="112">
        <f t="shared" si="21"/>
        <v>24990</v>
      </c>
      <c r="K153" s="108">
        <v>802.34</v>
      </c>
      <c r="L153" s="109" t="s">
        <v>72</v>
      </c>
      <c r="M153" s="107">
        <f t="shared" si="24"/>
        <v>802.34</v>
      </c>
      <c r="N153" s="108">
        <v>592.26</v>
      </c>
      <c r="O153" s="109" t="s">
        <v>72</v>
      </c>
      <c r="P153" s="107">
        <f t="shared" si="25"/>
        <v>592.26</v>
      </c>
    </row>
    <row r="154" spans="1:16">
      <c r="A154" s="1">
        <f t="shared" si="26"/>
        <v>154</v>
      </c>
      <c r="B154" s="102">
        <v>30</v>
      </c>
      <c r="C154" s="109" t="s">
        <v>73</v>
      </c>
      <c r="D154" s="101">
        <f t="shared" si="22"/>
        <v>1.5789473684210527</v>
      </c>
      <c r="E154" s="104">
        <v>8.4719999999999995</v>
      </c>
      <c r="F154" s="105">
        <v>7.718E-3</v>
      </c>
      <c r="G154" s="100">
        <f t="shared" si="23"/>
        <v>8.4797180000000001</v>
      </c>
      <c r="H154" s="108">
        <v>27.4</v>
      </c>
      <c r="I154" s="109" t="s">
        <v>74</v>
      </c>
      <c r="J154" s="112">
        <f t="shared" si="21"/>
        <v>27400</v>
      </c>
      <c r="K154" s="108">
        <v>874.06</v>
      </c>
      <c r="L154" s="109" t="s">
        <v>72</v>
      </c>
      <c r="M154" s="107">
        <f t="shared" si="24"/>
        <v>874.06</v>
      </c>
      <c r="N154" s="108">
        <v>607.71</v>
      </c>
      <c r="O154" s="109" t="s">
        <v>72</v>
      </c>
      <c r="P154" s="107">
        <f t="shared" si="25"/>
        <v>607.71</v>
      </c>
    </row>
    <row r="155" spans="1:16">
      <c r="A155" s="1">
        <f t="shared" si="26"/>
        <v>155</v>
      </c>
      <c r="B155" s="102">
        <v>32.5</v>
      </c>
      <c r="C155" s="109" t="s">
        <v>73</v>
      </c>
      <c r="D155" s="101">
        <f t="shared" si="22"/>
        <v>1.7105263157894737</v>
      </c>
      <c r="E155" s="104">
        <v>8.2189999999999994</v>
      </c>
      <c r="F155" s="105">
        <v>7.1999999999999998E-3</v>
      </c>
      <c r="G155" s="100">
        <f t="shared" si="23"/>
        <v>8.2261999999999986</v>
      </c>
      <c r="H155" s="108">
        <v>29.88</v>
      </c>
      <c r="I155" s="109" t="s">
        <v>74</v>
      </c>
      <c r="J155" s="112">
        <f t="shared" si="21"/>
        <v>29880</v>
      </c>
      <c r="K155" s="108">
        <v>944.43</v>
      </c>
      <c r="L155" s="109" t="s">
        <v>72</v>
      </c>
      <c r="M155" s="107">
        <f t="shared" si="24"/>
        <v>944.43</v>
      </c>
      <c r="N155" s="108">
        <v>623.55999999999995</v>
      </c>
      <c r="O155" s="109" t="s">
        <v>72</v>
      </c>
      <c r="P155" s="107">
        <f t="shared" si="25"/>
        <v>623.55999999999995</v>
      </c>
    </row>
    <row r="156" spans="1:16">
      <c r="A156" s="1">
        <f t="shared" si="26"/>
        <v>156</v>
      </c>
      <c r="B156" s="102">
        <v>35</v>
      </c>
      <c r="C156" s="109" t="s">
        <v>73</v>
      </c>
      <c r="D156" s="101">
        <f t="shared" si="22"/>
        <v>1.8421052631578947</v>
      </c>
      <c r="E156" s="104">
        <v>7.9829999999999997</v>
      </c>
      <c r="F156" s="105">
        <v>6.7499999999999999E-3</v>
      </c>
      <c r="G156" s="100">
        <f t="shared" si="23"/>
        <v>7.9897499999999999</v>
      </c>
      <c r="H156" s="108">
        <v>32.44</v>
      </c>
      <c r="I156" s="109" t="s">
        <v>74</v>
      </c>
      <c r="J156" s="112">
        <f t="shared" si="21"/>
        <v>32439.999999999996</v>
      </c>
      <c r="K156" s="108">
        <v>1.01</v>
      </c>
      <c r="L156" s="111" t="s">
        <v>74</v>
      </c>
      <c r="M156" s="112">
        <f t="shared" ref="M156:M203" si="27">K156*1000</f>
        <v>1010</v>
      </c>
      <c r="N156" s="108">
        <v>639.86</v>
      </c>
      <c r="O156" s="109" t="s">
        <v>72</v>
      </c>
      <c r="P156" s="107">
        <f t="shared" si="25"/>
        <v>639.86</v>
      </c>
    </row>
    <row r="157" spans="1:16">
      <c r="A157" s="1">
        <f t="shared" si="26"/>
        <v>157</v>
      </c>
      <c r="B157" s="102">
        <v>37.5</v>
      </c>
      <c r="C157" s="109" t="s">
        <v>73</v>
      </c>
      <c r="D157" s="101">
        <f t="shared" si="22"/>
        <v>1.9736842105263157</v>
      </c>
      <c r="E157" s="104">
        <v>7.7640000000000002</v>
      </c>
      <c r="F157" s="105">
        <v>6.3559999999999997E-3</v>
      </c>
      <c r="G157" s="100">
        <f t="shared" si="23"/>
        <v>7.7703560000000005</v>
      </c>
      <c r="H157" s="108">
        <v>35.07</v>
      </c>
      <c r="I157" s="109" t="s">
        <v>74</v>
      </c>
      <c r="J157" s="112">
        <f t="shared" si="21"/>
        <v>35070</v>
      </c>
      <c r="K157" s="108">
        <v>1.08</v>
      </c>
      <c r="L157" s="109" t="s">
        <v>74</v>
      </c>
      <c r="M157" s="112">
        <f t="shared" si="27"/>
        <v>1080</v>
      </c>
      <c r="N157" s="108">
        <v>656.6</v>
      </c>
      <c r="O157" s="109" t="s">
        <v>72</v>
      </c>
      <c r="P157" s="107">
        <f t="shared" si="25"/>
        <v>656.6</v>
      </c>
    </row>
    <row r="158" spans="1:16">
      <c r="A158" s="1">
        <f t="shared" si="26"/>
        <v>158</v>
      </c>
      <c r="B158" s="102">
        <v>40</v>
      </c>
      <c r="C158" s="109" t="s">
        <v>73</v>
      </c>
      <c r="D158" s="101">
        <f t="shared" si="22"/>
        <v>2.1052631578947367</v>
      </c>
      <c r="E158" s="104">
        <v>7.6079999999999997</v>
      </c>
      <c r="F158" s="105">
        <v>6.0080000000000003E-3</v>
      </c>
      <c r="G158" s="100">
        <f t="shared" si="23"/>
        <v>7.6140079999999992</v>
      </c>
      <c r="H158" s="108">
        <v>37.770000000000003</v>
      </c>
      <c r="I158" s="109" t="s">
        <v>74</v>
      </c>
      <c r="J158" s="112">
        <f t="shared" si="21"/>
        <v>37770</v>
      </c>
      <c r="K158" s="108">
        <v>1.1499999999999999</v>
      </c>
      <c r="L158" s="109" t="s">
        <v>74</v>
      </c>
      <c r="M158" s="112">
        <f t="shared" si="27"/>
        <v>1150</v>
      </c>
      <c r="N158" s="108">
        <v>673.77</v>
      </c>
      <c r="O158" s="109" t="s">
        <v>72</v>
      </c>
      <c r="P158" s="107">
        <f t="shared" si="25"/>
        <v>673.77</v>
      </c>
    </row>
    <row r="159" spans="1:16">
      <c r="A159" s="1">
        <f t="shared" si="26"/>
        <v>159</v>
      </c>
      <c r="B159" s="102">
        <v>45</v>
      </c>
      <c r="C159" s="109" t="s">
        <v>73</v>
      </c>
      <c r="D159" s="101">
        <f t="shared" si="22"/>
        <v>2.3684210526315788</v>
      </c>
      <c r="E159" s="104">
        <v>7.2640000000000002</v>
      </c>
      <c r="F159" s="105">
        <v>5.4200000000000003E-3</v>
      </c>
      <c r="G159" s="100">
        <f t="shared" si="23"/>
        <v>7.2694200000000002</v>
      </c>
      <c r="H159" s="108">
        <v>43.35</v>
      </c>
      <c r="I159" s="109" t="s">
        <v>74</v>
      </c>
      <c r="J159" s="112">
        <f t="shared" si="21"/>
        <v>43350</v>
      </c>
      <c r="K159" s="108">
        <v>1.4</v>
      </c>
      <c r="L159" s="109" t="s">
        <v>74</v>
      </c>
      <c r="M159" s="112">
        <f t="shared" si="27"/>
        <v>1400</v>
      </c>
      <c r="N159" s="108">
        <v>709.32</v>
      </c>
      <c r="O159" s="109" t="s">
        <v>72</v>
      </c>
      <c r="P159" s="107">
        <f t="shared" si="25"/>
        <v>709.32</v>
      </c>
    </row>
    <row r="160" spans="1:16">
      <c r="A160" s="1">
        <f t="shared" si="26"/>
        <v>160</v>
      </c>
      <c r="B160" s="102">
        <v>50</v>
      </c>
      <c r="C160" s="109" t="s">
        <v>73</v>
      </c>
      <c r="D160" s="101">
        <f t="shared" si="22"/>
        <v>2.6315789473684212</v>
      </c>
      <c r="E160" s="104">
        <v>6.9569999999999999</v>
      </c>
      <c r="F160" s="105">
        <v>4.9420000000000002E-3</v>
      </c>
      <c r="G160" s="100">
        <f t="shared" si="23"/>
        <v>6.9619419999999996</v>
      </c>
      <c r="H160" s="108">
        <v>49.18</v>
      </c>
      <c r="I160" s="109" t="s">
        <v>74</v>
      </c>
      <c r="J160" s="112">
        <f t="shared" si="21"/>
        <v>49180</v>
      </c>
      <c r="K160" s="108">
        <v>1.63</v>
      </c>
      <c r="L160" s="109" t="s">
        <v>74</v>
      </c>
      <c r="M160" s="112">
        <f t="shared" si="27"/>
        <v>1630</v>
      </c>
      <c r="N160" s="108">
        <v>746.58</v>
      </c>
      <c r="O160" s="109" t="s">
        <v>72</v>
      </c>
      <c r="P160" s="107">
        <f t="shared" si="25"/>
        <v>746.58</v>
      </c>
    </row>
    <row r="161" spans="1:16">
      <c r="A161" s="1">
        <f t="shared" si="26"/>
        <v>161</v>
      </c>
      <c r="B161" s="102">
        <v>55</v>
      </c>
      <c r="C161" s="109" t="s">
        <v>73</v>
      </c>
      <c r="D161" s="101">
        <f t="shared" si="22"/>
        <v>2.8947368421052633</v>
      </c>
      <c r="E161" s="104">
        <v>6.6890000000000001</v>
      </c>
      <c r="F161" s="105">
        <v>4.5450000000000004E-3</v>
      </c>
      <c r="G161" s="100">
        <f t="shared" si="23"/>
        <v>6.6935450000000003</v>
      </c>
      <c r="H161" s="108">
        <v>55.26</v>
      </c>
      <c r="I161" s="109" t="s">
        <v>74</v>
      </c>
      <c r="J161" s="112">
        <f t="shared" si="21"/>
        <v>55260</v>
      </c>
      <c r="K161" s="108">
        <v>1.84</v>
      </c>
      <c r="L161" s="109" t="s">
        <v>74</v>
      </c>
      <c r="M161" s="112">
        <f t="shared" si="27"/>
        <v>1840</v>
      </c>
      <c r="N161" s="108">
        <v>785.5</v>
      </c>
      <c r="O161" s="109" t="s">
        <v>72</v>
      </c>
      <c r="P161" s="107">
        <f t="shared" si="25"/>
        <v>785.5</v>
      </c>
    </row>
    <row r="162" spans="1:16">
      <c r="A162" s="1">
        <f t="shared" si="26"/>
        <v>162</v>
      </c>
      <c r="B162" s="102">
        <v>60</v>
      </c>
      <c r="C162" s="109" t="s">
        <v>73</v>
      </c>
      <c r="D162" s="101">
        <f t="shared" si="22"/>
        <v>3.1578947368421053</v>
      </c>
      <c r="E162" s="104">
        <v>6.4450000000000003</v>
      </c>
      <c r="F162" s="105">
        <v>4.2110000000000003E-3</v>
      </c>
      <c r="G162" s="100">
        <f t="shared" si="23"/>
        <v>6.449211</v>
      </c>
      <c r="H162" s="108">
        <v>61.58</v>
      </c>
      <c r="I162" s="109" t="s">
        <v>74</v>
      </c>
      <c r="J162" s="112">
        <f t="shared" si="21"/>
        <v>61580</v>
      </c>
      <c r="K162" s="108">
        <v>2.0499999999999998</v>
      </c>
      <c r="L162" s="109" t="s">
        <v>74</v>
      </c>
      <c r="M162" s="112">
        <f t="shared" si="27"/>
        <v>2050</v>
      </c>
      <c r="N162" s="108">
        <v>826.02</v>
      </c>
      <c r="O162" s="109" t="s">
        <v>72</v>
      </c>
      <c r="P162" s="107">
        <f t="shared" si="25"/>
        <v>826.02</v>
      </c>
    </row>
    <row r="163" spans="1:16">
      <c r="A163" s="1">
        <f t="shared" si="26"/>
        <v>163</v>
      </c>
      <c r="B163" s="102">
        <v>65</v>
      </c>
      <c r="C163" s="109" t="s">
        <v>73</v>
      </c>
      <c r="D163" s="101">
        <f t="shared" si="22"/>
        <v>3.4210526315789473</v>
      </c>
      <c r="E163" s="104">
        <v>6.22</v>
      </c>
      <c r="F163" s="105">
        <v>3.9240000000000004E-3</v>
      </c>
      <c r="G163" s="100">
        <f t="shared" si="23"/>
        <v>6.2239239999999993</v>
      </c>
      <c r="H163" s="108">
        <v>68.13</v>
      </c>
      <c r="I163" s="109" t="s">
        <v>74</v>
      </c>
      <c r="J163" s="112">
        <f t="shared" si="21"/>
        <v>68130</v>
      </c>
      <c r="K163" s="108">
        <v>2.2599999999999998</v>
      </c>
      <c r="L163" s="109" t="s">
        <v>74</v>
      </c>
      <c r="M163" s="112">
        <f t="shared" si="27"/>
        <v>2260</v>
      </c>
      <c r="N163" s="108">
        <v>868.11</v>
      </c>
      <c r="O163" s="109" t="s">
        <v>72</v>
      </c>
      <c r="P163" s="107">
        <f t="shared" si="25"/>
        <v>868.11</v>
      </c>
    </row>
    <row r="164" spans="1:16">
      <c r="A164" s="1">
        <f t="shared" si="26"/>
        <v>164</v>
      </c>
      <c r="B164" s="102">
        <v>70</v>
      </c>
      <c r="C164" s="109" t="s">
        <v>73</v>
      </c>
      <c r="D164" s="101">
        <f t="shared" si="22"/>
        <v>3.6842105263157894</v>
      </c>
      <c r="E164" s="104">
        <v>6.0119999999999996</v>
      </c>
      <c r="F164" s="105">
        <v>3.676E-3</v>
      </c>
      <c r="G164" s="100">
        <f t="shared" si="23"/>
        <v>6.0156759999999991</v>
      </c>
      <c r="H164" s="108">
        <v>74.91</v>
      </c>
      <c r="I164" s="109" t="s">
        <v>74</v>
      </c>
      <c r="J164" s="112">
        <f t="shared" si="21"/>
        <v>74910</v>
      </c>
      <c r="K164" s="108">
        <v>2.46</v>
      </c>
      <c r="L164" s="109" t="s">
        <v>74</v>
      </c>
      <c r="M164" s="112">
        <f t="shared" si="27"/>
        <v>2460</v>
      </c>
      <c r="N164" s="108">
        <v>911.72</v>
      </c>
      <c r="O164" s="109" t="s">
        <v>72</v>
      </c>
      <c r="P164" s="107">
        <f t="shared" si="25"/>
        <v>911.72</v>
      </c>
    </row>
    <row r="165" spans="1:16">
      <c r="A165" s="1">
        <f t="shared" si="26"/>
        <v>165</v>
      </c>
      <c r="B165" s="102">
        <v>80</v>
      </c>
      <c r="C165" s="109" t="s">
        <v>73</v>
      </c>
      <c r="D165" s="101">
        <f t="shared" si="22"/>
        <v>4.2105263157894735</v>
      </c>
      <c r="E165" s="104">
        <v>5.6360000000000001</v>
      </c>
      <c r="F165" s="105">
        <v>3.2669999999999999E-3</v>
      </c>
      <c r="G165" s="100">
        <f t="shared" si="23"/>
        <v>5.6392670000000003</v>
      </c>
      <c r="H165" s="108">
        <v>89.17</v>
      </c>
      <c r="I165" s="109" t="s">
        <v>74</v>
      </c>
      <c r="J165" s="112">
        <f t="shared" ref="J165:J183" si="28">H165*1000</f>
        <v>89170</v>
      </c>
      <c r="K165" s="108">
        <v>3.18</v>
      </c>
      <c r="L165" s="109" t="s">
        <v>74</v>
      </c>
      <c r="M165" s="112">
        <f t="shared" si="27"/>
        <v>3180</v>
      </c>
      <c r="N165" s="108">
        <v>1</v>
      </c>
      <c r="O165" s="111" t="s">
        <v>74</v>
      </c>
      <c r="P165" s="112">
        <f t="shared" ref="P165:P196" si="29">N165*1000</f>
        <v>1000</v>
      </c>
    </row>
    <row r="166" spans="1:16">
      <c r="A166" s="1">
        <f t="shared" si="26"/>
        <v>166</v>
      </c>
      <c r="B166" s="102">
        <v>90</v>
      </c>
      <c r="C166" s="109" t="s">
        <v>73</v>
      </c>
      <c r="D166" s="101">
        <f t="shared" si="22"/>
        <v>4.7368421052631575</v>
      </c>
      <c r="E166" s="104">
        <v>5.3029999999999999</v>
      </c>
      <c r="F166" s="105">
        <v>2.944E-3</v>
      </c>
      <c r="G166" s="100">
        <f t="shared" si="23"/>
        <v>5.3059440000000002</v>
      </c>
      <c r="H166" s="108">
        <v>104.35</v>
      </c>
      <c r="I166" s="109" t="s">
        <v>74</v>
      </c>
      <c r="J166" s="112">
        <f t="shared" si="28"/>
        <v>104350</v>
      </c>
      <c r="K166" s="108">
        <v>3.85</v>
      </c>
      <c r="L166" s="109" t="s">
        <v>74</v>
      </c>
      <c r="M166" s="112">
        <f t="shared" si="27"/>
        <v>3850</v>
      </c>
      <c r="N166" s="108">
        <v>1.1000000000000001</v>
      </c>
      <c r="O166" s="109" t="s">
        <v>74</v>
      </c>
      <c r="P166" s="112">
        <f t="shared" si="29"/>
        <v>1100</v>
      </c>
    </row>
    <row r="167" spans="1:16">
      <c r="A167" s="1">
        <f t="shared" si="26"/>
        <v>167</v>
      </c>
      <c r="B167" s="102">
        <v>100</v>
      </c>
      <c r="C167" s="109" t="s">
        <v>73</v>
      </c>
      <c r="D167" s="101">
        <f t="shared" si="22"/>
        <v>5.2631578947368425</v>
      </c>
      <c r="E167" s="104">
        <v>5.0039999999999996</v>
      </c>
      <c r="F167" s="105">
        <v>2.6819999999999999E-3</v>
      </c>
      <c r="G167" s="100">
        <f t="shared" si="23"/>
        <v>5.0066819999999996</v>
      </c>
      <c r="H167" s="108">
        <v>120.45</v>
      </c>
      <c r="I167" s="109" t="s">
        <v>74</v>
      </c>
      <c r="J167" s="112">
        <f t="shared" si="28"/>
        <v>120450</v>
      </c>
      <c r="K167" s="108">
        <v>4.4800000000000004</v>
      </c>
      <c r="L167" s="109" t="s">
        <v>74</v>
      </c>
      <c r="M167" s="112">
        <f t="shared" si="27"/>
        <v>4480</v>
      </c>
      <c r="N167" s="108">
        <v>1.2</v>
      </c>
      <c r="O167" s="109" t="s">
        <v>74</v>
      </c>
      <c r="P167" s="112">
        <f t="shared" si="29"/>
        <v>1200</v>
      </c>
    </row>
    <row r="168" spans="1:16">
      <c r="A168" s="1">
        <f t="shared" si="26"/>
        <v>168</v>
      </c>
      <c r="B168" s="102">
        <v>110</v>
      </c>
      <c r="C168" s="109" t="s">
        <v>73</v>
      </c>
      <c r="D168" s="101">
        <f t="shared" si="22"/>
        <v>5.7894736842105265</v>
      </c>
      <c r="E168" s="104">
        <v>4.7320000000000002</v>
      </c>
      <c r="F168" s="105">
        <v>2.464E-3</v>
      </c>
      <c r="G168" s="100">
        <f t="shared" si="23"/>
        <v>4.734464</v>
      </c>
      <c r="H168" s="108">
        <v>137.51</v>
      </c>
      <c r="I168" s="109" t="s">
        <v>74</v>
      </c>
      <c r="J168" s="112">
        <f t="shared" si="28"/>
        <v>137510</v>
      </c>
      <c r="K168" s="108">
        <v>5.09</v>
      </c>
      <c r="L168" s="109" t="s">
        <v>74</v>
      </c>
      <c r="M168" s="112">
        <f t="shared" si="27"/>
        <v>5090</v>
      </c>
      <c r="N168" s="108">
        <v>1.31</v>
      </c>
      <c r="O168" s="109" t="s">
        <v>74</v>
      </c>
      <c r="P168" s="112">
        <f t="shared" si="29"/>
        <v>1310</v>
      </c>
    </row>
    <row r="169" spans="1:16">
      <c r="A169" s="1">
        <f t="shared" si="26"/>
        <v>169</v>
      </c>
      <c r="B169" s="102">
        <v>120</v>
      </c>
      <c r="C169" s="109" t="s">
        <v>73</v>
      </c>
      <c r="D169" s="101">
        <f t="shared" si="22"/>
        <v>6.3157894736842106</v>
      </c>
      <c r="E169" s="104">
        <v>4.484</v>
      </c>
      <c r="F169" s="105">
        <v>2.281E-3</v>
      </c>
      <c r="G169" s="100">
        <f t="shared" si="23"/>
        <v>4.486281</v>
      </c>
      <c r="H169" s="108">
        <v>155.52000000000001</v>
      </c>
      <c r="I169" s="109" t="s">
        <v>74</v>
      </c>
      <c r="J169" s="112">
        <f t="shared" si="28"/>
        <v>155520</v>
      </c>
      <c r="K169" s="108">
        <v>5.7</v>
      </c>
      <c r="L169" s="109" t="s">
        <v>74</v>
      </c>
      <c r="M169" s="112">
        <f t="shared" si="27"/>
        <v>5700</v>
      </c>
      <c r="N169" s="108">
        <v>1.43</v>
      </c>
      <c r="O169" s="109" t="s">
        <v>74</v>
      </c>
      <c r="P169" s="112">
        <f t="shared" si="29"/>
        <v>1430</v>
      </c>
    </row>
    <row r="170" spans="1:16">
      <c r="A170" s="1">
        <f t="shared" si="26"/>
        <v>170</v>
      </c>
      <c r="B170" s="102">
        <v>130</v>
      </c>
      <c r="C170" s="109" t="s">
        <v>73</v>
      </c>
      <c r="D170" s="101">
        <f t="shared" si="22"/>
        <v>6.8421052631578947</v>
      </c>
      <c r="E170" s="104">
        <v>4.2569999999999997</v>
      </c>
      <c r="F170" s="105">
        <v>2.124E-3</v>
      </c>
      <c r="G170" s="100">
        <f t="shared" si="23"/>
        <v>4.2591239999999999</v>
      </c>
      <c r="H170" s="108">
        <v>174.51</v>
      </c>
      <c r="I170" s="109" t="s">
        <v>74</v>
      </c>
      <c r="J170" s="112">
        <f t="shared" si="28"/>
        <v>174510</v>
      </c>
      <c r="K170" s="108">
        <v>6.31</v>
      </c>
      <c r="L170" s="109" t="s">
        <v>74</v>
      </c>
      <c r="M170" s="112">
        <f t="shared" si="27"/>
        <v>6310</v>
      </c>
      <c r="N170" s="108">
        <v>1.55</v>
      </c>
      <c r="O170" s="109" t="s">
        <v>74</v>
      </c>
      <c r="P170" s="112">
        <f t="shared" si="29"/>
        <v>1550</v>
      </c>
    </row>
    <row r="171" spans="1:16">
      <c r="A171" s="1">
        <f t="shared" si="26"/>
        <v>171</v>
      </c>
      <c r="B171" s="102">
        <v>140</v>
      </c>
      <c r="C171" s="109" t="s">
        <v>73</v>
      </c>
      <c r="D171" s="101">
        <f t="shared" si="22"/>
        <v>7.3684210526315788</v>
      </c>
      <c r="E171" s="104">
        <v>4.048</v>
      </c>
      <c r="F171" s="105">
        <v>1.9880000000000002E-3</v>
      </c>
      <c r="G171" s="100">
        <f t="shared" si="23"/>
        <v>4.0499879999999999</v>
      </c>
      <c r="H171" s="108">
        <v>194.5</v>
      </c>
      <c r="I171" s="109" t="s">
        <v>74</v>
      </c>
      <c r="J171" s="112">
        <f t="shared" si="28"/>
        <v>194500</v>
      </c>
      <c r="K171" s="108">
        <v>6.92</v>
      </c>
      <c r="L171" s="109" t="s">
        <v>74</v>
      </c>
      <c r="M171" s="112">
        <f t="shared" si="27"/>
        <v>6920</v>
      </c>
      <c r="N171" s="108">
        <v>1.68</v>
      </c>
      <c r="O171" s="109" t="s">
        <v>74</v>
      </c>
      <c r="P171" s="112">
        <f t="shared" si="29"/>
        <v>1680</v>
      </c>
    </row>
    <row r="172" spans="1:16">
      <c r="A172" s="1">
        <f t="shared" si="26"/>
        <v>172</v>
      </c>
      <c r="B172" s="102">
        <v>150</v>
      </c>
      <c r="C172" s="109" t="s">
        <v>73</v>
      </c>
      <c r="D172" s="101">
        <f t="shared" si="22"/>
        <v>7.8947368421052628</v>
      </c>
      <c r="E172" s="104">
        <v>3.855</v>
      </c>
      <c r="F172" s="105">
        <v>1.8699999999999999E-3</v>
      </c>
      <c r="G172" s="100">
        <f t="shared" si="23"/>
        <v>3.8568699999999998</v>
      </c>
      <c r="H172" s="108">
        <v>215.51</v>
      </c>
      <c r="I172" s="109" t="s">
        <v>74</v>
      </c>
      <c r="J172" s="112">
        <f t="shared" si="28"/>
        <v>215510</v>
      </c>
      <c r="K172" s="108">
        <v>7.54</v>
      </c>
      <c r="L172" s="109" t="s">
        <v>74</v>
      </c>
      <c r="M172" s="112">
        <f t="shared" si="27"/>
        <v>7540</v>
      </c>
      <c r="N172" s="108">
        <v>1.81</v>
      </c>
      <c r="O172" s="109" t="s">
        <v>74</v>
      </c>
      <c r="P172" s="112">
        <f t="shared" si="29"/>
        <v>1810</v>
      </c>
    </row>
    <row r="173" spans="1:16">
      <c r="A173" s="1">
        <f t="shared" si="26"/>
        <v>173</v>
      </c>
      <c r="B173" s="102">
        <v>160</v>
      </c>
      <c r="C173" s="109" t="s">
        <v>73</v>
      </c>
      <c r="D173" s="101">
        <f t="shared" si="22"/>
        <v>8.4210526315789469</v>
      </c>
      <c r="E173" s="104">
        <v>3.677</v>
      </c>
      <c r="F173" s="105">
        <v>1.7650000000000001E-3</v>
      </c>
      <c r="G173" s="100">
        <f t="shared" si="23"/>
        <v>3.6787649999999998</v>
      </c>
      <c r="H173" s="108">
        <v>237.55</v>
      </c>
      <c r="I173" s="109" t="s">
        <v>74</v>
      </c>
      <c r="J173" s="112">
        <f t="shared" si="28"/>
        <v>237550</v>
      </c>
      <c r="K173" s="108">
        <v>8.17</v>
      </c>
      <c r="L173" s="109" t="s">
        <v>74</v>
      </c>
      <c r="M173" s="112">
        <f t="shared" si="27"/>
        <v>8170</v>
      </c>
      <c r="N173" s="108">
        <v>1.95</v>
      </c>
      <c r="O173" s="109" t="s">
        <v>74</v>
      </c>
      <c r="P173" s="112">
        <f t="shared" si="29"/>
        <v>1950</v>
      </c>
    </row>
    <row r="174" spans="1:16">
      <c r="A174" s="1">
        <f t="shared" si="26"/>
        <v>174</v>
      </c>
      <c r="B174" s="102">
        <v>170</v>
      </c>
      <c r="C174" s="109" t="s">
        <v>73</v>
      </c>
      <c r="D174" s="101">
        <f t="shared" si="22"/>
        <v>8.9473684210526319</v>
      </c>
      <c r="E174" s="104">
        <v>3.512</v>
      </c>
      <c r="F174" s="105">
        <v>1.6720000000000001E-3</v>
      </c>
      <c r="G174" s="100">
        <f t="shared" si="23"/>
        <v>3.5136720000000001</v>
      </c>
      <c r="H174" s="108">
        <v>260.64</v>
      </c>
      <c r="I174" s="109" t="s">
        <v>74</v>
      </c>
      <c r="J174" s="112">
        <f t="shared" si="28"/>
        <v>260640</v>
      </c>
      <c r="K174" s="108">
        <v>8.8000000000000007</v>
      </c>
      <c r="L174" s="109" t="s">
        <v>74</v>
      </c>
      <c r="M174" s="112">
        <f t="shared" si="27"/>
        <v>8800</v>
      </c>
      <c r="N174" s="108">
        <v>2.09</v>
      </c>
      <c r="O174" s="109" t="s">
        <v>74</v>
      </c>
      <c r="P174" s="112">
        <f t="shared" si="29"/>
        <v>2090</v>
      </c>
    </row>
    <row r="175" spans="1:16">
      <c r="A175" s="1">
        <f t="shared" si="26"/>
        <v>175</v>
      </c>
      <c r="B175" s="102">
        <v>180</v>
      </c>
      <c r="C175" s="109" t="s">
        <v>73</v>
      </c>
      <c r="D175" s="101">
        <f t="shared" si="22"/>
        <v>9.473684210526315</v>
      </c>
      <c r="E175" s="104">
        <v>3.36</v>
      </c>
      <c r="F175" s="105">
        <v>1.5889999999999999E-3</v>
      </c>
      <c r="G175" s="100">
        <f t="shared" si="23"/>
        <v>3.3615889999999999</v>
      </c>
      <c r="H175" s="108">
        <v>284.8</v>
      </c>
      <c r="I175" s="109" t="s">
        <v>74</v>
      </c>
      <c r="J175" s="112">
        <f t="shared" si="28"/>
        <v>284800</v>
      </c>
      <c r="K175" s="108">
        <v>9.4499999999999993</v>
      </c>
      <c r="L175" s="109" t="s">
        <v>74</v>
      </c>
      <c r="M175" s="112">
        <f t="shared" si="27"/>
        <v>9450</v>
      </c>
      <c r="N175" s="108">
        <v>2.2400000000000002</v>
      </c>
      <c r="O175" s="109" t="s">
        <v>74</v>
      </c>
      <c r="P175" s="112">
        <f t="shared" si="29"/>
        <v>2240</v>
      </c>
    </row>
    <row r="176" spans="1:16">
      <c r="A176" s="1">
        <f t="shared" si="26"/>
        <v>176</v>
      </c>
      <c r="B176" s="102">
        <v>200</v>
      </c>
      <c r="C176" s="109" t="s">
        <v>73</v>
      </c>
      <c r="D176" s="101">
        <f t="shared" si="22"/>
        <v>10.526315789473685</v>
      </c>
      <c r="E176" s="104">
        <v>3.0870000000000002</v>
      </c>
      <c r="F176" s="105">
        <v>1.446E-3</v>
      </c>
      <c r="G176" s="100">
        <f t="shared" si="23"/>
        <v>3.0884460000000002</v>
      </c>
      <c r="H176" s="108">
        <v>336.34</v>
      </c>
      <c r="I176" s="109" t="s">
        <v>74</v>
      </c>
      <c r="J176" s="112">
        <f t="shared" si="28"/>
        <v>336340</v>
      </c>
      <c r="K176" s="108">
        <v>11.95</v>
      </c>
      <c r="L176" s="109" t="s">
        <v>74</v>
      </c>
      <c r="M176" s="112">
        <f t="shared" si="27"/>
        <v>11950</v>
      </c>
      <c r="N176" s="108">
        <v>2.57</v>
      </c>
      <c r="O176" s="109" t="s">
        <v>74</v>
      </c>
      <c r="P176" s="112">
        <f t="shared" si="29"/>
        <v>2570</v>
      </c>
    </row>
    <row r="177" spans="1:16">
      <c r="A177" s="1">
        <f t="shared" si="26"/>
        <v>177</v>
      </c>
      <c r="B177" s="102">
        <v>225</v>
      </c>
      <c r="C177" s="109" t="s">
        <v>73</v>
      </c>
      <c r="D177" s="101">
        <f t="shared" si="22"/>
        <v>11.842105263157896</v>
      </c>
      <c r="E177" s="104">
        <v>2.7970000000000002</v>
      </c>
      <c r="F177" s="105">
        <v>1.3010000000000001E-3</v>
      </c>
      <c r="G177" s="100">
        <f t="shared" si="23"/>
        <v>2.7983010000000004</v>
      </c>
      <c r="H177" s="108">
        <v>406.96</v>
      </c>
      <c r="I177" s="109" t="s">
        <v>74</v>
      </c>
      <c r="J177" s="112">
        <f t="shared" si="28"/>
        <v>406960</v>
      </c>
      <c r="K177" s="108">
        <v>15.6</v>
      </c>
      <c r="L177" s="109" t="s">
        <v>74</v>
      </c>
      <c r="M177" s="112">
        <f t="shared" si="27"/>
        <v>15600</v>
      </c>
      <c r="N177" s="108">
        <v>3.01</v>
      </c>
      <c r="O177" s="109" t="s">
        <v>74</v>
      </c>
      <c r="P177" s="112">
        <f t="shared" si="29"/>
        <v>3010</v>
      </c>
    </row>
    <row r="178" spans="1:16">
      <c r="A178" s="1">
        <f t="shared" si="26"/>
        <v>178</v>
      </c>
      <c r="B178" s="108">
        <v>250</v>
      </c>
      <c r="C178" s="109" t="s">
        <v>73</v>
      </c>
      <c r="D178" s="101">
        <f t="shared" si="22"/>
        <v>13.157894736842104</v>
      </c>
      <c r="E178" s="104">
        <v>2.556</v>
      </c>
      <c r="F178" s="105">
        <v>1.1839999999999999E-3</v>
      </c>
      <c r="G178" s="100">
        <f t="shared" si="23"/>
        <v>2.5571839999999999</v>
      </c>
      <c r="H178" s="108">
        <v>484.57</v>
      </c>
      <c r="I178" s="109" t="s">
        <v>74</v>
      </c>
      <c r="J178" s="112">
        <f t="shared" si="28"/>
        <v>484570</v>
      </c>
      <c r="K178" s="108">
        <v>19.09</v>
      </c>
      <c r="L178" s="109" t="s">
        <v>74</v>
      </c>
      <c r="M178" s="112">
        <f t="shared" si="27"/>
        <v>19090</v>
      </c>
      <c r="N178" s="108">
        <v>3.49</v>
      </c>
      <c r="O178" s="109" t="s">
        <v>74</v>
      </c>
      <c r="P178" s="112">
        <f t="shared" si="29"/>
        <v>3490</v>
      </c>
    </row>
    <row r="179" spans="1:16">
      <c r="A179" s="1">
        <f t="shared" si="26"/>
        <v>179</v>
      </c>
      <c r="B179" s="102">
        <v>275</v>
      </c>
      <c r="C179" s="103" t="s">
        <v>73</v>
      </c>
      <c r="D179" s="101">
        <f t="shared" ref="D179:D192" si="30">B179/$C$5</f>
        <v>14.473684210526315</v>
      </c>
      <c r="E179" s="104">
        <v>2.3519999999999999</v>
      </c>
      <c r="F179" s="105">
        <v>1.0870000000000001E-3</v>
      </c>
      <c r="G179" s="100">
        <f t="shared" si="23"/>
        <v>2.3530869999999999</v>
      </c>
      <c r="H179" s="108">
        <v>569.19000000000005</v>
      </c>
      <c r="I179" s="109" t="s">
        <v>74</v>
      </c>
      <c r="J179" s="112">
        <f t="shared" si="28"/>
        <v>569190</v>
      </c>
      <c r="K179" s="108">
        <v>22.56</v>
      </c>
      <c r="L179" s="109" t="s">
        <v>74</v>
      </c>
      <c r="M179" s="112">
        <f t="shared" si="27"/>
        <v>22560</v>
      </c>
      <c r="N179" s="108">
        <v>4.01</v>
      </c>
      <c r="O179" s="109" t="s">
        <v>74</v>
      </c>
      <c r="P179" s="112">
        <f t="shared" si="29"/>
        <v>4010</v>
      </c>
    </row>
    <row r="180" spans="1:16">
      <c r="A180" s="1">
        <f t="shared" si="26"/>
        <v>180</v>
      </c>
      <c r="B180" s="102">
        <v>300</v>
      </c>
      <c r="C180" s="103" t="s">
        <v>73</v>
      </c>
      <c r="D180" s="101">
        <f t="shared" si="30"/>
        <v>15.789473684210526</v>
      </c>
      <c r="E180" s="104">
        <v>2.181</v>
      </c>
      <c r="F180" s="105">
        <v>1.005E-3</v>
      </c>
      <c r="G180" s="100">
        <f t="shared" si="23"/>
        <v>2.1820050000000002</v>
      </c>
      <c r="H180" s="108">
        <v>660.79</v>
      </c>
      <c r="I180" s="109" t="s">
        <v>74</v>
      </c>
      <c r="J180" s="112">
        <f t="shared" si="28"/>
        <v>660790</v>
      </c>
      <c r="K180" s="108">
        <v>26.04</v>
      </c>
      <c r="L180" s="109" t="s">
        <v>74</v>
      </c>
      <c r="M180" s="112">
        <f t="shared" si="27"/>
        <v>26040</v>
      </c>
      <c r="N180" s="108">
        <v>4.58</v>
      </c>
      <c r="O180" s="109" t="s">
        <v>74</v>
      </c>
      <c r="P180" s="112">
        <f t="shared" si="29"/>
        <v>4580</v>
      </c>
    </row>
    <row r="181" spans="1:16">
      <c r="A181" s="1">
        <f t="shared" si="26"/>
        <v>181</v>
      </c>
      <c r="B181" s="102">
        <v>325</v>
      </c>
      <c r="C181" s="103" t="s">
        <v>73</v>
      </c>
      <c r="D181" s="101">
        <f t="shared" si="30"/>
        <v>17.105263157894736</v>
      </c>
      <c r="E181" s="104">
        <v>2.036</v>
      </c>
      <c r="F181" s="105">
        <v>9.3499999999999996E-4</v>
      </c>
      <c r="G181" s="100">
        <f t="shared" si="23"/>
        <v>2.0369350000000002</v>
      </c>
      <c r="H181" s="108">
        <v>759.24</v>
      </c>
      <c r="I181" s="109" t="s">
        <v>74</v>
      </c>
      <c r="J181" s="112">
        <f t="shared" si="28"/>
        <v>759240</v>
      </c>
      <c r="K181" s="108">
        <v>29.55</v>
      </c>
      <c r="L181" s="109" t="s">
        <v>74</v>
      </c>
      <c r="M181" s="112">
        <f t="shared" si="27"/>
        <v>29550</v>
      </c>
      <c r="N181" s="108">
        <v>5.19</v>
      </c>
      <c r="O181" s="109" t="s">
        <v>74</v>
      </c>
      <c r="P181" s="112">
        <f t="shared" si="29"/>
        <v>5190</v>
      </c>
    </row>
    <row r="182" spans="1:16">
      <c r="A182" s="1">
        <f t="shared" si="26"/>
        <v>182</v>
      </c>
      <c r="B182" s="102">
        <v>350</v>
      </c>
      <c r="C182" s="103" t="s">
        <v>73</v>
      </c>
      <c r="D182" s="101">
        <f t="shared" si="30"/>
        <v>18.421052631578949</v>
      </c>
      <c r="E182" s="104">
        <v>1.913</v>
      </c>
      <c r="F182" s="105">
        <v>8.7460000000000001E-4</v>
      </c>
      <c r="G182" s="100">
        <f t="shared" si="23"/>
        <v>1.9138746</v>
      </c>
      <c r="H182" s="108">
        <v>864.37</v>
      </c>
      <c r="I182" s="109" t="s">
        <v>74</v>
      </c>
      <c r="J182" s="112">
        <f t="shared" si="28"/>
        <v>864370</v>
      </c>
      <c r="K182" s="108">
        <v>33.11</v>
      </c>
      <c r="L182" s="109" t="s">
        <v>74</v>
      </c>
      <c r="M182" s="112">
        <f t="shared" si="27"/>
        <v>33110</v>
      </c>
      <c r="N182" s="108">
        <v>5.85</v>
      </c>
      <c r="O182" s="109" t="s">
        <v>74</v>
      </c>
      <c r="P182" s="112">
        <f t="shared" si="29"/>
        <v>5850</v>
      </c>
    </row>
    <row r="183" spans="1:16">
      <c r="A183" s="1">
        <f t="shared" si="26"/>
        <v>183</v>
      </c>
      <c r="B183" s="102">
        <v>375</v>
      </c>
      <c r="C183" s="103" t="s">
        <v>73</v>
      </c>
      <c r="D183" s="101">
        <f t="shared" si="30"/>
        <v>19.736842105263158</v>
      </c>
      <c r="E183" s="104">
        <v>1.8080000000000001</v>
      </c>
      <c r="F183" s="105">
        <v>8.2180000000000003E-4</v>
      </c>
      <c r="G183" s="100">
        <f t="shared" si="23"/>
        <v>1.8088218</v>
      </c>
      <c r="H183" s="108">
        <v>975.94</v>
      </c>
      <c r="I183" s="109" t="s">
        <v>74</v>
      </c>
      <c r="J183" s="112">
        <f t="shared" si="28"/>
        <v>975940</v>
      </c>
      <c r="K183" s="108">
        <v>36.71</v>
      </c>
      <c r="L183" s="109" t="s">
        <v>74</v>
      </c>
      <c r="M183" s="112">
        <f t="shared" si="27"/>
        <v>36710</v>
      </c>
      <c r="N183" s="108">
        <v>6.54</v>
      </c>
      <c r="O183" s="109" t="s">
        <v>74</v>
      </c>
      <c r="P183" s="112">
        <f t="shared" si="29"/>
        <v>6540</v>
      </c>
    </row>
    <row r="184" spans="1:16">
      <c r="A184" s="1">
        <f t="shared" si="26"/>
        <v>184</v>
      </c>
      <c r="B184" s="102">
        <v>400</v>
      </c>
      <c r="C184" s="103" t="s">
        <v>73</v>
      </c>
      <c r="D184" s="101">
        <f t="shared" si="30"/>
        <v>21.05263157894737</v>
      </c>
      <c r="E184" s="104">
        <v>1.7170000000000001</v>
      </c>
      <c r="F184" s="105">
        <v>7.7539999999999998E-4</v>
      </c>
      <c r="G184" s="100">
        <f t="shared" si="23"/>
        <v>1.7177754000000001</v>
      </c>
      <c r="H184" s="108">
        <v>1.0900000000000001</v>
      </c>
      <c r="I184" s="111" t="s">
        <v>283</v>
      </c>
      <c r="J184" s="115">
        <f t="shared" ref="J184:J228" si="31">H184*1000000</f>
        <v>1090000</v>
      </c>
      <c r="K184" s="108">
        <v>40.340000000000003</v>
      </c>
      <c r="L184" s="109" t="s">
        <v>74</v>
      </c>
      <c r="M184" s="112">
        <f t="shared" si="27"/>
        <v>40340</v>
      </c>
      <c r="N184" s="108">
        <v>7.27</v>
      </c>
      <c r="O184" s="109" t="s">
        <v>74</v>
      </c>
      <c r="P184" s="112">
        <f t="shared" si="29"/>
        <v>7270</v>
      </c>
    </row>
    <row r="185" spans="1:16">
      <c r="A185" s="1">
        <f t="shared" si="26"/>
        <v>185</v>
      </c>
      <c r="B185" s="102">
        <v>450</v>
      </c>
      <c r="C185" s="103" t="s">
        <v>73</v>
      </c>
      <c r="D185" s="101">
        <f t="shared" si="30"/>
        <v>23.684210526315791</v>
      </c>
      <c r="E185" s="104">
        <v>1.571</v>
      </c>
      <c r="F185" s="105">
        <v>6.9709999999999998E-4</v>
      </c>
      <c r="G185" s="100">
        <f t="shared" si="23"/>
        <v>1.5716971</v>
      </c>
      <c r="H185" s="108">
        <v>1.35</v>
      </c>
      <c r="I185" s="109" t="s">
        <v>283</v>
      </c>
      <c r="J185" s="115">
        <f t="shared" si="31"/>
        <v>1350000</v>
      </c>
      <c r="K185" s="108">
        <v>53.96</v>
      </c>
      <c r="L185" s="109" t="s">
        <v>74</v>
      </c>
      <c r="M185" s="112">
        <f t="shared" si="27"/>
        <v>53960</v>
      </c>
      <c r="N185" s="108">
        <v>8.84</v>
      </c>
      <c r="O185" s="109" t="s">
        <v>74</v>
      </c>
      <c r="P185" s="112">
        <f t="shared" si="29"/>
        <v>8840</v>
      </c>
    </row>
    <row r="186" spans="1:16">
      <c r="A186" s="1">
        <f t="shared" si="26"/>
        <v>186</v>
      </c>
      <c r="B186" s="102">
        <v>500</v>
      </c>
      <c r="C186" s="103" t="s">
        <v>73</v>
      </c>
      <c r="D186" s="101">
        <f t="shared" si="30"/>
        <v>26.315789473684209</v>
      </c>
      <c r="E186" s="104">
        <v>1.4590000000000001</v>
      </c>
      <c r="F186" s="105">
        <v>6.3380000000000001E-4</v>
      </c>
      <c r="G186" s="100">
        <f t="shared" si="23"/>
        <v>1.4596338</v>
      </c>
      <c r="H186" s="108">
        <v>1.62</v>
      </c>
      <c r="I186" s="109" t="s">
        <v>283</v>
      </c>
      <c r="J186" s="115">
        <f t="shared" si="31"/>
        <v>1620000</v>
      </c>
      <c r="K186" s="108">
        <v>66.510000000000005</v>
      </c>
      <c r="L186" s="109" t="s">
        <v>74</v>
      </c>
      <c r="M186" s="112">
        <f t="shared" si="27"/>
        <v>66510</v>
      </c>
      <c r="N186" s="108">
        <v>10.54</v>
      </c>
      <c r="O186" s="109" t="s">
        <v>74</v>
      </c>
      <c r="P186" s="112">
        <f t="shared" si="29"/>
        <v>10540</v>
      </c>
    </row>
    <row r="187" spans="1:16">
      <c r="A187" s="1">
        <f t="shared" si="26"/>
        <v>187</v>
      </c>
      <c r="B187" s="102">
        <v>550</v>
      </c>
      <c r="C187" s="103" t="s">
        <v>73</v>
      </c>
      <c r="D187" s="101">
        <f t="shared" si="30"/>
        <v>28.94736842105263</v>
      </c>
      <c r="E187" s="104">
        <v>1.37</v>
      </c>
      <c r="F187" s="105">
        <v>5.8140000000000004E-4</v>
      </c>
      <c r="G187" s="100">
        <f t="shared" si="23"/>
        <v>1.3705814000000001</v>
      </c>
      <c r="H187" s="108">
        <v>1.91</v>
      </c>
      <c r="I187" s="109" t="s">
        <v>283</v>
      </c>
      <c r="J187" s="115">
        <f t="shared" si="31"/>
        <v>1910000</v>
      </c>
      <c r="K187" s="108">
        <v>78.459999999999994</v>
      </c>
      <c r="L187" s="109" t="s">
        <v>74</v>
      </c>
      <c r="M187" s="112">
        <f t="shared" si="27"/>
        <v>78460</v>
      </c>
      <c r="N187" s="108">
        <v>12.35</v>
      </c>
      <c r="O187" s="109" t="s">
        <v>74</v>
      </c>
      <c r="P187" s="112">
        <f t="shared" si="29"/>
        <v>12350</v>
      </c>
    </row>
    <row r="188" spans="1:16">
      <c r="A188" s="1">
        <f t="shared" si="26"/>
        <v>188</v>
      </c>
      <c r="B188" s="102">
        <v>600</v>
      </c>
      <c r="C188" s="103" t="s">
        <v>73</v>
      </c>
      <c r="D188" s="101">
        <f t="shared" si="30"/>
        <v>31.578947368421051</v>
      </c>
      <c r="E188" s="104">
        <v>1.2849999999999999</v>
      </c>
      <c r="F188" s="105">
        <v>5.373E-4</v>
      </c>
      <c r="G188" s="100">
        <f t="shared" si="23"/>
        <v>1.2855372999999999</v>
      </c>
      <c r="H188" s="108">
        <v>2.23</v>
      </c>
      <c r="I188" s="109" t="s">
        <v>283</v>
      </c>
      <c r="J188" s="115">
        <f t="shared" si="31"/>
        <v>2230000</v>
      </c>
      <c r="K188" s="108">
        <v>90.14</v>
      </c>
      <c r="L188" s="109" t="s">
        <v>74</v>
      </c>
      <c r="M188" s="112">
        <f t="shared" si="27"/>
        <v>90140</v>
      </c>
      <c r="N188" s="108">
        <v>14.27</v>
      </c>
      <c r="O188" s="109" t="s">
        <v>74</v>
      </c>
      <c r="P188" s="112">
        <f t="shared" si="29"/>
        <v>14270</v>
      </c>
    </row>
    <row r="189" spans="1:16">
      <c r="A189" s="1">
        <f t="shared" si="26"/>
        <v>189</v>
      </c>
      <c r="B189" s="102">
        <v>650</v>
      </c>
      <c r="C189" s="103" t="s">
        <v>73</v>
      </c>
      <c r="D189" s="101">
        <f t="shared" si="30"/>
        <v>34.210526315789473</v>
      </c>
      <c r="E189" s="104">
        <v>1.2050000000000001</v>
      </c>
      <c r="F189" s="105">
        <v>4.9969999999999995E-4</v>
      </c>
      <c r="G189" s="100">
        <f t="shared" si="23"/>
        <v>1.2054997000000001</v>
      </c>
      <c r="H189" s="108">
        <v>2.56</v>
      </c>
      <c r="I189" s="109" t="s">
        <v>283</v>
      </c>
      <c r="J189" s="115">
        <f t="shared" si="31"/>
        <v>2560000</v>
      </c>
      <c r="K189" s="108">
        <v>101.81</v>
      </c>
      <c r="L189" s="109" t="s">
        <v>74</v>
      </c>
      <c r="M189" s="112">
        <f t="shared" si="27"/>
        <v>101810</v>
      </c>
      <c r="N189" s="108">
        <v>16.309999999999999</v>
      </c>
      <c r="O189" s="109" t="s">
        <v>74</v>
      </c>
      <c r="P189" s="112">
        <f t="shared" si="29"/>
        <v>16309.999999999998</v>
      </c>
    </row>
    <row r="190" spans="1:16">
      <c r="A190" s="1">
        <f t="shared" si="26"/>
        <v>190</v>
      </c>
      <c r="B190" s="102">
        <v>700</v>
      </c>
      <c r="C190" s="103" t="s">
        <v>73</v>
      </c>
      <c r="D190" s="101">
        <f t="shared" si="30"/>
        <v>36.842105263157897</v>
      </c>
      <c r="E190" s="104">
        <v>1.135</v>
      </c>
      <c r="F190" s="105">
        <v>4.6720000000000003E-4</v>
      </c>
      <c r="G190" s="100">
        <f t="shared" si="23"/>
        <v>1.1354671999999999</v>
      </c>
      <c r="H190" s="108">
        <v>2.92</v>
      </c>
      <c r="I190" s="109" t="s">
        <v>283</v>
      </c>
      <c r="J190" s="115">
        <f t="shared" si="31"/>
        <v>2920000</v>
      </c>
      <c r="K190" s="108">
        <v>113.6</v>
      </c>
      <c r="L190" s="109" t="s">
        <v>74</v>
      </c>
      <c r="M190" s="112">
        <f t="shared" si="27"/>
        <v>113600</v>
      </c>
      <c r="N190" s="108">
        <v>18.46</v>
      </c>
      <c r="O190" s="109" t="s">
        <v>74</v>
      </c>
      <c r="P190" s="112">
        <f t="shared" si="29"/>
        <v>18460</v>
      </c>
    </row>
    <row r="191" spans="1:16">
      <c r="A191" s="1">
        <f t="shared" si="26"/>
        <v>191</v>
      </c>
      <c r="B191" s="102">
        <v>800</v>
      </c>
      <c r="C191" s="103" t="s">
        <v>73</v>
      </c>
      <c r="D191" s="101">
        <f t="shared" si="30"/>
        <v>42.10526315789474</v>
      </c>
      <c r="E191" s="104">
        <v>1.0189999999999999</v>
      </c>
      <c r="F191" s="105">
        <v>4.1389999999999998E-4</v>
      </c>
      <c r="G191" s="100">
        <f t="shared" si="23"/>
        <v>1.0194139</v>
      </c>
      <c r="H191" s="108">
        <v>3.69</v>
      </c>
      <c r="I191" s="109" t="s">
        <v>283</v>
      </c>
      <c r="J191" s="115">
        <f t="shared" si="31"/>
        <v>3690000</v>
      </c>
      <c r="K191" s="108">
        <v>157.74</v>
      </c>
      <c r="L191" s="109" t="s">
        <v>74</v>
      </c>
      <c r="M191" s="112">
        <f t="shared" si="27"/>
        <v>157740</v>
      </c>
      <c r="N191" s="108">
        <v>23.12</v>
      </c>
      <c r="O191" s="109" t="s">
        <v>74</v>
      </c>
      <c r="P191" s="112">
        <f t="shared" si="29"/>
        <v>23120</v>
      </c>
    </row>
    <row r="192" spans="1:16">
      <c r="A192" s="1">
        <f t="shared" si="26"/>
        <v>192</v>
      </c>
      <c r="B192" s="102">
        <v>900</v>
      </c>
      <c r="C192" s="103" t="s">
        <v>73</v>
      </c>
      <c r="D192" s="101">
        <f t="shared" si="30"/>
        <v>47.368421052631582</v>
      </c>
      <c r="E192" s="104">
        <v>0.92689999999999995</v>
      </c>
      <c r="F192" s="105">
        <v>3.7179999999999998E-4</v>
      </c>
      <c r="G192" s="100">
        <f t="shared" si="23"/>
        <v>0.92727179999999998</v>
      </c>
      <c r="H192" s="108">
        <v>4.54</v>
      </c>
      <c r="I192" s="109" t="s">
        <v>283</v>
      </c>
      <c r="J192" s="115">
        <f t="shared" si="31"/>
        <v>4540000</v>
      </c>
      <c r="K192" s="108">
        <v>198.86</v>
      </c>
      <c r="L192" s="109" t="s">
        <v>74</v>
      </c>
      <c r="M192" s="112">
        <f t="shared" si="27"/>
        <v>198860</v>
      </c>
      <c r="N192" s="108">
        <v>28.23</v>
      </c>
      <c r="O192" s="109" t="s">
        <v>74</v>
      </c>
      <c r="P192" s="112">
        <f t="shared" si="29"/>
        <v>28230</v>
      </c>
    </row>
    <row r="193" spans="1:16">
      <c r="A193" s="1">
        <f t="shared" si="26"/>
        <v>193</v>
      </c>
      <c r="B193" s="102">
        <v>1</v>
      </c>
      <c r="C193" s="106" t="s">
        <v>75</v>
      </c>
      <c r="D193" s="101">
        <f t="shared" ref="D193:D228" si="32">B193*1000/$C$5</f>
        <v>52.631578947368418</v>
      </c>
      <c r="E193" s="104">
        <v>0.85209999999999997</v>
      </c>
      <c r="F193" s="105">
        <v>3.3780000000000003E-4</v>
      </c>
      <c r="G193" s="100">
        <f t="shared" si="23"/>
        <v>0.85243780000000002</v>
      </c>
      <c r="H193" s="108">
        <v>5.48</v>
      </c>
      <c r="I193" s="109" t="s">
        <v>283</v>
      </c>
      <c r="J193" s="115">
        <f t="shared" si="31"/>
        <v>5480000</v>
      </c>
      <c r="K193" s="108">
        <v>238.92</v>
      </c>
      <c r="L193" s="109" t="s">
        <v>74</v>
      </c>
      <c r="M193" s="112">
        <f t="shared" si="27"/>
        <v>238920</v>
      </c>
      <c r="N193" s="108">
        <v>33.79</v>
      </c>
      <c r="O193" s="109" t="s">
        <v>74</v>
      </c>
      <c r="P193" s="112">
        <f t="shared" si="29"/>
        <v>33790</v>
      </c>
    </row>
    <row r="194" spans="1:16">
      <c r="A194" s="1">
        <f t="shared" si="26"/>
        <v>194</v>
      </c>
      <c r="B194" s="102">
        <v>1.1000000000000001</v>
      </c>
      <c r="C194" s="103" t="s">
        <v>75</v>
      </c>
      <c r="D194" s="101">
        <f t="shared" si="32"/>
        <v>57.89473684210526</v>
      </c>
      <c r="E194" s="104">
        <v>0.79</v>
      </c>
      <c r="F194" s="105">
        <v>3.0969999999999999E-4</v>
      </c>
      <c r="G194" s="100">
        <f t="shared" si="23"/>
        <v>0.7903097</v>
      </c>
      <c r="H194" s="108">
        <v>6.49</v>
      </c>
      <c r="I194" s="109" t="s">
        <v>283</v>
      </c>
      <c r="J194" s="115">
        <f t="shared" si="31"/>
        <v>6490000</v>
      </c>
      <c r="K194" s="108">
        <v>278.68</v>
      </c>
      <c r="L194" s="109" t="s">
        <v>74</v>
      </c>
      <c r="M194" s="112">
        <f t="shared" si="27"/>
        <v>278680</v>
      </c>
      <c r="N194" s="108">
        <v>39.770000000000003</v>
      </c>
      <c r="O194" s="109" t="s">
        <v>74</v>
      </c>
      <c r="P194" s="112">
        <f t="shared" si="29"/>
        <v>39770</v>
      </c>
    </row>
    <row r="195" spans="1:16">
      <c r="A195" s="1">
        <f t="shared" si="26"/>
        <v>195</v>
      </c>
      <c r="B195" s="102">
        <v>1.2</v>
      </c>
      <c r="C195" s="103" t="s">
        <v>75</v>
      </c>
      <c r="D195" s="101">
        <f t="shared" si="32"/>
        <v>63.157894736842103</v>
      </c>
      <c r="E195" s="104">
        <v>0.73750000000000004</v>
      </c>
      <c r="F195" s="105">
        <v>2.8610000000000002E-4</v>
      </c>
      <c r="G195" s="100">
        <f t="shared" si="23"/>
        <v>0.7377861</v>
      </c>
      <c r="H195" s="108">
        <v>7.57</v>
      </c>
      <c r="I195" s="109" t="s">
        <v>283</v>
      </c>
      <c r="J195" s="115">
        <f t="shared" si="31"/>
        <v>7570000</v>
      </c>
      <c r="K195" s="108">
        <v>318.5</v>
      </c>
      <c r="L195" s="109" t="s">
        <v>74</v>
      </c>
      <c r="M195" s="112">
        <f t="shared" si="27"/>
        <v>318500</v>
      </c>
      <c r="N195" s="108">
        <v>46.17</v>
      </c>
      <c r="O195" s="109" t="s">
        <v>74</v>
      </c>
      <c r="P195" s="112">
        <f t="shared" si="29"/>
        <v>46170</v>
      </c>
    </row>
    <row r="196" spans="1:16">
      <c r="A196" s="1">
        <f t="shared" si="26"/>
        <v>196</v>
      </c>
      <c r="B196" s="102">
        <v>1.3</v>
      </c>
      <c r="C196" s="103" t="s">
        <v>75</v>
      </c>
      <c r="D196" s="101">
        <f t="shared" si="32"/>
        <v>68.421052631578945</v>
      </c>
      <c r="E196" s="104">
        <v>0.69269999999999998</v>
      </c>
      <c r="F196" s="105">
        <v>2.6600000000000001E-4</v>
      </c>
      <c r="G196" s="100">
        <f t="shared" si="23"/>
        <v>0.69296599999999997</v>
      </c>
      <c r="H196" s="108">
        <v>8.74</v>
      </c>
      <c r="I196" s="109" t="s">
        <v>283</v>
      </c>
      <c r="J196" s="115">
        <f t="shared" si="31"/>
        <v>8740000</v>
      </c>
      <c r="K196" s="108">
        <v>358.57</v>
      </c>
      <c r="L196" s="109" t="s">
        <v>74</v>
      </c>
      <c r="M196" s="112">
        <f t="shared" si="27"/>
        <v>358570</v>
      </c>
      <c r="N196" s="108">
        <v>52.98</v>
      </c>
      <c r="O196" s="109" t="s">
        <v>74</v>
      </c>
      <c r="P196" s="112">
        <f t="shared" si="29"/>
        <v>52980</v>
      </c>
    </row>
    <row r="197" spans="1:16">
      <c r="A197" s="1">
        <f t="shared" si="26"/>
        <v>197</v>
      </c>
      <c r="B197" s="102">
        <v>1.4</v>
      </c>
      <c r="C197" s="103" t="s">
        <v>75</v>
      </c>
      <c r="D197" s="101">
        <f t="shared" si="32"/>
        <v>73.684210526315795</v>
      </c>
      <c r="E197" s="104">
        <v>0.65380000000000005</v>
      </c>
      <c r="F197" s="105">
        <v>2.4860000000000003E-4</v>
      </c>
      <c r="G197" s="100">
        <f t="shared" si="23"/>
        <v>0.65404860000000009</v>
      </c>
      <c r="H197" s="108">
        <v>9.9700000000000006</v>
      </c>
      <c r="I197" s="109" t="s">
        <v>283</v>
      </c>
      <c r="J197" s="115">
        <f t="shared" si="31"/>
        <v>9970000</v>
      </c>
      <c r="K197" s="108">
        <v>398.97</v>
      </c>
      <c r="L197" s="109" t="s">
        <v>74</v>
      </c>
      <c r="M197" s="112">
        <f t="shared" si="27"/>
        <v>398970</v>
      </c>
      <c r="N197" s="108">
        <v>60.18</v>
      </c>
      <c r="O197" s="109" t="s">
        <v>74</v>
      </c>
      <c r="P197" s="112">
        <f t="shared" ref="P197:P216" si="33">N197*1000</f>
        <v>60180</v>
      </c>
    </row>
    <row r="198" spans="1:16">
      <c r="A198" s="1">
        <f t="shared" si="26"/>
        <v>198</v>
      </c>
      <c r="B198" s="102">
        <v>1.5</v>
      </c>
      <c r="C198" s="103" t="s">
        <v>75</v>
      </c>
      <c r="D198" s="101">
        <f t="shared" si="32"/>
        <v>78.94736842105263</v>
      </c>
      <c r="E198" s="104">
        <v>0.61980000000000002</v>
      </c>
      <c r="F198" s="105">
        <v>2.3340000000000001E-4</v>
      </c>
      <c r="G198" s="100">
        <f t="shared" si="23"/>
        <v>0.62003340000000007</v>
      </c>
      <c r="H198" s="108">
        <v>11.27</v>
      </c>
      <c r="I198" s="109" t="s">
        <v>283</v>
      </c>
      <c r="J198" s="115">
        <f t="shared" si="31"/>
        <v>11270000</v>
      </c>
      <c r="K198" s="108">
        <v>439.77</v>
      </c>
      <c r="L198" s="109" t="s">
        <v>74</v>
      </c>
      <c r="M198" s="112">
        <f t="shared" si="27"/>
        <v>439770</v>
      </c>
      <c r="N198" s="108">
        <v>67.760000000000005</v>
      </c>
      <c r="O198" s="109" t="s">
        <v>74</v>
      </c>
      <c r="P198" s="112">
        <f t="shared" si="33"/>
        <v>67760</v>
      </c>
    </row>
    <row r="199" spans="1:16">
      <c r="A199" s="1">
        <f t="shared" si="26"/>
        <v>199</v>
      </c>
      <c r="B199" s="102">
        <v>1.6</v>
      </c>
      <c r="C199" s="103" t="s">
        <v>75</v>
      </c>
      <c r="D199" s="101">
        <f t="shared" si="32"/>
        <v>84.21052631578948</v>
      </c>
      <c r="E199" s="104">
        <v>0.58979999999999999</v>
      </c>
      <c r="F199" s="105">
        <v>2.2000000000000001E-4</v>
      </c>
      <c r="G199" s="100">
        <f t="shared" si="23"/>
        <v>0.59001999999999999</v>
      </c>
      <c r="H199" s="108">
        <v>12.65</v>
      </c>
      <c r="I199" s="109" t="s">
        <v>283</v>
      </c>
      <c r="J199" s="115">
        <f t="shared" si="31"/>
        <v>12650000</v>
      </c>
      <c r="K199" s="108">
        <v>480.97</v>
      </c>
      <c r="L199" s="109" t="s">
        <v>74</v>
      </c>
      <c r="M199" s="112">
        <f t="shared" si="27"/>
        <v>480970</v>
      </c>
      <c r="N199" s="108">
        <v>75.709999999999994</v>
      </c>
      <c r="O199" s="109" t="s">
        <v>74</v>
      </c>
      <c r="P199" s="112">
        <f t="shared" si="33"/>
        <v>75710</v>
      </c>
    </row>
    <row r="200" spans="1:16">
      <c r="A200" s="1">
        <f t="shared" si="26"/>
        <v>200</v>
      </c>
      <c r="B200" s="102">
        <v>1.7</v>
      </c>
      <c r="C200" s="103" t="s">
        <v>75</v>
      </c>
      <c r="D200" s="101">
        <f t="shared" si="32"/>
        <v>89.473684210526315</v>
      </c>
      <c r="E200" s="104">
        <v>0.56320000000000003</v>
      </c>
      <c r="F200" s="105">
        <v>2.0819999999999999E-4</v>
      </c>
      <c r="G200" s="100">
        <f t="shared" si="23"/>
        <v>0.56340820000000003</v>
      </c>
      <c r="H200" s="108">
        <v>14.09</v>
      </c>
      <c r="I200" s="109" t="s">
        <v>283</v>
      </c>
      <c r="J200" s="115">
        <f t="shared" si="31"/>
        <v>14090000</v>
      </c>
      <c r="K200" s="108">
        <v>522.59</v>
      </c>
      <c r="L200" s="109" t="s">
        <v>74</v>
      </c>
      <c r="M200" s="112">
        <f t="shared" si="27"/>
        <v>522590.00000000006</v>
      </c>
      <c r="N200" s="108">
        <v>84.02</v>
      </c>
      <c r="O200" s="109" t="s">
        <v>74</v>
      </c>
      <c r="P200" s="112">
        <f t="shared" si="33"/>
        <v>84020</v>
      </c>
    </row>
    <row r="201" spans="1:16">
      <c r="A201" s="1">
        <f t="shared" si="26"/>
        <v>201</v>
      </c>
      <c r="B201" s="102">
        <v>1.8</v>
      </c>
      <c r="C201" s="103" t="s">
        <v>75</v>
      </c>
      <c r="D201" s="101">
        <f t="shared" si="32"/>
        <v>94.736842105263165</v>
      </c>
      <c r="E201" s="104">
        <v>0.5393</v>
      </c>
      <c r="F201" s="105">
        <v>1.975E-4</v>
      </c>
      <c r="G201" s="100">
        <f t="shared" si="23"/>
        <v>0.53949749999999996</v>
      </c>
      <c r="H201" s="108">
        <v>15.59</v>
      </c>
      <c r="I201" s="109" t="s">
        <v>283</v>
      </c>
      <c r="J201" s="115">
        <f t="shared" si="31"/>
        <v>15590000</v>
      </c>
      <c r="K201" s="108">
        <v>564.62</v>
      </c>
      <c r="L201" s="109" t="s">
        <v>74</v>
      </c>
      <c r="M201" s="112">
        <f t="shared" si="27"/>
        <v>564620</v>
      </c>
      <c r="N201" s="108">
        <v>92.68</v>
      </c>
      <c r="O201" s="109" t="s">
        <v>74</v>
      </c>
      <c r="P201" s="112">
        <f t="shared" si="33"/>
        <v>92680</v>
      </c>
    </row>
    <row r="202" spans="1:16">
      <c r="A202" s="1">
        <f t="shared" si="26"/>
        <v>202</v>
      </c>
      <c r="B202" s="102">
        <v>2</v>
      </c>
      <c r="C202" s="103" t="s">
        <v>75</v>
      </c>
      <c r="D202" s="113">
        <f t="shared" si="32"/>
        <v>105.26315789473684</v>
      </c>
      <c r="E202" s="104">
        <v>0.49840000000000001</v>
      </c>
      <c r="F202" s="105">
        <v>1.794E-4</v>
      </c>
      <c r="G202" s="100">
        <f t="shared" si="23"/>
        <v>0.49857940000000001</v>
      </c>
      <c r="H202" s="108">
        <v>18.79</v>
      </c>
      <c r="I202" s="109" t="s">
        <v>283</v>
      </c>
      <c r="J202" s="115">
        <f t="shared" si="31"/>
        <v>18790000</v>
      </c>
      <c r="K202" s="108">
        <v>724.4</v>
      </c>
      <c r="L202" s="109" t="s">
        <v>74</v>
      </c>
      <c r="M202" s="112">
        <f t="shared" si="27"/>
        <v>724400</v>
      </c>
      <c r="N202" s="108">
        <v>111.01</v>
      </c>
      <c r="O202" s="109" t="s">
        <v>74</v>
      </c>
      <c r="P202" s="112">
        <f t="shared" si="33"/>
        <v>111010</v>
      </c>
    </row>
    <row r="203" spans="1:16">
      <c r="A203" s="1">
        <f t="shared" si="26"/>
        <v>203</v>
      </c>
      <c r="B203" s="102">
        <v>2.25</v>
      </c>
      <c r="C203" s="103" t="s">
        <v>75</v>
      </c>
      <c r="D203" s="113">
        <f t="shared" si="32"/>
        <v>118.42105263157895</v>
      </c>
      <c r="E203" s="104">
        <v>0.45700000000000002</v>
      </c>
      <c r="F203" s="105">
        <v>1.6100000000000001E-4</v>
      </c>
      <c r="G203" s="100">
        <f t="shared" si="23"/>
        <v>0.45716100000000004</v>
      </c>
      <c r="H203" s="108">
        <v>23.14</v>
      </c>
      <c r="I203" s="109" t="s">
        <v>283</v>
      </c>
      <c r="J203" s="115">
        <f t="shared" si="31"/>
        <v>23140000</v>
      </c>
      <c r="K203" s="108">
        <v>951.03</v>
      </c>
      <c r="L203" s="109" t="s">
        <v>74</v>
      </c>
      <c r="M203" s="112">
        <f t="shared" si="27"/>
        <v>951030</v>
      </c>
      <c r="N203" s="108">
        <v>135.74</v>
      </c>
      <c r="O203" s="109" t="s">
        <v>74</v>
      </c>
      <c r="P203" s="112">
        <f t="shared" si="33"/>
        <v>135740</v>
      </c>
    </row>
    <row r="204" spans="1:16">
      <c r="A204" s="1">
        <f t="shared" si="26"/>
        <v>204</v>
      </c>
      <c r="B204" s="102">
        <v>2.5</v>
      </c>
      <c r="C204" s="103" t="s">
        <v>75</v>
      </c>
      <c r="D204" s="113">
        <f t="shared" si="32"/>
        <v>131.57894736842104</v>
      </c>
      <c r="E204" s="104">
        <v>0.4234</v>
      </c>
      <c r="F204" s="105">
        <v>1.462E-4</v>
      </c>
      <c r="G204" s="100">
        <f t="shared" si="23"/>
        <v>0.42354619999999998</v>
      </c>
      <c r="H204" s="108">
        <v>27.86</v>
      </c>
      <c r="I204" s="109" t="s">
        <v>283</v>
      </c>
      <c r="J204" s="115">
        <f t="shared" si="31"/>
        <v>27860000</v>
      </c>
      <c r="K204" s="108">
        <v>1.1599999999999999</v>
      </c>
      <c r="L204" s="111" t="s">
        <v>283</v>
      </c>
      <c r="M204" s="115">
        <f t="shared" ref="M204:M228" si="34">K204*1000000</f>
        <v>1160000</v>
      </c>
      <c r="N204" s="108">
        <v>162.35</v>
      </c>
      <c r="O204" s="109" t="s">
        <v>74</v>
      </c>
      <c r="P204" s="112">
        <f t="shared" si="33"/>
        <v>162350</v>
      </c>
    </row>
    <row r="205" spans="1:16">
      <c r="A205" s="1">
        <f t="shared" si="26"/>
        <v>205</v>
      </c>
      <c r="B205" s="102">
        <v>2.75</v>
      </c>
      <c r="C205" s="103" t="s">
        <v>75</v>
      </c>
      <c r="D205" s="113">
        <f t="shared" si="32"/>
        <v>144.73684210526315</v>
      </c>
      <c r="E205" s="104">
        <v>0.39579999999999999</v>
      </c>
      <c r="F205" s="105">
        <v>1.34E-4</v>
      </c>
      <c r="G205" s="100">
        <f t="shared" si="23"/>
        <v>0.39593400000000001</v>
      </c>
      <c r="H205" s="108">
        <v>32.93</v>
      </c>
      <c r="I205" s="109" t="s">
        <v>283</v>
      </c>
      <c r="J205" s="115">
        <f t="shared" si="31"/>
        <v>32930000</v>
      </c>
      <c r="K205" s="108">
        <v>1.37</v>
      </c>
      <c r="L205" s="109" t="s">
        <v>283</v>
      </c>
      <c r="M205" s="115">
        <f t="shared" si="34"/>
        <v>1370000</v>
      </c>
      <c r="N205" s="108">
        <v>190.72</v>
      </c>
      <c r="O205" s="109" t="s">
        <v>74</v>
      </c>
      <c r="P205" s="112">
        <f t="shared" si="33"/>
        <v>190720</v>
      </c>
    </row>
    <row r="206" spans="1:16">
      <c r="A206" s="1">
        <f t="shared" si="26"/>
        <v>206</v>
      </c>
      <c r="B206" s="102">
        <v>3</v>
      </c>
      <c r="C206" s="103" t="s">
        <v>75</v>
      </c>
      <c r="D206" s="113">
        <f t="shared" si="32"/>
        <v>157.89473684210526</v>
      </c>
      <c r="E206" s="104">
        <v>0.3725</v>
      </c>
      <c r="F206" s="105">
        <v>1.237E-4</v>
      </c>
      <c r="G206" s="100">
        <f t="shared" si="23"/>
        <v>0.3726237</v>
      </c>
      <c r="H206" s="108">
        <v>38.33</v>
      </c>
      <c r="I206" s="109" t="s">
        <v>283</v>
      </c>
      <c r="J206" s="115">
        <f t="shared" si="31"/>
        <v>38330000</v>
      </c>
      <c r="K206" s="108">
        <v>1.57</v>
      </c>
      <c r="L206" s="109" t="s">
        <v>283</v>
      </c>
      <c r="M206" s="115">
        <f t="shared" si="34"/>
        <v>1570000</v>
      </c>
      <c r="N206" s="108">
        <v>220.73</v>
      </c>
      <c r="O206" s="109" t="s">
        <v>74</v>
      </c>
      <c r="P206" s="112">
        <f t="shared" si="33"/>
        <v>220730</v>
      </c>
    </row>
    <row r="207" spans="1:16">
      <c r="A207" s="1">
        <f t="shared" si="26"/>
        <v>207</v>
      </c>
      <c r="B207" s="102">
        <v>3.25</v>
      </c>
      <c r="C207" s="103" t="s">
        <v>75</v>
      </c>
      <c r="D207" s="113">
        <f t="shared" si="32"/>
        <v>171.05263157894737</v>
      </c>
      <c r="E207" s="104">
        <v>0.35270000000000001</v>
      </c>
      <c r="F207" s="105">
        <v>1.149E-4</v>
      </c>
      <c r="G207" s="100">
        <f t="shared" si="23"/>
        <v>0.35281489999999999</v>
      </c>
      <c r="H207" s="108">
        <v>44.06</v>
      </c>
      <c r="I207" s="109" t="s">
        <v>283</v>
      </c>
      <c r="J207" s="115">
        <f t="shared" si="31"/>
        <v>44060000</v>
      </c>
      <c r="K207" s="108">
        <v>1.76</v>
      </c>
      <c r="L207" s="109" t="s">
        <v>283</v>
      </c>
      <c r="M207" s="115">
        <f t="shared" si="34"/>
        <v>1760000</v>
      </c>
      <c r="N207" s="108">
        <v>252.29</v>
      </c>
      <c r="O207" s="109" t="s">
        <v>74</v>
      </c>
      <c r="P207" s="112">
        <f t="shared" si="33"/>
        <v>252290</v>
      </c>
    </row>
    <row r="208" spans="1:16">
      <c r="A208" s="1">
        <f t="shared" si="26"/>
        <v>208</v>
      </c>
      <c r="B208" s="102">
        <v>3.5</v>
      </c>
      <c r="C208" s="103" t="s">
        <v>75</v>
      </c>
      <c r="D208" s="113">
        <f t="shared" si="32"/>
        <v>184.21052631578948</v>
      </c>
      <c r="E208" s="104">
        <v>0.33560000000000001</v>
      </c>
      <c r="F208" s="105">
        <v>1.0730000000000001E-4</v>
      </c>
      <c r="G208" s="100">
        <f t="shared" si="23"/>
        <v>0.33570729999999999</v>
      </c>
      <c r="H208" s="108">
        <v>50.09</v>
      </c>
      <c r="I208" s="109" t="s">
        <v>283</v>
      </c>
      <c r="J208" s="115">
        <f t="shared" si="31"/>
        <v>50090000</v>
      </c>
      <c r="K208" s="108">
        <v>1.96</v>
      </c>
      <c r="L208" s="109" t="s">
        <v>283</v>
      </c>
      <c r="M208" s="115">
        <f t="shared" si="34"/>
        <v>1960000</v>
      </c>
      <c r="N208" s="108">
        <v>285.3</v>
      </c>
      <c r="O208" s="109" t="s">
        <v>74</v>
      </c>
      <c r="P208" s="112">
        <f t="shared" si="33"/>
        <v>285300</v>
      </c>
    </row>
    <row r="209" spans="1:16">
      <c r="A209" s="1">
        <f t="shared" si="26"/>
        <v>209</v>
      </c>
      <c r="B209" s="102">
        <v>3.75</v>
      </c>
      <c r="C209" s="103" t="s">
        <v>75</v>
      </c>
      <c r="D209" s="113">
        <f t="shared" si="32"/>
        <v>197.36842105263159</v>
      </c>
      <c r="E209" s="104">
        <v>0.32079999999999997</v>
      </c>
      <c r="F209" s="105">
        <v>1.0069999999999999E-4</v>
      </c>
      <c r="G209" s="100">
        <f t="shared" si="23"/>
        <v>0.32090069999999998</v>
      </c>
      <c r="H209" s="108">
        <v>56.41</v>
      </c>
      <c r="I209" s="109" t="s">
        <v>283</v>
      </c>
      <c r="J209" s="115">
        <f t="shared" si="31"/>
        <v>56410000</v>
      </c>
      <c r="K209" s="108">
        <v>2.16</v>
      </c>
      <c r="L209" s="109" t="s">
        <v>283</v>
      </c>
      <c r="M209" s="115">
        <f t="shared" si="34"/>
        <v>2160000</v>
      </c>
      <c r="N209" s="108">
        <v>319.67</v>
      </c>
      <c r="O209" s="109" t="s">
        <v>74</v>
      </c>
      <c r="P209" s="112">
        <f t="shared" si="33"/>
        <v>319670</v>
      </c>
    </row>
    <row r="210" spans="1:16">
      <c r="A210" s="1">
        <f t="shared" si="26"/>
        <v>210</v>
      </c>
      <c r="B210" s="102">
        <v>4</v>
      </c>
      <c r="C210" s="103" t="s">
        <v>75</v>
      </c>
      <c r="D210" s="113">
        <f t="shared" si="32"/>
        <v>210.52631578947367</v>
      </c>
      <c r="E210" s="104">
        <v>0.30769999999999997</v>
      </c>
      <c r="F210" s="105">
        <v>9.4920000000000006E-5</v>
      </c>
      <c r="G210" s="100">
        <f t="shared" si="23"/>
        <v>0.30779491999999997</v>
      </c>
      <c r="H210" s="108">
        <v>63.02</v>
      </c>
      <c r="I210" s="109" t="s">
        <v>283</v>
      </c>
      <c r="J210" s="115">
        <f t="shared" si="31"/>
        <v>63020000</v>
      </c>
      <c r="K210" s="108">
        <v>2.35</v>
      </c>
      <c r="L210" s="109" t="s">
        <v>283</v>
      </c>
      <c r="M210" s="115">
        <f t="shared" si="34"/>
        <v>2350000</v>
      </c>
      <c r="N210" s="108">
        <v>355.31</v>
      </c>
      <c r="O210" s="109" t="s">
        <v>74</v>
      </c>
      <c r="P210" s="112">
        <f t="shared" si="33"/>
        <v>355310</v>
      </c>
    </row>
    <row r="211" spans="1:16">
      <c r="A211" s="1">
        <f t="shared" si="26"/>
        <v>211</v>
      </c>
      <c r="B211" s="102">
        <v>4.5</v>
      </c>
      <c r="C211" s="103" t="s">
        <v>75</v>
      </c>
      <c r="D211" s="113">
        <f t="shared" si="32"/>
        <v>236.84210526315789</v>
      </c>
      <c r="E211" s="104">
        <v>0.28589999999999999</v>
      </c>
      <c r="F211" s="105">
        <v>8.5160000000000005E-5</v>
      </c>
      <c r="G211" s="100">
        <f t="shared" si="23"/>
        <v>0.28598515999999996</v>
      </c>
      <c r="H211" s="108">
        <v>77.010000000000005</v>
      </c>
      <c r="I211" s="109" t="s">
        <v>283</v>
      </c>
      <c r="J211" s="115">
        <f t="shared" si="31"/>
        <v>77010000</v>
      </c>
      <c r="K211" s="108">
        <v>3.07</v>
      </c>
      <c r="L211" s="109" t="s">
        <v>283</v>
      </c>
      <c r="M211" s="115">
        <f t="shared" si="34"/>
        <v>3070000</v>
      </c>
      <c r="N211" s="108">
        <v>430.15</v>
      </c>
      <c r="O211" s="109" t="s">
        <v>74</v>
      </c>
      <c r="P211" s="112">
        <f t="shared" si="33"/>
        <v>430150</v>
      </c>
    </row>
    <row r="212" spans="1:16">
      <c r="A212" s="1">
        <f t="shared" si="26"/>
        <v>212</v>
      </c>
      <c r="B212" s="102">
        <v>5</v>
      </c>
      <c r="C212" s="103" t="s">
        <v>75</v>
      </c>
      <c r="D212" s="113">
        <f t="shared" si="32"/>
        <v>263.15789473684208</v>
      </c>
      <c r="E212" s="104">
        <v>0.26829999999999998</v>
      </c>
      <c r="F212" s="105">
        <v>7.7280000000000005E-5</v>
      </c>
      <c r="G212" s="100">
        <f t="shared" ref="G212:G275" si="35">E212+F212</f>
        <v>0.26837728</v>
      </c>
      <c r="H212" s="108">
        <v>92</v>
      </c>
      <c r="I212" s="109" t="s">
        <v>283</v>
      </c>
      <c r="J212" s="115">
        <f t="shared" si="31"/>
        <v>92000000</v>
      </c>
      <c r="K212" s="108">
        <v>3.74</v>
      </c>
      <c r="L212" s="109" t="s">
        <v>283</v>
      </c>
      <c r="M212" s="115">
        <f t="shared" si="34"/>
        <v>3740000</v>
      </c>
      <c r="N212" s="108">
        <v>509.24</v>
      </c>
      <c r="O212" s="109" t="s">
        <v>74</v>
      </c>
      <c r="P212" s="112">
        <f t="shared" si="33"/>
        <v>509240</v>
      </c>
    </row>
    <row r="213" spans="1:16">
      <c r="A213" s="1">
        <f t="shared" si="26"/>
        <v>213</v>
      </c>
      <c r="B213" s="102">
        <v>5.5</v>
      </c>
      <c r="C213" s="103" t="s">
        <v>75</v>
      </c>
      <c r="D213" s="113">
        <f t="shared" si="32"/>
        <v>289.4736842105263</v>
      </c>
      <c r="E213" s="104">
        <v>0.25390000000000001</v>
      </c>
      <c r="F213" s="105">
        <v>7.0779999999999997E-5</v>
      </c>
      <c r="G213" s="100">
        <f t="shared" si="35"/>
        <v>0.25397078000000001</v>
      </c>
      <c r="H213" s="108">
        <v>107.9</v>
      </c>
      <c r="I213" s="109" t="s">
        <v>283</v>
      </c>
      <c r="J213" s="115">
        <f t="shared" si="31"/>
        <v>107900000</v>
      </c>
      <c r="K213" s="108">
        <v>4.3600000000000003</v>
      </c>
      <c r="L213" s="109" t="s">
        <v>283</v>
      </c>
      <c r="M213" s="115">
        <f t="shared" si="34"/>
        <v>4360000</v>
      </c>
      <c r="N213" s="108">
        <v>592.05999999999995</v>
      </c>
      <c r="O213" s="109" t="s">
        <v>74</v>
      </c>
      <c r="P213" s="112">
        <f t="shared" si="33"/>
        <v>592060</v>
      </c>
    </row>
    <row r="214" spans="1:16">
      <c r="A214" s="1">
        <f t="shared" ref="A214:A277" si="36">A213+1</f>
        <v>214</v>
      </c>
      <c r="B214" s="102">
        <v>6</v>
      </c>
      <c r="C214" s="103" t="s">
        <v>75</v>
      </c>
      <c r="D214" s="113">
        <f t="shared" si="32"/>
        <v>315.78947368421052</v>
      </c>
      <c r="E214" s="104">
        <v>0.2419</v>
      </c>
      <c r="F214" s="105">
        <v>6.5320000000000005E-5</v>
      </c>
      <c r="G214" s="100">
        <f t="shared" si="35"/>
        <v>0.24196532000000001</v>
      </c>
      <c r="H214" s="108">
        <v>124.65</v>
      </c>
      <c r="I214" s="109" t="s">
        <v>283</v>
      </c>
      <c r="J214" s="115">
        <f t="shared" si="31"/>
        <v>124650000</v>
      </c>
      <c r="K214" s="108">
        <v>4.97</v>
      </c>
      <c r="L214" s="109" t="s">
        <v>283</v>
      </c>
      <c r="M214" s="115">
        <f t="shared" si="34"/>
        <v>4970000</v>
      </c>
      <c r="N214" s="108">
        <v>678.19</v>
      </c>
      <c r="O214" s="109" t="s">
        <v>74</v>
      </c>
      <c r="P214" s="112">
        <f t="shared" si="33"/>
        <v>678190</v>
      </c>
    </row>
    <row r="215" spans="1:16">
      <c r="A215" s="1">
        <f t="shared" si="36"/>
        <v>215</v>
      </c>
      <c r="B215" s="102">
        <v>6.5</v>
      </c>
      <c r="C215" s="103" t="s">
        <v>75</v>
      </c>
      <c r="D215" s="113">
        <f t="shared" si="32"/>
        <v>342.10526315789474</v>
      </c>
      <c r="E215" s="104">
        <v>0.23169999999999999</v>
      </c>
      <c r="F215" s="105">
        <v>6.0659999999999999E-5</v>
      </c>
      <c r="G215" s="100">
        <f t="shared" si="35"/>
        <v>0.23176065999999998</v>
      </c>
      <c r="H215" s="108">
        <v>142.18</v>
      </c>
      <c r="I215" s="109" t="s">
        <v>283</v>
      </c>
      <c r="J215" s="115">
        <f t="shared" si="31"/>
        <v>142180000</v>
      </c>
      <c r="K215" s="108">
        <v>5.55</v>
      </c>
      <c r="L215" s="109" t="s">
        <v>283</v>
      </c>
      <c r="M215" s="115">
        <f t="shared" si="34"/>
        <v>5550000</v>
      </c>
      <c r="N215" s="108">
        <v>767.23</v>
      </c>
      <c r="O215" s="109" t="s">
        <v>74</v>
      </c>
      <c r="P215" s="112">
        <f t="shared" si="33"/>
        <v>767230</v>
      </c>
    </row>
    <row r="216" spans="1:16">
      <c r="A216" s="1">
        <f t="shared" si="36"/>
        <v>216</v>
      </c>
      <c r="B216" s="102">
        <v>7</v>
      </c>
      <c r="C216" s="103" t="s">
        <v>75</v>
      </c>
      <c r="D216" s="113">
        <f t="shared" si="32"/>
        <v>368.42105263157896</v>
      </c>
      <c r="E216" s="104">
        <v>0.22309999999999999</v>
      </c>
      <c r="F216" s="105">
        <v>5.6650000000000001E-5</v>
      </c>
      <c r="G216" s="100">
        <f t="shared" si="35"/>
        <v>0.22315664999999998</v>
      </c>
      <c r="H216" s="108">
        <v>160.43</v>
      </c>
      <c r="I216" s="109" t="s">
        <v>283</v>
      </c>
      <c r="J216" s="115">
        <f t="shared" si="31"/>
        <v>160430000</v>
      </c>
      <c r="K216" s="108">
        <v>6.13</v>
      </c>
      <c r="L216" s="109" t="s">
        <v>283</v>
      </c>
      <c r="M216" s="115">
        <f t="shared" si="34"/>
        <v>6130000</v>
      </c>
      <c r="N216" s="108">
        <v>858.83</v>
      </c>
      <c r="O216" s="109" t="s">
        <v>74</v>
      </c>
      <c r="P216" s="112">
        <f t="shared" si="33"/>
        <v>858830</v>
      </c>
    </row>
    <row r="217" spans="1:16">
      <c r="A217" s="1">
        <f t="shared" si="36"/>
        <v>217</v>
      </c>
      <c r="B217" s="102">
        <v>8</v>
      </c>
      <c r="C217" s="103" t="s">
        <v>75</v>
      </c>
      <c r="D217" s="113">
        <f t="shared" si="32"/>
        <v>421.05263157894734</v>
      </c>
      <c r="E217" s="104">
        <v>0.20899999999999999</v>
      </c>
      <c r="F217" s="105">
        <v>5.007E-5</v>
      </c>
      <c r="G217" s="100">
        <f t="shared" si="35"/>
        <v>0.20905007</v>
      </c>
      <c r="H217" s="108">
        <v>198.88</v>
      </c>
      <c r="I217" s="109" t="s">
        <v>283</v>
      </c>
      <c r="J217" s="115">
        <f t="shared" si="31"/>
        <v>198880000</v>
      </c>
      <c r="K217" s="108">
        <v>8.19</v>
      </c>
      <c r="L217" s="109" t="s">
        <v>283</v>
      </c>
      <c r="M217" s="115">
        <f t="shared" si="34"/>
        <v>8189999.9999999991</v>
      </c>
      <c r="N217" s="108">
        <v>1.05</v>
      </c>
      <c r="O217" s="111" t="s">
        <v>283</v>
      </c>
      <c r="P217" s="115">
        <f t="shared" ref="P217:P228" si="37">N217*1000000</f>
        <v>1050000</v>
      </c>
    </row>
    <row r="218" spans="1:16">
      <c r="A218" s="1">
        <f t="shared" si="36"/>
        <v>218</v>
      </c>
      <c r="B218" s="102">
        <v>9</v>
      </c>
      <c r="C218" s="103" t="s">
        <v>75</v>
      </c>
      <c r="D218" s="113">
        <f t="shared" si="32"/>
        <v>473.68421052631578</v>
      </c>
      <c r="E218" s="104">
        <v>0.19819999999999999</v>
      </c>
      <c r="F218" s="105">
        <v>4.49E-5</v>
      </c>
      <c r="G218" s="100">
        <f t="shared" si="35"/>
        <v>0.19824489999999997</v>
      </c>
      <c r="H218" s="108">
        <v>239.66</v>
      </c>
      <c r="I218" s="109" t="s">
        <v>283</v>
      </c>
      <c r="J218" s="115">
        <f t="shared" si="31"/>
        <v>239660000</v>
      </c>
      <c r="K218" s="108">
        <v>10.029999999999999</v>
      </c>
      <c r="L218" s="109" t="s">
        <v>283</v>
      </c>
      <c r="M218" s="115">
        <f t="shared" si="34"/>
        <v>10030000</v>
      </c>
      <c r="N218" s="108">
        <v>1.25</v>
      </c>
      <c r="O218" s="109" t="s">
        <v>283</v>
      </c>
      <c r="P218" s="115">
        <f t="shared" si="37"/>
        <v>1250000</v>
      </c>
    </row>
    <row r="219" spans="1:16">
      <c r="A219" s="1">
        <f t="shared" si="36"/>
        <v>219</v>
      </c>
      <c r="B219" s="102">
        <v>10</v>
      </c>
      <c r="C219" s="103" t="s">
        <v>75</v>
      </c>
      <c r="D219" s="113">
        <f t="shared" si="32"/>
        <v>526.31578947368416</v>
      </c>
      <c r="E219" s="104">
        <v>0.18959999999999999</v>
      </c>
      <c r="F219" s="105">
        <v>4.0729999999999998E-5</v>
      </c>
      <c r="G219" s="100">
        <f t="shared" si="35"/>
        <v>0.18964072999999998</v>
      </c>
      <c r="H219" s="108">
        <v>282.48</v>
      </c>
      <c r="I219" s="109" t="s">
        <v>283</v>
      </c>
      <c r="J219" s="115">
        <f t="shared" si="31"/>
        <v>282480000</v>
      </c>
      <c r="K219" s="108">
        <v>11.72</v>
      </c>
      <c r="L219" s="109" t="s">
        <v>283</v>
      </c>
      <c r="M219" s="115">
        <f t="shared" si="34"/>
        <v>11720000</v>
      </c>
      <c r="N219" s="108">
        <v>1.45</v>
      </c>
      <c r="O219" s="109" t="s">
        <v>283</v>
      </c>
      <c r="P219" s="115">
        <f t="shared" si="37"/>
        <v>1450000</v>
      </c>
    </row>
    <row r="220" spans="1:16">
      <c r="A220" s="1">
        <f t="shared" si="36"/>
        <v>220</v>
      </c>
      <c r="B220" s="102">
        <v>11</v>
      </c>
      <c r="C220" s="103" t="s">
        <v>75</v>
      </c>
      <c r="D220" s="113">
        <f t="shared" si="32"/>
        <v>578.9473684210526</v>
      </c>
      <c r="E220" s="104">
        <v>0.18279999999999999</v>
      </c>
      <c r="F220" s="105">
        <v>3.7289999999999997E-5</v>
      </c>
      <c r="G220" s="100">
        <f t="shared" si="35"/>
        <v>0.18283728999999999</v>
      </c>
      <c r="H220" s="108">
        <v>327.06</v>
      </c>
      <c r="I220" s="109" t="s">
        <v>283</v>
      </c>
      <c r="J220" s="115">
        <f t="shared" si="31"/>
        <v>327060000</v>
      </c>
      <c r="K220" s="108">
        <v>13.31</v>
      </c>
      <c r="L220" s="109" t="s">
        <v>283</v>
      </c>
      <c r="M220" s="115">
        <f t="shared" si="34"/>
        <v>13310000</v>
      </c>
      <c r="N220" s="108">
        <v>1.65</v>
      </c>
      <c r="O220" s="109" t="s">
        <v>283</v>
      </c>
      <c r="P220" s="115">
        <f t="shared" si="37"/>
        <v>1650000</v>
      </c>
    </row>
    <row r="221" spans="1:16">
      <c r="A221" s="1">
        <f t="shared" si="36"/>
        <v>221</v>
      </c>
      <c r="B221" s="102">
        <v>12</v>
      </c>
      <c r="C221" s="103" t="s">
        <v>75</v>
      </c>
      <c r="D221" s="113">
        <f t="shared" si="32"/>
        <v>631.57894736842104</v>
      </c>
      <c r="E221" s="104">
        <v>0.17710000000000001</v>
      </c>
      <c r="F221" s="105">
        <v>3.4400000000000003E-5</v>
      </c>
      <c r="G221" s="100">
        <f t="shared" si="35"/>
        <v>0.1771344</v>
      </c>
      <c r="H221" s="108">
        <v>373.19</v>
      </c>
      <c r="I221" s="109" t="s">
        <v>283</v>
      </c>
      <c r="J221" s="115">
        <f t="shared" si="31"/>
        <v>373190000</v>
      </c>
      <c r="K221" s="108">
        <v>14.83</v>
      </c>
      <c r="L221" s="109" t="s">
        <v>283</v>
      </c>
      <c r="M221" s="115">
        <f t="shared" si="34"/>
        <v>14830000</v>
      </c>
      <c r="N221" s="108">
        <v>1.86</v>
      </c>
      <c r="O221" s="109" t="s">
        <v>283</v>
      </c>
      <c r="P221" s="115">
        <f t="shared" si="37"/>
        <v>1860000</v>
      </c>
    </row>
    <row r="222" spans="1:16">
      <c r="A222" s="1">
        <f t="shared" si="36"/>
        <v>222</v>
      </c>
      <c r="B222" s="102">
        <v>13</v>
      </c>
      <c r="C222" s="103" t="s">
        <v>75</v>
      </c>
      <c r="D222" s="113">
        <f t="shared" si="32"/>
        <v>684.21052631578948</v>
      </c>
      <c r="E222" s="104">
        <v>0.1724</v>
      </c>
      <c r="F222" s="105">
        <v>3.1940000000000003E-5</v>
      </c>
      <c r="G222" s="100">
        <f t="shared" si="35"/>
        <v>0.17243194000000001</v>
      </c>
      <c r="H222" s="108">
        <v>420.69</v>
      </c>
      <c r="I222" s="109" t="s">
        <v>283</v>
      </c>
      <c r="J222" s="115">
        <f t="shared" si="31"/>
        <v>420690000</v>
      </c>
      <c r="K222" s="108">
        <v>16.28</v>
      </c>
      <c r="L222" s="109" t="s">
        <v>283</v>
      </c>
      <c r="M222" s="115">
        <f t="shared" si="34"/>
        <v>16280000.000000002</v>
      </c>
      <c r="N222" s="108">
        <v>2.0699999999999998</v>
      </c>
      <c r="O222" s="109" t="s">
        <v>283</v>
      </c>
      <c r="P222" s="115">
        <f t="shared" si="37"/>
        <v>2069999.9999999998</v>
      </c>
    </row>
    <row r="223" spans="1:16">
      <c r="A223" s="1">
        <f t="shared" si="36"/>
        <v>223</v>
      </c>
      <c r="B223" s="102">
        <v>14</v>
      </c>
      <c r="C223" s="103" t="s">
        <v>75</v>
      </c>
      <c r="D223" s="113">
        <f t="shared" si="32"/>
        <v>736.84210526315792</v>
      </c>
      <c r="E223" s="104">
        <v>0.16850000000000001</v>
      </c>
      <c r="F223" s="105">
        <v>2.9819999999999999E-5</v>
      </c>
      <c r="G223" s="100">
        <f t="shared" si="35"/>
        <v>0.16852982000000002</v>
      </c>
      <c r="H223" s="108">
        <v>469.37</v>
      </c>
      <c r="I223" s="109" t="s">
        <v>283</v>
      </c>
      <c r="J223" s="115">
        <f t="shared" si="31"/>
        <v>469370000</v>
      </c>
      <c r="K223" s="108">
        <v>17.68</v>
      </c>
      <c r="L223" s="109" t="s">
        <v>283</v>
      </c>
      <c r="M223" s="115">
        <f t="shared" si="34"/>
        <v>17680000</v>
      </c>
      <c r="N223" s="108">
        <v>2.2799999999999998</v>
      </c>
      <c r="O223" s="109" t="s">
        <v>283</v>
      </c>
      <c r="P223" s="115">
        <f t="shared" si="37"/>
        <v>2280000</v>
      </c>
    </row>
    <row r="224" spans="1:16">
      <c r="A224" s="1">
        <f t="shared" si="36"/>
        <v>224</v>
      </c>
      <c r="B224" s="102">
        <v>15</v>
      </c>
      <c r="C224" s="103" t="s">
        <v>75</v>
      </c>
      <c r="D224" s="113">
        <f t="shared" si="32"/>
        <v>789.47368421052636</v>
      </c>
      <c r="E224" s="104">
        <v>0.16520000000000001</v>
      </c>
      <c r="F224" s="105">
        <v>2.7970000000000002E-5</v>
      </c>
      <c r="G224" s="100">
        <f t="shared" si="35"/>
        <v>0.16522797</v>
      </c>
      <c r="H224" s="108">
        <v>519.11</v>
      </c>
      <c r="I224" s="109" t="s">
        <v>283</v>
      </c>
      <c r="J224" s="115">
        <f t="shared" si="31"/>
        <v>519110000</v>
      </c>
      <c r="K224" s="108">
        <v>19.03</v>
      </c>
      <c r="L224" s="109" t="s">
        <v>283</v>
      </c>
      <c r="M224" s="115">
        <f t="shared" si="34"/>
        <v>19030000</v>
      </c>
      <c r="N224" s="108">
        <v>2.5</v>
      </c>
      <c r="O224" s="109" t="s">
        <v>283</v>
      </c>
      <c r="P224" s="115">
        <f t="shared" si="37"/>
        <v>2500000</v>
      </c>
    </row>
    <row r="225" spans="1:16">
      <c r="A225" s="1">
        <f t="shared" si="36"/>
        <v>225</v>
      </c>
      <c r="B225" s="102">
        <v>16</v>
      </c>
      <c r="C225" s="103" t="s">
        <v>75</v>
      </c>
      <c r="D225" s="113">
        <f t="shared" si="32"/>
        <v>842.10526315789468</v>
      </c>
      <c r="E225" s="104">
        <v>0.16239999999999999</v>
      </c>
      <c r="F225" s="105">
        <v>2.6339999999999999E-5</v>
      </c>
      <c r="G225" s="100">
        <f t="shared" si="35"/>
        <v>0.16242634</v>
      </c>
      <c r="H225" s="108">
        <v>569.78</v>
      </c>
      <c r="I225" s="109" t="s">
        <v>283</v>
      </c>
      <c r="J225" s="115">
        <f t="shared" si="31"/>
        <v>569780000</v>
      </c>
      <c r="K225" s="108">
        <v>20.34</v>
      </c>
      <c r="L225" s="109" t="s">
        <v>283</v>
      </c>
      <c r="M225" s="115">
        <f t="shared" si="34"/>
        <v>20340000</v>
      </c>
      <c r="N225" s="108">
        <v>2.71</v>
      </c>
      <c r="O225" s="109" t="s">
        <v>283</v>
      </c>
      <c r="P225" s="115">
        <f t="shared" si="37"/>
        <v>2710000</v>
      </c>
    </row>
    <row r="226" spans="1:16">
      <c r="A226" s="1">
        <f t="shared" si="36"/>
        <v>226</v>
      </c>
      <c r="B226" s="102">
        <v>17</v>
      </c>
      <c r="C226" s="103" t="s">
        <v>75</v>
      </c>
      <c r="D226" s="113">
        <f t="shared" si="32"/>
        <v>894.73684210526312</v>
      </c>
      <c r="E226" s="104">
        <v>0.16</v>
      </c>
      <c r="F226" s="105">
        <v>2.4899999999999999E-5</v>
      </c>
      <c r="G226" s="100">
        <f t="shared" si="35"/>
        <v>0.1600249</v>
      </c>
      <c r="H226" s="108">
        <v>621.28</v>
      </c>
      <c r="I226" s="109" t="s">
        <v>283</v>
      </c>
      <c r="J226" s="115">
        <f t="shared" si="31"/>
        <v>621280000</v>
      </c>
      <c r="K226" s="108">
        <v>21.61</v>
      </c>
      <c r="L226" s="109" t="s">
        <v>283</v>
      </c>
      <c r="M226" s="115">
        <f t="shared" si="34"/>
        <v>21610000</v>
      </c>
      <c r="N226" s="108">
        <v>2.92</v>
      </c>
      <c r="O226" s="109" t="s">
        <v>283</v>
      </c>
      <c r="P226" s="115">
        <f t="shared" si="37"/>
        <v>2920000</v>
      </c>
    </row>
    <row r="227" spans="1:16">
      <c r="A227" s="1">
        <f t="shared" si="36"/>
        <v>227</v>
      </c>
      <c r="B227" s="102">
        <v>18</v>
      </c>
      <c r="C227" s="103" t="s">
        <v>75</v>
      </c>
      <c r="D227" s="113">
        <f t="shared" si="32"/>
        <v>947.36842105263156</v>
      </c>
      <c r="E227" s="104">
        <v>0.15790000000000001</v>
      </c>
      <c r="F227" s="105">
        <v>2.3609999999999999E-5</v>
      </c>
      <c r="G227" s="100">
        <f t="shared" si="35"/>
        <v>0.15792361000000002</v>
      </c>
      <c r="H227" s="108">
        <v>673.5</v>
      </c>
      <c r="I227" s="109" t="s">
        <v>283</v>
      </c>
      <c r="J227" s="115">
        <f t="shared" si="31"/>
        <v>673500000</v>
      </c>
      <c r="K227" s="108">
        <v>22.84</v>
      </c>
      <c r="L227" s="109" t="s">
        <v>283</v>
      </c>
      <c r="M227" s="115">
        <f t="shared" si="34"/>
        <v>22840000</v>
      </c>
      <c r="N227" s="108">
        <v>3.13</v>
      </c>
      <c r="O227" s="109" t="s">
        <v>283</v>
      </c>
      <c r="P227" s="115">
        <f t="shared" si="37"/>
        <v>3130000</v>
      </c>
    </row>
    <row r="228" spans="1:16">
      <c r="A228" s="4">
        <f t="shared" si="36"/>
        <v>228</v>
      </c>
      <c r="B228" s="102">
        <v>19</v>
      </c>
      <c r="C228" s="103" t="s">
        <v>75</v>
      </c>
      <c r="D228" s="107">
        <f t="shared" si="32"/>
        <v>1000</v>
      </c>
      <c r="E228" s="104">
        <v>0.15620000000000001</v>
      </c>
      <c r="F228" s="105">
        <v>2.245E-5</v>
      </c>
      <c r="G228" s="100">
        <f t="shared" si="35"/>
        <v>0.15622245000000001</v>
      </c>
      <c r="H228" s="108">
        <v>726.35</v>
      </c>
      <c r="I228" s="109" t="s">
        <v>283</v>
      </c>
      <c r="J228" s="115">
        <f t="shared" si="31"/>
        <v>726350000</v>
      </c>
      <c r="K228" s="108">
        <v>24.04</v>
      </c>
      <c r="L228" s="109" t="s">
        <v>283</v>
      </c>
      <c r="M228" s="115">
        <f t="shared" si="34"/>
        <v>24040000</v>
      </c>
      <c r="N228" s="108">
        <v>3.34</v>
      </c>
      <c r="O228" s="109" t="s">
        <v>283</v>
      </c>
      <c r="P228" s="115">
        <f t="shared" si="37"/>
        <v>3340000</v>
      </c>
    </row>
    <row r="229" spans="1:16">
      <c r="A229" s="1">
        <f t="shared" si="36"/>
        <v>229</v>
      </c>
      <c r="B229" s="102"/>
      <c r="C229" s="103"/>
      <c r="D229" s="107" t="e">
        <v>#N/A</v>
      </c>
      <c r="E229" s="104"/>
      <c r="F229" s="105"/>
      <c r="G229" s="100" t="e">
        <v>#N/A</v>
      </c>
      <c r="H229" s="108"/>
      <c r="I229" s="109"/>
      <c r="J229" s="112" t="e">
        <v>#N/A</v>
      </c>
      <c r="K229" s="108"/>
      <c r="L229" s="109"/>
      <c r="M229" s="112" t="e">
        <v>#N/A</v>
      </c>
      <c r="N229" s="108"/>
      <c r="O229" s="109"/>
      <c r="P229" s="114" t="e">
        <v>#N/A</v>
      </c>
    </row>
    <row r="230" spans="1:16">
      <c r="A230" s="1">
        <f t="shared" si="36"/>
        <v>230</v>
      </c>
      <c r="B230" s="102"/>
      <c r="C230" s="103"/>
      <c r="D230" s="107" t="e">
        <v>#N/A</v>
      </c>
      <c r="E230" s="104"/>
      <c r="F230" s="105"/>
      <c r="G230" s="100" t="e">
        <v>#N/A</v>
      </c>
      <c r="H230" s="108"/>
      <c r="I230" s="109"/>
      <c r="J230" s="112" t="e">
        <v>#N/A</v>
      </c>
      <c r="K230" s="108"/>
      <c r="L230" s="109"/>
      <c r="M230" s="112" t="e">
        <v>#N/A</v>
      </c>
      <c r="N230" s="108"/>
      <c r="O230" s="109"/>
      <c r="P230" s="114" t="e">
        <v>#N/A</v>
      </c>
    </row>
    <row r="231" spans="1:16">
      <c r="A231" s="1">
        <f t="shared" si="36"/>
        <v>231</v>
      </c>
      <c r="B231" s="102"/>
      <c r="C231" s="103"/>
      <c r="D231" s="107" t="e">
        <v>#N/A</v>
      </c>
      <c r="E231" s="104"/>
      <c r="F231" s="105"/>
      <c r="G231" s="100" t="e">
        <v>#N/A</v>
      </c>
      <c r="H231" s="108"/>
      <c r="I231" s="109"/>
      <c r="J231" s="112" t="e">
        <v>#N/A</v>
      </c>
      <c r="K231" s="108"/>
      <c r="L231" s="109"/>
      <c r="M231" s="112" t="e">
        <v>#N/A</v>
      </c>
      <c r="N231" s="108"/>
      <c r="O231" s="109"/>
      <c r="P231" s="114" t="e">
        <v>#N/A</v>
      </c>
    </row>
    <row r="232" spans="1:16">
      <c r="A232" s="1">
        <f t="shared" si="36"/>
        <v>232</v>
      </c>
      <c r="B232" s="102"/>
      <c r="C232" s="103"/>
      <c r="D232" s="107" t="e">
        <v>#N/A</v>
      </c>
      <c r="E232" s="104"/>
      <c r="F232" s="105"/>
      <c r="G232" s="100" t="e">
        <v>#N/A</v>
      </c>
      <c r="H232" s="108"/>
      <c r="I232" s="109"/>
      <c r="J232" s="112" t="e">
        <v>#N/A</v>
      </c>
      <c r="K232" s="108"/>
      <c r="L232" s="109"/>
      <c r="M232" s="112" t="e">
        <v>#N/A</v>
      </c>
      <c r="N232" s="108"/>
      <c r="O232" s="109"/>
      <c r="P232" s="114" t="e">
        <v>#N/A</v>
      </c>
    </row>
    <row r="233" spans="1:16">
      <c r="A233" s="1">
        <f t="shared" si="36"/>
        <v>233</v>
      </c>
      <c r="B233" s="102"/>
      <c r="C233" s="103"/>
      <c r="D233" s="107" t="e">
        <v>#N/A</v>
      </c>
      <c r="E233" s="104"/>
      <c r="F233" s="105"/>
      <c r="G233" s="100" t="e">
        <v>#N/A</v>
      </c>
      <c r="H233" s="108"/>
      <c r="I233" s="109"/>
      <c r="J233" s="112" t="e">
        <v>#N/A</v>
      </c>
      <c r="K233" s="108"/>
      <c r="L233" s="109"/>
      <c r="M233" s="112" t="e">
        <v>#N/A</v>
      </c>
      <c r="N233" s="108"/>
      <c r="O233" s="109"/>
      <c r="P233" s="114" t="e">
        <v>#N/A</v>
      </c>
    </row>
    <row r="234" spans="1:16">
      <c r="A234" s="1">
        <f t="shared" si="36"/>
        <v>234</v>
      </c>
      <c r="B234" s="102"/>
      <c r="C234" s="103"/>
      <c r="D234" s="107" t="e">
        <v>#N/A</v>
      </c>
      <c r="E234" s="104"/>
      <c r="F234" s="105"/>
      <c r="G234" s="100" t="e">
        <v>#N/A</v>
      </c>
      <c r="H234" s="108"/>
      <c r="I234" s="109"/>
      <c r="J234" s="112" t="e">
        <v>#N/A</v>
      </c>
      <c r="K234" s="108"/>
      <c r="L234" s="109"/>
      <c r="M234" s="112" t="e">
        <v>#N/A</v>
      </c>
      <c r="N234" s="108"/>
      <c r="O234" s="109"/>
      <c r="P234" s="114" t="e">
        <v>#N/A</v>
      </c>
    </row>
    <row r="235" spans="1:16">
      <c r="A235" s="1">
        <f t="shared" si="36"/>
        <v>235</v>
      </c>
      <c r="B235" s="102"/>
      <c r="C235" s="103"/>
      <c r="D235" s="107" t="e">
        <v>#N/A</v>
      </c>
      <c r="E235" s="104"/>
      <c r="F235" s="105"/>
      <c r="G235" s="100" t="e">
        <v>#N/A</v>
      </c>
      <c r="H235" s="108"/>
      <c r="I235" s="109"/>
      <c r="J235" s="112" t="e">
        <v>#N/A</v>
      </c>
      <c r="K235" s="108"/>
      <c r="L235" s="109"/>
      <c r="M235" s="112" t="e">
        <v>#N/A</v>
      </c>
      <c r="N235" s="108"/>
      <c r="O235" s="109"/>
      <c r="P235" s="114" t="e">
        <v>#N/A</v>
      </c>
    </row>
    <row r="236" spans="1:16">
      <c r="A236" s="1">
        <f t="shared" si="36"/>
        <v>236</v>
      </c>
      <c r="B236" s="102"/>
      <c r="C236" s="103"/>
      <c r="D236" s="107" t="e">
        <v>#N/A</v>
      </c>
      <c r="E236" s="104"/>
      <c r="F236" s="105"/>
      <c r="G236" s="100" t="e">
        <v>#N/A</v>
      </c>
      <c r="H236" s="108"/>
      <c r="I236" s="109"/>
      <c r="J236" s="112" t="e">
        <v>#N/A</v>
      </c>
      <c r="K236" s="108"/>
      <c r="L236" s="109"/>
      <c r="M236" s="112" t="e">
        <v>#N/A</v>
      </c>
      <c r="N236" s="108"/>
      <c r="O236" s="109"/>
      <c r="P236" s="114" t="e">
        <v>#N/A</v>
      </c>
    </row>
    <row r="237" spans="1:16">
      <c r="A237" s="1">
        <f t="shared" si="36"/>
        <v>237</v>
      </c>
      <c r="B237" s="102"/>
      <c r="C237" s="103"/>
      <c r="D237" s="107" t="e">
        <v>#N/A</v>
      </c>
      <c r="E237" s="104"/>
      <c r="F237" s="105"/>
      <c r="G237" s="100" t="e">
        <v>#N/A</v>
      </c>
      <c r="H237" s="108"/>
      <c r="I237" s="109"/>
      <c r="J237" s="112" t="e">
        <v>#N/A</v>
      </c>
      <c r="K237" s="108"/>
      <c r="L237" s="109"/>
      <c r="M237" s="112" t="e">
        <v>#N/A</v>
      </c>
      <c r="N237" s="108"/>
      <c r="O237" s="109"/>
      <c r="P237" s="114" t="e">
        <v>#N/A</v>
      </c>
    </row>
    <row r="238" spans="1:16">
      <c r="A238" s="1">
        <f t="shared" si="36"/>
        <v>238</v>
      </c>
      <c r="B238" s="102"/>
      <c r="C238" s="103"/>
      <c r="D238" s="107" t="e">
        <v>#N/A</v>
      </c>
      <c r="E238" s="104"/>
      <c r="F238" s="105"/>
      <c r="G238" s="100" t="e">
        <v>#N/A</v>
      </c>
      <c r="H238" s="108"/>
      <c r="I238" s="109"/>
      <c r="J238" s="112" t="e">
        <v>#N/A</v>
      </c>
      <c r="K238" s="108"/>
      <c r="L238" s="109"/>
      <c r="M238" s="112" t="e">
        <v>#N/A</v>
      </c>
      <c r="N238" s="108"/>
      <c r="O238" s="109"/>
      <c r="P238" s="114" t="e">
        <v>#N/A</v>
      </c>
    </row>
    <row r="239" spans="1:16">
      <c r="A239" s="1">
        <f t="shared" si="36"/>
        <v>239</v>
      </c>
      <c r="B239" s="102"/>
      <c r="C239" s="103"/>
      <c r="D239" s="107" t="e">
        <v>#N/A</v>
      </c>
      <c r="E239" s="104"/>
      <c r="F239" s="105"/>
      <c r="G239" s="100" t="e">
        <v>#N/A</v>
      </c>
      <c r="H239" s="108"/>
      <c r="I239" s="109"/>
      <c r="J239" s="112" t="e">
        <v>#N/A</v>
      </c>
      <c r="K239" s="108"/>
      <c r="L239" s="109"/>
      <c r="M239" s="112" t="e">
        <v>#N/A</v>
      </c>
      <c r="N239" s="108"/>
      <c r="O239" s="109"/>
      <c r="P239" s="114" t="e">
        <v>#N/A</v>
      </c>
    </row>
    <row r="240" spans="1:16">
      <c r="A240" s="1">
        <f t="shared" si="36"/>
        <v>240</v>
      </c>
      <c r="B240" s="102"/>
      <c r="C240" s="103"/>
      <c r="D240" s="107" t="e">
        <v>#N/A</v>
      </c>
      <c r="E240" s="104"/>
      <c r="F240" s="105"/>
      <c r="G240" s="100" t="e">
        <v>#N/A</v>
      </c>
      <c r="H240" s="108"/>
      <c r="I240" s="109"/>
      <c r="J240" s="112" t="e">
        <v>#N/A</v>
      </c>
      <c r="K240" s="108"/>
      <c r="L240" s="109"/>
      <c r="M240" s="112" t="e">
        <v>#N/A</v>
      </c>
      <c r="N240" s="108"/>
      <c r="O240" s="109"/>
      <c r="P240" s="114" t="e">
        <v>#N/A</v>
      </c>
    </row>
    <row r="241" spans="1:16">
      <c r="A241" s="1">
        <f t="shared" si="36"/>
        <v>241</v>
      </c>
      <c r="B241" s="102"/>
      <c r="C241" s="103"/>
      <c r="D241" s="107" t="e">
        <v>#N/A</v>
      </c>
      <c r="E241" s="104"/>
      <c r="F241" s="105"/>
      <c r="G241" s="100" t="e">
        <v>#N/A</v>
      </c>
      <c r="H241" s="108"/>
      <c r="I241" s="109"/>
      <c r="J241" s="112" t="e">
        <v>#N/A</v>
      </c>
      <c r="K241" s="108"/>
      <c r="L241" s="109"/>
      <c r="M241" s="112" t="e">
        <v>#N/A</v>
      </c>
      <c r="N241" s="108"/>
      <c r="O241" s="109"/>
      <c r="P241" s="114" t="e">
        <v>#N/A</v>
      </c>
    </row>
    <row r="242" spans="1:16">
      <c r="A242" s="1">
        <f t="shared" si="36"/>
        <v>242</v>
      </c>
      <c r="B242" s="102"/>
      <c r="C242" s="103"/>
      <c r="D242" s="107" t="e">
        <v>#N/A</v>
      </c>
      <c r="E242" s="104"/>
      <c r="F242" s="105"/>
      <c r="G242" s="100" t="e">
        <v>#N/A</v>
      </c>
      <c r="H242" s="108"/>
      <c r="I242" s="109"/>
      <c r="J242" s="112" t="e">
        <v>#N/A</v>
      </c>
      <c r="K242" s="108"/>
      <c r="L242" s="109"/>
      <c r="M242" s="112" t="e">
        <v>#N/A</v>
      </c>
      <c r="N242" s="108"/>
      <c r="O242" s="109"/>
      <c r="P242" s="114" t="e">
        <v>#N/A</v>
      </c>
    </row>
    <row r="243" spans="1:16">
      <c r="A243" s="1">
        <f t="shared" si="36"/>
        <v>243</v>
      </c>
      <c r="B243" s="102"/>
      <c r="C243" s="103"/>
      <c r="D243" s="107" t="e">
        <v>#N/A</v>
      </c>
      <c r="E243" s="104"/>
      <c r="F243" s="105"/>
      <c r="G243" s="100" t="e">
        <v>#N/A</v>
      </c>
      <c r="H243" s="108"/>
      <c r="I243" s="109"/>
      <c r="J243" s="112" t="e">
        <v>#N/A</v>
      </c>
      <c r="K243" s="108"/>
      <c r="L243" s="109"/>
      <c r="M243" s="112" t="e">
        <v>#N/A</v>
      </c>
      <c r="N243" s="108"/>
      <c r="O243" s="109"/>
      <c r="P243" s="114" t="e">
        <v>#N/A</v>
      </c>
    </row>
    <row r="244" spans="1:16">
      <c r="A244" s="1">
        <f t="shared" si="36"/>
        <v>244</v>
      </c>
      <c r="B244" s="102"/>
      <c r="C244" s="103"/>
      <c r="D244" s="107" t="e">
        <v>#N/A</v>
      </c>
      <c r="E244" s="104"/>
      <c r="F244" s="105"/>
      <c r="G244" s="100" t="e">
        <v>#N/A</v>
      </c>
      <c r="H244" s="108"/>
      <c r="I244" s="109"/>
      <c r="J244" s="112" t="e">
        <v>#N/A</v>
      </c>
      <c r="K244" s="108"/>
      <c r="L244" s="109"/>
      <c r="M244" s="112" t="e">
        <v>#N/A</v>
      </c>
      <c r="N244" s="108"/>
      <c r="O244" s="109"/>
      <c r="P244" s="114" t="e">
        <v>#N/A</v>
      </c>
    </row>
    <row r="245" spans="1:16">
      <c r="A245" s="1">
        <f t="shared" si="36"/>
        <v>245</v>
      </c>
      <c r="B245" s="102"/>
      <c r="C245" s="103"/>
      <c r="D245" s="107" t="e">
        <v>#N/A</v>
      </c>
      <c r="E245" s="104"/>
      <c r="F245" s="105"/>
      <c r="G245" s="100" t="e">
        <v>#N/A</v>
      </c>
      <c r="H245" s="108"/>
      <c r="I245" s="109"/>
      <c r="J245" s="112" t="e">
        <v>#N/A</v>
      </c>
      <c r="K245" s="108"/>
      <c r="L245" s="109"/>
      <c r="M245" s="112" t="e">
        <v>#N/A</v>
      </c>
      <c r="N245" s="108"/>
      <c r="O245" s="109"/>
      <c r="P245" s="114" t="e">
        <v>#N/A</v>
      </c>
    </row>
    <row r="246" spans="1:16">
      <c r="A246" s="1">
        <f t="shared" si="36"/>
        <v>246</v>
      </c>
      <c r="B246" s="102"/>
      <c r="C246" s="103"/>
      <c r="D246" s="107" t="e">
        <v>#N/A</v>
      </c>
      <c r="E246" s="104"/>
      <c r="F246" s="105"/>
      <c r="G246" s="100" t="e">
        <v>#N/A</v>
      </c>
      <c r="H246" s="108"/>
      <c r="I246" s="109"/>
      <c r="J246" s="112" t="e">
        <v>#N/A</v>
      </c>
      <c r="K246" s="108"/>
      <c r="L246" s="109"/>
      <c r="M246" s="112" t="e">
        <v>#N/A</v>
      </c>
      <c r="N246" s="108"/>
      <c r="O246" s="109"/>
      <c r="P246" s="114" t="e">
        <v>#N/A</v>
      </c>
    </row>
    <row r="247" spans="1:16">
      <c r="A247" s="1">
        <f t="shared" si="36"/>
        <v>247</v>
      </c>
      <c r="B247" s="102"/>
      <c r="C247" s="103"/>
      <c r="D247" s="107" t="e">
        <v>#N/A</v>
      </c>
      <c r="E247" s="104"/>
      <c r="F247" s="105"/>
      <c r="G247" s="100" t="e">
        <v>#N/A</v>
      </c>
      <c r="H247" s="108"/>
      <c r="I247" s="109"/>
      <c r="J247" s="112" t="e">
        <v>#N/A</v>
      </c>
      <c r="K247" s="108"/>
      <c r="L247" s="109"/>
      <c r="M247" s="112" t="e">
        <v>#N/A</v>
      </c>
      <c r="N247" s="108"/>
      <c r="O247" s="109"/>
      <c r="P247" s="114" t="e">
        <v>#N/A</v>
      </c>
    </row>
    <row r="248" spans="1:16">
      <c r="A248" s="1">
        <f t="shared" si="36"/>
        <v>248</v>
      </c>
      <c r="B248" s="102"/>
      <c r="C248" s="103"/>
      <c r="D248" s="107" t="e">
        <v>#N/A</v>
      </c>
      <c r="E248" s="104"/>
      <c r="F248" s="105"/>
      <c r="G248" s="100" t="e">
        <v>#N/A</v>
      </c>
      <c r="H248" s="108"/>
      <c r="I248" s="109"/>
      <c r="J248" s="112" t="e">
        <v>#N/A</v>
      </c>
      <c r="K248" s="108"/>
      <c r="L248" s="109"/>
      <c r="M248" s="112" t="e">
        <v>#N/A</v>
      </c>
      <c r="N248" s="108"/>
      <c r="O248" s="109"/>
      <c r="P248" s="114" t="e">
        <v>#N/A</v>
      </c>
    </row>
    <row r="249" spans="1:16">
      <c r="A249" s="1">
        <f t="shared" si="36"/>
        <v>249</v>
      </c>
      <c r="B249" s="102"/>
      <c r="C249" s="103"/>
      <c r="D249" s="107" t="e">
        <v>#N/A</v>
      </c>
      <c r="E249" s="104"/>
      <c r="F249" s="105"/>
      <c r="G249" s="100" t="e">
        <v>#N/A</v>
      </c>
      <c r="H249" s="108"/>
      <c r="I249" s="109"/>
      <c r="J249" s="112" t="e">
        <v>#N/A</v>
      </c>
      <c r="K249" s="108"/>
      <c r="L249" s="109"/>
      <c r="M249" s="112" t="e">
        <v>#N/A</v>
      </c>
      <c r="N249" s="108"/>
      <c r="O249" s="109"/>
      <c r="P249" s="114" t="e">
        <v>#N/A</v>
      </c>
    </row>
    <row r="250" spans="1:16">
      <c r="A250" s="1">
        <f t="shared" si="36"/>
        <v>250</v>
      </c>
      <c r="B250" s="102"/>
      <c r="C250" s="103"/>
      <c r="D250" s="107" t="e">
        <v>#N/A</v>
      </c>
      <c r="E250" s="104"/>
      <c r="F250" s="105"/>
      <c r="G250" s="100" t="e">
        <v>#N/A</v>
      </c>
      <c r="H250" s="108"/>
      <c r="I250" s="109"/>
      <c r="J250" s="112" t="e">
        <v>#N/A</v>
      </c>
      <c r="K250" s="108"/>
      <c r="L250" s="109"/>
      <c r="M250" s="112" t="e">
        <v>#N/A</v>
      </c>
      <c r="N250" s="108"/>
      <c r="O250" s="109"/>
      <c r="P250" s="114" t="e">
        <v>#N/A</v>
      </c>
    </row>
    <row r="251" spans="1:16">
      <c r="A251" s="1">
        <f t="shared" si="36"/>
        <v>251</v>
      </c>
      <c r="B251" s="102"/>
      <c r="C251" s="103"/>
      <c r="D251" s="107" t="e">
        <v>#N/A</v>
      </c>
      <c r="E251" s="104"/>
      <c r="F251" s="105"/>
      <c r="G251" s="100" t="e">
        <v>#N/A</v>
      </c>
      <c r="H251" s="108"/>
      <c r="I251" s="109"/>
      <c r="J251" s="112" t="e">
        <v>#N/A</v>
      </c>
      <c r="K251" s="108"/>
      <c r="L251" s="109"/>
      <c r="M251" s="112" t="e">
        <v>#N/A</v>
      </c>
      <c r="N251" s="108"/>
      <c r="O251" s="109"/>
      <c r="P251" s="114" t="e">
        <v>#N/A</v>
      </c>
    </row>
    <row r="252" spans="1:16">
      <c r="A252" s="1">
        <f t="shared" si="36"/>
        <v>252</v>
      </c>
      <c r="B252" s="102"/>
      <c r="C252" s="103"/>
      <c r="D252" s="107" t="e">
        <v>#N/A</v>
      </c>
      <c r="E252" s="104"/>
      <c r="F252" s="105"/>
      <c r="G252" s="100" t="e">
        <v>#N/A</v>
      </c>
      <c r="H252" s="108"/>
      <c r="I252" s="109"/>
      <c r="J252" s="112" t="e">
        <v>#N/A</v>
      </c>
      <c r="K252" s="108"/>
      <c r="L252" s="109"/>
      <c r="M252" s="112" t="e">
        <v>#N/A</v>
      </c>
      <c r="N252" s="108"/>
      <c r="O252" s="109"/>
      <c r="P252" s="114" t="e">
        <v>#N/A</v>
      </c>
    </row>
    <row r="253" spans="1:16">
      <c r="A253" s="1">
        <f t="shared" si="36"/>
        <v>253</v>
      </c>
      <c r="B253" s="102"/>
      <c r="C253" s="103"/>
      <c r="D253" s="107" t="e">
        <v>#N/A</v>
      </c>
      <c r="E253" s="104"/>
      <c r="F253" s="105"/>
      <c r="G253" s="100" t="e">
        <v>#N/A</v>
      </c>
      <c r="H253" s="108"/>
      <c r="I253" s="109"/>
      <c r="J253" s="112" t="e">
        <v>#N/A</v>
      </c>
      <c r="K253" s="108"/>
      <c r="L253" s="109"/>
      <c r="M253" s="112" t="e">
        <v>#N/A</v>
      </c>
      <c r="N253" s="108"/>
      <c r="O253" s="109"/>
      <c r="P253" s="114" t="e">
        <v>#N/A</v>
      </c>
    </row>
    <row r="254" spans="1:16">
      <c r="A254" s="1">
        <f t="shared" si="36"/>
        <v>254</v>
      </c>
      <c r="B254" s="102"/>
      <c r="C254" s="103"/>
      <c r="D254" s="107" t="e">
        <v>#N/A</v>
      </c>
      <c r="E254" s="104"/>
      <c r="F254" s="105"/>
      <c r="G254" s="100" t="e">
        <v>#N/A</v>
      </c>
      <c r="H254" s="108"/>
      <c r="I254" s="109"/>
      <c r="J254" s="112" t="e">
        <v>#N/A</v>
      </c>
      <c r="K254" s="108"/>
      <c r="L254" s="109"/>
      <c r="M254" s="112" t="e">
        <v>#N/A</v>
      </c>
      <c r="N254" s="108"/>
      <c r="O254" s="109"/>
      <c r="P254" s="114" t="e">
        <v>#N/A</v>
      </c>
    </row>
    <row r="255" spans="1:16">
      <c r="A255" s="1">
        <f t="shared" si="36"/>
        <v>255</v>
      </c>
      <c r="B255" s="102"/>
      <c r="C255" s="103"/>
      <c r="D255" s="107" t="e">
        <v>#N/A</v>
      </c>
      <c r="E255" s="104"/>
      <c r="F255" s="105"/>
      <c r="G255" s="100" t="e">
        <v>#N/A</v>
      </c>
      <c r="H255" s="108"/>
      <c r="I255" s="109"/>
      <c r="J255" s="112" t="e">
        <v>#N/A</v>
      </c>
      <c r="K255" s="108"/>
      <c r="L255" s="109"/>
      <c r="M255" s="112" t="e">
        <v>#N/A</v>
      </c>
      <c r="N255" s="108"/>
      <c r="O255" s="109"/>
      <c r="P255" s="114" t="e">
        <v>#N/A</v>
      </c>
    </row>
    <row r="256" spans="1:16">
      <c r="A256" s="1">
        <f t="shared" si="36"/>
        <v>256</v>
      </c>
      <c r="B256" s="102"/>
      <c r="C256" s="103"/>
      <c r="D256" s="107" t="e">
        <v>#N/A</v>
      </c>
      <c r="E256" s="104"/>
      <c r="F256" s="105"/>
      <c r="G256" s="100" t="e">
        <v>#N/A</v>
      </c>
      <c r="H256" s="108"/>
      <c r="I256" s="109"/>
      <c r="J256" s="112" t="e">
        <v>#N/A</v>
      </c>
      <c r="K256" s="108"/>
      <c r="L256" s="109"/>
      <c r="M256" s="112" t="e">
        <v>#N/A</v>
      </c>
      <c r="N256" s="108"/>
      <c r="O256" s="109"/>
      <c r="P256" s="114" t="e">
        <v>#N/A</v>
      </c>
    </row>
    <row r="257" spans="1:16">
      <c r="A257" s="1">
        <f t="shared" si="36"/>
        <v>257</v>
      </c>
      <c r="B257" s="102"/>
      <c r="C257" s="103"/>
      <c r="D257" s="107" t="e">
        <v>#N/A</v>
      </c>
      <c r="E257" s="104"/>
      <c r="F257" s="105"/>
      <c r="G257" s="100" t="e">
        <v>#N/A</v>
      </c>
      <c r="H257" s="108"/>
      <c r="I257" s="109"/>
      <c r="J257" s="112" t="e">
        <v>#N/A</v>
      </c>
      <c r="K257" s="108"/>
      <c r="L257" s="109"/>
      <c r="M257" s="112" t="e">
        <v>#N/A</v>
      </c>
      <c r="N257" s="108"/>
      <c r="O257" s="109"/>
      <c r="P257" s="114" t="e">
        <v>#N/A</v>
      </c>
    </row>
    <row r="258" spans="1:16">
      <c r="A258" s="1">
        <f t="shared" si="36"/>
        <v>258</v>
      </c>
      <c r="B258" s="102"/>
      <c r="C258" s="103"/>
      <c r="D258" s="107" t="e">
        <v>#N/A</v>
      </c>
      <c r="E258" s="104"/>
      <c r="F258" s="105"/>
      <c r="G258" s="100" t="e">
        <v>#N/A</v>
      </c>
      <c r="H258" s="108"/>
      <c r="I258" s="109"/>
      <c r="J258" s="112" t="e">
        <v>#N/A</v>
      </c>
      <c r="K258" s="108"/>
      <c r="L258" s="109"/>
      <c r="M258" s="112" t="e">
        <v>#N/A</v>
      </c>
      <c r="N258" s="108"/>
      <c r="O258" s="109"/>
      <c r="P258" s="114" t="e">
        <v>#N/A</v>
      </c>
    </row>
    <row r="259" spans="1:16">
      <c r="A259" s="1">
        <f t="shared" si="36"/>
        <v>259</v>
      </c>
      <c r="B259" s="102"/>
      <c r="C259" s="103"/>
      <c r="D259" s="107" t="e">
        <v>#N/A</v>
      </c>
      <c r="E259" s="104"/>
      <c r="F259" s="105"/>
      <c r="G259" s="100" t="e">
        <v>#N/A</v>
      </c>
      <c r="H259" s="108"/>
      <c r="I259" s="109"/>
      <c r="J259" s="112" t="e">
        <v>#N/A</v>
      </c>
      <c r="K259" s="108"/>
      <c r="L259" s="109"/>
      <c r="M259" s="112" t="e">
        <v>#N/A</v>
      </c>
      <c r="N259" s="108"/>
      <c r="O259" s="109"/>
      <c r="P259" s="114" t="e">
        <v>#N/A</v>
      </c>
    </row>
    <row r="260" spans="1:16">
      <c r="A260" s="1">
        <f t="shared" si="36"/>
        <v>260</v>
      </c>
      <c r="B260" s="102"/>
      <c r="C260" s="103"/>
      <c r="D260" s="107" t="e">
        <v>#N/A</v>
      </c>
      <c r="E260" s="104"/>
      <c r="F260" s="105"/>
      <c r="G260" s="100" t="e">
        <v>#N/A</v>
      </c>
      <c r="H260" s="108"/>
      <c r="I260" s="109"/>
      <c r="J260" s="112" t="e">
        <v>#N/A</v>
      </c>
      <c r="K260" s="108"/>
      <c r="L260" s="109"/>
      <c r="M260" s="112" t="e">
        <v>#N/A</v>
      </c>
      <c r="N260" s="108"/>
      <c r="O260" s="109"/>
      <c r="P260" s="114" t="e">
        <v>#N/A</v>
      </c>
    </row>
    <row r="261" spans="1:16">
      <c r="A261" s="1">
        <f t="shared" si="36"/>
        <v>261</v>
      </c>
      <c r="B261" s="102"/>
      <c r="C261" s="103"/>
      <c r="D261" s="107" t="e">
        <v>#N/A</v>
      </c>
      <c r="E261" s="104"/>
      <c r="F261" s="105"/>
      <c r="G261" s="100" t="e">
        <v>#N/A</v>
      </c>
      <c r="H261" s="108"/>
      <c r="I261" s="109"/>
      <c r="J261" s="112" t="e">
        <v>#N/A</v>
      </c>
      <c r="K261" s="108"/>
      <c r="L261" s="109"/>
      <c r="M261" s="112" t="e">
        <v>#N/A</v>
      </c>
      <c r="N261" s="108"/>
      <c r="O261" s="109"/>
      <c r="P261" s="114" t="e">
        <v>#N/A</v>
      </c>
    </row>
    <row r="262" spans="1:16">
      <c r="A262" s="1">
        <f t="shared" si="36"/>
        <v>262</v>
      </c>
      <c r="B262" s="102"/>
      <c r="C262" s="103"/>
      <c r="D262" s="107" t="e">
        <v>#N/A</v>
      </c>
      <c r="E262" s="104"/>
      <c r="F262" s="105"/>
      <c r="G262" s="100" t="e">
        <v>#N/A</v>
      </c>
      <c r="H262" s="108"/>
      <c r="I262" s="109"/>
      <c r="J262" s="112" t="e">
        <v>#N/A</v>
      </c>
      <c r="K262" s="108"/>
      <c r="L262" s="109"/>
      <c r="M262" s="112" t="e">
        <v>#N/A</v>
      </c>
      <c r="N262" s="108"/>
      <c r="O262" s="109"/>
      <c r="P262" s="114" t="e">
        <v>#N/A</v>
      </c>
    </row>
    <row r="263" spans="1:16">
      <c r="A263" s="1">
        <f t="shared" si="36"/>
        <v>263</v>
      </c>
      <c r="B263" s="102"/>
      <c r="C263" s="103"/>
      <c r="D263" s="107" t="e">
        <v>#N/A</v>
      </c>
      <c r="E263" s="104"/>
      <c r="F263" s="105"/>
      <c r="G263" s="100" t="e">
        <v>#N/A</v>
      </c>
      <c r="H263" s="108"/>
      <c r="I263" s="109"/>
      <c r="J263" s="112" t="e">
        <v>#N/A</v>
      </c>
      <c r="K263" s="108"/>
      <c r="L263" s="109"/>
      <c r="M263" s="112" t="e">
        <v>#N/A</v>
      </c>
      <c r="N263" s="108"/>
      <c r="O263" s="109"/>
      <c r="P263" s="114" t="e">
        <v>#N/A</v>
      </c>
    </row>
    <row r="264" spans="1:16">
      <c r="A264" s="1">
        <f t="shared" si="36"/>
        <v>264</v>
      </c>
      <c r="B264" s="102"/>
      <c r="C264" s="103"/>
      <c r="D264" s="107" t="e">
        <v>#N/A</v>
      </c>
      <c r="E264" s="104"/>
      <c r="F264" s="105"/>
      <c r="G264" s="100" t="e">
        <v>#N/A</v>
      </c>
      <c r="H264" s="108"/>
      <c r="I264" s="109"/>
      <c r="J264" s="112" t="e">
        <v>#N/A</v>
      </c>
      <c r="K264" s="108"/>
      <c r="L264" s="109"/>
      <c r="M264" s="112" t="e">
        <v>#N/A</v>
      </c>
      <c r="N264" s="108"/>
      <c r="O264" s="109"/>
      <c r="P264" s="114" t="e">
        <v>#N/A</v>
      </c>
    </row>
    <row r="265" spans="1:16">
      <c r="A265" s="1">
        <f t="shared" si="36"/>
        <v>265</v>
      </c>
      <c r="B265" s="102"/>
      <c r="C265" s="103"/>
      <c r="D265" s="107" t="e">
        <v>#N/A</v>
      </c>
      <c r="E265" s="104"/>
      <c r="F265" s="105"/>
      <c r="G265" s="100" t="e">
        <v>#N/A</v>
      </c>
      <c r="H265" s="108"/>
      <c r="I265" s="109"/>
      <c r="J265" s="112" t="e">
        <v>#N/A</v>
      </c>
      <c r="K265" s="108"/>
      <c r="L265" s="109"/>
      <c r="M265" s="112" t="e">
        <v>#N/A</v>
      </c>
      <c r="N265" s="108"/>
      <c r="O265" s="109"/>
      <c r="P265" s="114" t="e">
        <v>#N/A</v>
      </c>
    </row>
    <row r="266" spans="1:16">
      <c r="A266" s="1">
        <f t="shared" si="36"/>
        <v>266</v>
      </c>
      <c r="B266" s="102"/>
      <c r="C266" s="103"/>
      <c r="D266" s="107" t="e">
        <v>#N/A</v>
      </c>
      <c r="E266" s="104"/>
      <c r="F266" s="105"/>
      <c r="G266" s="100" t="e">
        <v>#N/A</v>
      </c>
      <c r="H266" s="108"/>
      <c r="I266" s="109"/>
      <c r="J266" s="112" t="e">
        <v>#N/A</v>
      </c>
      <c r="K266" s="108"/>
      <c r="L266" s="109"/>
      <c r="M266" s="112" t="e">
        <v>#N/A</v>
      </c>
      <c r="N266" s="108"/>
      <c r="O266" s="109"/>
      <c r="P266" s="114" t="e">
        <v>#N/A</v>
      </c>
    </row>
    <row r="267" spans="1:16">
      <c r="A267" s="1">
        <f t="shared" si="36"/>
        <v>267</v>
      </c>
      <c r="B267" s="102"/>
      <c r="C267" s="103"/>
      <c r="D267" s="107" t="e">
        <v>#N/A</v>
      </c>
      <c r="E267" s="104"/>
      <c r="F267" s="105"/>
      <c r="G267" s="100" t="e">
        <v>#N/A</v>
      </c>
      <c r="H267" s="108"/>
      <c r="I267" s="109"/>
      <c r="J267" s="112" t="e">
        <v>#N/A</v>
      </c>
      <c r="K267" s="108"/>
      <c r="L267" s="109"/>
      <c r="M267" s="112" t="e">
        <v>#N/A</v>
      </c>
      <c r="N267" s="108"/>
      <c r="O267" s="109"/>
      <c r="P267" s="114" t="e">
        <v>#N/A</v>
      </c>
    </row>
    <row r="268" spans="1:16">
      <c r="A268" s="1">
        <f t="shared" si="36"/>
        <v>268</v>
      </c>
      <c r="B268" s="102"/>
      <c r="C268" s="103"/>
      <c r="D268" s="107" t="e">
        <v>#N/A</v>
      </c>
      <c r="E268" s="104"/>
      <c r="F268" s="105"/>
      <c r="G268" s="100" t="e">
        <v>#N/A</v>
      </c>
      <c r="H268" s="108"/>
      <c r="I268" s="109"/>
      <c r="J268" s="112" t="e">
        <v>#N/A</v>
      </c>
      <c r="K268" s="108"/>
      <c r="L268" s="109"/>
      <c r="M268" s="112" t="e">
        <v>#N/A</v>
      </c>
      <c r="N268" s="108"/>
      <c r="O268" s="109"/>
      <c r="P268" s="114" t="e">
        <v>#N/A</v>
      </c>
    </row>
    <row r="269" spans="1:16">
      <c r="A269" s="1">
        <f t="shared" si="36"/>
        <v>269</v>
      </c>
      <c r="B269" s="102"/>
      <c r="C269" s="103"/>
      <c r="D269" s="107" t="e">
        <v>#N/A</v>
      </c>
      <c r="E269" s="104"/>
      <c r="F269" s="105"/>
      <c r="G269" s="100" t="e">
        <v>#N/A</v>
      </c>
      <c r="H269" s="108"/>
      <c r="I269" s="109"/>
      <c r="J269" s="112" t="e">
        <v>#N/A</v>
      </c>
      <c r="K269" s="108"/>
      <c r="L269" s="109"/>
      <c r="M269" s="112" t="e">
        <v>#N/A</v>
      </c>
      <c r="N269" s="108"/>
      <c r="O269" s="109"/>
      <c r="P269" s="114" t="e">
        <v>#N/A</v>
      </c>
    </row>
    <row r="270" spans="1:16">
      <c r="A270" s="1">
        <f t="shared" si="36"/>
        <v>270</v>
      </c>
      <c r="B270" s="102"/>
      <c r="C270" s="103"/>
      <c r="D270" s="107" t="e">
        <v>#N/A</v>
      </c>
      <c r="E270" s="104"/>
      <c r="F270" s="105"/>
      <c r="G270" s="100" t="e">
        <v>#N/A</v>
      </c>
      <c r="H270" s="108"/>
      <c r="I270" s="109"/>
      <c r="J270" s="112" t="e">
        <v>#N/A</v>
      </c>
      <c r="K270" s="108"/>
      <c r="L270" s="109"/>
      <c r="M270" s="112" t="e">
        <v>#N/A</v>
      </c>
      <c r="N270" s="108"/>
      <c r="O270" s="109"/>
      <c r="P270" s="114" t="e">
        <v>#N/A</v>
      </c>
    </row>
    <row r="271" spans="1:16">
      <c r="A271" s="1">
        <f t="shared" si="36"/>
        <v>271</v>
      </c>
      <c r="B271" s="102"/>
      <c r="C271" s="103"/>
      <c r="D271" s="107" t="e">
        <v>#N/A</v>
      </c>
      <c r="E271" s="104"/>
      <c r="F271" s="105"/>
      <c r="G271" s="100" t="e">
        <v>#N/A</v>
      </c>
      <c r="H271" s="108"/>
      <c r="I271" s="109"/>
      <c r="J271" s="112" t="e">
        <v>#N/A</v>
      </c>
      <c r="K271" s="108"/>
      <c r="L271" s="109"/>
      <c r="M271" s="112" t="e">
        <v>#N/A</v>
      </c>
      <c r="N271" s="108"/>
      <c r="O271" s="109"/>
      <c r="P271" s="114" t="e">
        <v>#N/A</v>
      </c>
    </row>
    <row r="272" spans="1:16">
      <c r="A272" s="1">
        <f t="shared" si="36"/>
        <v>272</v>
      </c>
      <c r="B272" s="102"/>
      <c r="C272" s="103"/>
      <c r="D272" s="107" t="e">
        <v>#N/A</v>
      </c>
      <c r="E272" s="104"/>
      <c r="F272" s="105"/>
      <c r="G272" s="100" t="e">
        <v>#N/A</v>
      </c>
      <c r="H272" s="108"/>
      <c r="I272" s="109"/>
      <c r="J272" s="112" t="e">
        <v>#N/A</v>
      </c>
      <c r="K272" s="108"/>
      <c r="L272" s="109"/>
      <c r="M272" s="112" t="e">
        <v>#N/A</v>
      </c>
      <c r="N272" s="108"/>
      <c r="O272" s="109"/>
      <c r="P272" s="114" t="e">
        <v>#N/A</v>
      </c>
    </row>
    <row r="273" spans="1:16">
      <c r="A273" s="1">
        <f t="shared" si="36"/>
        <v>273</v>
      </c>
      <c r="B273" s="102"/>
      <c r="C273" s="103"/>
      <c r="D273" s="107" t="e">
        <v>#N/A</v>
      </c>
      <c r="E273" s="104"/>
      <c r="F273" s="105"/>
      <c r="G273" s="100" t="e">
        <v>#N/A</v>
      </c>
      <c r="H273" s="108"/>
      <c r="I273" s="109"/>
      <c r="J273" s="112" t="e">
        <v>#N/A</v>
      </c>
      <c r="K273" s="108"/>
      <c r="L273" s="109"/>
      <c r="M273" s="112" t="e">
        <v>#N/A</v>
      </c>
      <c r="N273" s="108"/>
      <c r="O273" s="109"/>
      <c r="P273" s="114" t="e">
        <v>#N/A</v>
      </c>
    </row>
    <row r="274" spans="1:16">
      <c r="A274" s="1">
        <f t="shared" si="36"/>
        <v>274</v>
      </c>
      <c r="B274" s="102"/>
      <c r="C274" s="103"/>
      <c r="D274" s="107" t="e">
        <v>#N/A</v>
      </c>
      <c r="E274" s="104"/>
      <c r="F274" s="105"/>
      <c r="G274" s="100" t="e">
        <v>#N/A</v>
      </c>
      <c r="H274" s="108"/>
      <c r="I274" s="109"/>
      <c r="J274" s="112" t="e">
        <v>#N/A</v>
      </c>
      <c r="K274" s="108"/>
      <c r="L274" s="109"/>
      <c r="M274" s="112" t="e">
        <v>#N/A</v>
      </c>
      <c r="N274" s="108"/>
      <c r="O274" s="109"/>
      <c r="P274" s="114" t="e">
        <v>#N/A</v>
      </c>
    </row>
    <row r="275" spans="1:16">
      <c r="A275" s="1">
        <f t="shared" si="36"/>
        <v>275</v>
      </c>
      <c r="B275" s="102"/>
      <c r="C275" s="103"/>
      <c r="D275" s="107" t="e">
        <v>#N/A</v>
      </c>
      <c r="E275" s="104"/>
      <c r="F275" s="105"/>
      <c r="G275" s="100" t="e">
        <v>#N/A</v>
      </c>
      <c r="H275" s="108"/>
      <c r="I275" s="109"/>
      <c r="J275" s="112" t="e">
        <v>#N/A</v>
      </c>
      <c r="K275" s="108"/>
      <c r="L275" s="109"/>
      <c r="M275" s="112" t="e">
        <v>#N/A</v>
      </c>
      <c r="N275" s="108"/>
      <c r="O275" s="109"/>
      <c r="P275" s="114" t="e">
        <v>#N/A</v>
      </c>
    </row>
    <row r="276" spans="1:16">
      <c r="A276" s="1">
        <f t="shared" si="36"/>
        <v>276</v>
      </c>
      <c r="B276" s="102"/>
      <c r="C276" s="103"/>
      <c r="D276" s="107" t="e">
        <v>#N/A</v>
      </c>
      <c r="E276" s="104"/>
      <c r="F276" s="105"/>
      <c r="G276" s="100" t="e">
        <v>#N/A</v>
      </c>
      <c r="H276" s="108"/>
      <c r="I276" s="109"/>
      <c r="J276" s="112" t="e">
        <v>#N/A</v>
      </c>
      <c r="K276" s="108"/>
      <c r="L276" s="109"/>
      <c r="M276" s="112" t="e">
        <v>#N/A</v>
      </c>
      <c r="N276" s="108"/>
      <c r="O276" s="109"/>
      <c r="P276" s="114" t="e">
        <v>#N/A</v>
      </c>
    </row>
    <row r="277" spans="1:16">
      <c r="A277" s="1">
        <f t="shared" si="36"/>
        <v>277</v>
      </c>
      <c r="B277" s="102"/>
      <c r="C277" s="103"/>
      <c r="D277" s="107" t="e">
        <v>#N/A</v>
      </c>
      <c r="E277" s="104"/>
      <c r="F277" s="105"/>
      <c r="G277" s="100" t="e">
        <v>#N/A</v>
      </c>
      <c r="H277" s="108"/>
      <c r="I277" s="109"/>
      <c r="J277" s="112" t="e">
        <v>#N/A</v>
      </c>
      <c r="K277" s="108"/>
      <c r="L277" s="109"/>
      <c r="M277" s="112" t="e">
        <v>#N/A</v>
      </c>
      <c r="N277" s="108"/>
      <c r="O277" s="109"/>
      <c r="P277" s="114" t="e">
        <v>#N/A</v>
      </c>
    </row>
    <row r="278" spans="1:16">
      <c r="A278" s="1">
        <f t="shared" ref="A278:A300" si="38">A277+1</f>
        <v>278</v>
      </c>
      <c r="B278" s="102"/>
      <c r="C278" s="103"/>
      <c r="D278" s="107" t="e">
        <v>#N/A</v>
      </c>
      <c r="E278" s="104"/>
      <c r="F278" s="105"/>
      <c r="G278" s="100" t="e">
        <v>#N/A</v>
      </c>
      <c r="H278" s="108"/>
      <c r="I278" s="109"/>
      <c r="J278" s="112" t="e">
        <v>#N/A</v>
      </c>
      <c r="K278" s="108"/>
      <c r="L278" s="109"/>
      <c r="M278" s="112" t="e">
        <v>#N/A</v>
      </c>
      <c r="N278" s="108"/>
      <c r="O278" s="109"/>
      <c r="P278" s="114" t="e">
        <v>#N/A</v>
      </c>
    </row>
    <row r="279" spans="1:16">
      <c r="A279" s="1">
        <f t="shared" si="38"/>
        <v>279</v>
      </c>
      <c r="B279" s="102"/>
      <c r="C279" s="103"/>
      <c r="D279" s="107" t="e">
        <v>#N/A</v>
      </c>
      <c r="E279" s="104"/>
      <c r="F279" s="105"/>
      <c r="G279" s="100" t="e">
        <v>#N/A</v>
      </c>
      <c r="H279" s="108"/>
      <c r="I279" s="109"/>
      <c r="J279" s="112" t="e">
        <v>#N/A</v>
      </c>
      <c r="K279" s="108"/>
      <c r="L279" s="109"/>
      <c r="M279" s="112" t="e">
        <v>#N/A</v>
      </c>
      <c r="N279" s="108"/>
      <c r="O279" s="109"/>
      <c r="P279" s="114" t="e">
        <v>#N/A</v>
      </c>
    </row>
    <row r="280" spans="1:16">
      <c r="A280" s="1">
        <f t="shared" si="38"/>
        <v>280</v>
      </c>
      <c r="B280" s="102"/>
      <c r="C280" s="103"/>
      <c r="D280" s="107" t="e">
        <v>#N/A</v>
      </c>
      <c r="E280" s="104"/>
      <c r="F280" s="105"/>
      <c r="G280" s="100" t="e">
        <v>#N/A</v>
      </c>
      <c r="H280" s="108"/>
      <c r="I280" s="109"/>
      <c r="J280" s="112" t="e">
        <v>#N/A</v>
      </c>
      <c r="K280" s="108"/>
      <c r="L280" s="109"/>
      <c r="M280" s="112" t="e">
        <v>#N/A</v>
      </c>
      <c r="N280" s="108"/>
      <c r="O280" s="109"/>
      <c r="P280" s="114" t="e">
        <v>#N/A</v>
      </c>
    </row>
    <row r="281" spans="1:16">
      <c r="A281" s="1">
        <f t="shared" si="38"/>
        <v>281</v>
      </c>
      <c r="B281" s="102"/>
      <c r="C281" s="103"/>
      <c r="D281" s="107" t="e">
        <v>#N/A</v>
      </c>
      <c r="E281" s="104"/>
      <c r="F281" s="105"/>
      <c r="G281" s="100" t="e">
        <v>#N/A</v>
      </c>
      <c r="H281" s="108"/>
      <c r="I281" s="109"/>
      <c r="J281" s="112" t="e">
        <v>#N/A</v>
      </c>
      <c r="K281" s="108"/>
      <c r="L281" s="109"/>
      <c r="M281" s="112" t="e">
        <v>#N/A</v>
      </c>
      <c r="N281" s="108"/>
      <c r="O281" s="109"/>
      <c r="P281" s="114" t="e">
        <v>#N/A</v>
      </c>
    </row>
    <row r="282" spans="1:16">
      <c r="A282" s="1">
        <f t="shared" si="38"/>
        <v>282</v>
      </c>
      <c r="B282" s="102"/>
      <c r="C282" s="103"/>
      <c r="D282" s="107" t="e">
        <v>#N/A</v>
      </c>
      <c r="E282" s="104"/>
      <c r="F282" s="105"/>
      <c r="G282" s="100" t="e">
        <v>#N/A</v>
      </c>
      <c r="H282" s="108"/>
      <c r="I282" s="109"/>
      <c r="J282" s="112" t="e">
        <v>#N/A</v>
      </c>
      <c r="K282" s="108"/>
      <c r="L282" s="109"/>
      <c r="M282" s="112" t="e">
        <v>#N/A</v>
      </c>
      <c r="N282" s="108"/>
      <c r="O282" s="109"/>
      <c r="P282" s="114" t="e">
        <v>#N/A</v>
      </c>
    </row>
    <row r="283" spans="1:16">
      <c r="A283" s="1">
        <f t="shared" si="38"/>
        <v>283</v>
      </c>
      <c r="B283" s="102"/>
      <c r="C283" s="103"/>
      <c r="D283" s="107" t="e">
        <v>#N/A</v>
      </c>
      <c r="E283" s="104"/>
      <c r="F283" s="105"/>
      <c r="G283" s="100" t="e">
        <v>#N/A</v>
      </c>
      <c r="H283" s="108"/>
      <c r="I283" s="109"/>
      <c r="J283" s="112" t="e">
        <v>#N/A</v>
      </c>
      <c r="K283" s="108"/>
      <c r="L283" s="109"/>
      <c r="M283" s="112" t="e">
        <v>#N/A</v>
      </c>
      <c r="N283" s="108"/>
      <c r="O283" s="109"/>
      <c r="P283" s="114" t="e">
        <v>#N/A</v>
      </c>
    </row>
    <row r="284" spans="1:16">
      <c r="A284" s="1">
        <f t="shared" si="38"/>
        <v>284</v>
      </c>
      <c r="B284" s="102"/>
      <c r="C284" s="103"/>
      <c r="D284" s="107" t="e">
        <v>#N/A</v>
      </c>
      <c r="E284" s="104"/>
      <c r="F284" s="105"/>
      <c r="G284" s="100" t="e">
        <v>#N/A</v>
      </c>
      <c r="H284" s="108"/>
      <c r="I284" s="109"/>
      <c r="J284" s="112" t="e">
        <v>#N/A</v>
      </c>
      <c r="K284" s="108"/>
      <c r="L284" s="109"/>
      <c r="M284" s="112" t="e">
        <v>#N/A</v>
      </c>
      <c r="N284" s="108"/>
      <c r="O284" s="109"/>
      <c r="P284" s="114" t="e">
        <v>#N/A</v>
      </c>
    </row>
    <row r="285" spans="1:16">
      <c r="A285" s="1">
        <f t="shared" si="38"/>
        <v>285</v>
      </c>
      <c r="B285" s="102"/>
      <c r="C285" s="103"/>
      <c r="D285" s="107" t="e">
        <v>#N/A</v>
      </c>
      <c r="E285" s="104"/>
      <c r="F285" s="105"/>
      <c r="G285" s="100" t="e">
        <v>#N/A</v>
      </c>
      <c r="H285" s="108"/>
      <c r="I285" s="109"/>
      <c r="J285" s="112" t="e">
        <v>#N/A</v>
      </c>
      <c r="K285" s="108"/>
      <c r="L285" s="109"/>
      <c r="M285" s="112" t="e">
        <v>#N/A</v>
      </c>
      <c r="N285" s="108"/>
      <c r="O285" s="109"/>
      <c r="P285" s="114" t="e">
        <v>#N/A</v>
      </c>
    </row>
    <row r="286" spans="1:16">
      <c r="A286" s="1">
        <f t="shared" si="38"/>
        <v>286</v>
      </c>
      <c r="B286" s="102"/>
      <c r="C286" s="103"/>
      <c r="D286" s="107" t="e">
        <v>#N/A</v>
      </c>
      <c r="E286" s="104"/>
      <c r="F286" s="105"/>
      <c r="G286" s="100" t="e">
        <v>#N/A</v>
      </c>
      <c r="H286" s="108"/>
      <c r="I286" s="109"/>
      <c r="J286" s="112" t="e">
        <v>#N/A</v>
      </c>
      <c r="K286" s="108"/>
      <c r="L286" s="109"/>
      <c r="M286" s="112" t="e">
        <v>#N/A</v>
      </c>
      <c r="N286" s="108"/>
      <c r="O286" s="109"/>
      <c r="P286" s="114" t="e">
        <v>#N/A</v>
      </c>
    </row>
    <row r="287" spans="1:16">
      <c r="A287" s="1">
        <f t="shared" si="38"/>
        <v>287</v>
      </c>
      <c r="B287" s="102"/>
      <c r="C287" s="103"/>
      <c r="D287" s="107" t="e">
        <v>#N/A</v>
      </c>
      <c r="E287" s="104"/>
      <c r="F287" s="105"/>
      <c r="G287" s="100" t="e">
        <v>#N/A</v>
      </c>
      <c r="H287" s="108"/>
      <c r="I287" s="109"/>
      <c r="J287" s="112" t="e">
        <v>#N/A</v>
      </c>
      <c r="K287" s="108"/>
      <c r="L287" s="109"/>
      <c r="M287" s="112" t="e">
        <v>#N/A</v>
      </c>
      <c r="N287" s="108"/>
      <c r="O287" s="109"/>
      <c r="P287" s="114" t="e">
        <v>#N/A</v>
      </c>
    </row>
    <row r="288" spans="1:16">
      <c r="A288" s="1">
        <f t="shared" si="38"/>
        <v>288</v>
      </c>
      <c r="B288" s="102"/>
      <c r="C288" s="103"/>
      <c r="D288" s="107" t="e">
        <v>#N/A</v>
      </c>
      <c r="E288" s="104"/>
      <c r="F288" s="105"/>
      <c r="G288" s="100" t="e">
        <v>#N/A</v>
      </c>
      <c r="H288" s="108"/>
      <c r="I288" s="109"/>
      <c r="J288" s="112" t="e">
        <v>#N/A</v>
      </c>
      <c r="K288" s="108"/>
      <c r="L288" s="109"/>
      <c r="M288" s="112" t="e">
        <v>#N/A</v>
      </c>
      <c r="N288" s="108"/>
      <c r="O288" s="109"/>
      <c r="P288" s="114" t="e">
        <v>#N/A</v>
      </c>
    </row>
    <row r="289" spans="1:16">
      <c r="A289" s="1">
        <f t="shared" si="38"/>
        <v>289</v>
      </c>
      <c r="B289" s="102"/>
      <c r="C289" s="103"/>
      <c r="D289" s="107" t="e">
        <v>#N/A</v>
      </c>
      <c r="E289" s="104"/>
      <c r="F289" s="105"/>
      <c r="G289" s="100" t="e">
        <v>#N/A</v>
      </c>
      <c r="H289" s="108"/>
      <c r="I289" s="109"/>
      <c r="J289" s="112" t="e">
        <v>#N/A</v>
      </c>
      <c r="K289" s="108"/>
      <c r="L289" s="109"/>
      <c r="M289" s="112" t="e">
        <v>#N/A</v>
      </c>
      <c r="N289" s="108"/>
      <c r="O289" s="109"/>
      <c r="P289" s="114" t="e">
        <v>#N/A</v>
      </c>
    </row>
    <row r="290" spans="1:16">
      <c r="A290" s="1">
        <f t="shared" si="38"/>
        <v>290</v>
      </c>
      <c r="B290" s="102"/>
      <c r="C290" s="103"/>
      <c r="D290" s="107" t="e">
        <v>#N/A</v>
      </c>
      <c r="E290" s="104"/>
      <c r="F290" s="105"/>
      <c r="G290" s="100" t="e">
        <v>#N/A</v>
      </c>
      <c r="H290" s="108"/>
      <c r="I290" s="109"/>
      <c r="J290" s="112" t="e">
        <v>#N/A</v>
      </c>
      <c r="K290" s="108"/>
      <c r="L290" s="109"/>
      <c r="M290" s="112" t="e">
        <v>#N/A</v>
      </c>
      <c r="N290" s="108"/>
      <c r="O290" s="109"/>
      <c r="P290" s="114" t="e">
        <v>#N/A</v>
      </c>
    </row>
    <row r="291" spans="1:16">
      <c r="A291" s="1">
        <f t="shared" si="38"/>
        <v>291</v>
      </c>
      <c r="B291" s="102"/>
      <c r="C291" s="103"/>
      <c r="D291" s="107" t="e">
        <v>#N/A</v>
      </c>
      <c r="E291" s="104"/>
      <c r="F291" s="105"/>
      <c r="G291" s="100" t="e">
        <v>#N/A</v>
      </c>
      <c r="H291" s="108"/>
      <c r="I291" s="109"/>
      <c r="J291" s="112" t="e">
        <v>#N/A</v>
      </c>
      <c r="K291" s="108"/>
      <c r="L291" s="109"/>
      <c r="M291" s="112" t="e">
        <v>#N/A</v>
      </c>
      <c r="N291" s="108"/>
      <c r="O291" s="109"/>
      <c r="P291" s="114" t="e">
        <v>#N/A</v>
      </c>
    </row>
    <row r="292" spans="1:16">
      <c r="A292" s="1">
        <f t="shared" si="38"/>
        <v>292</v>
      </c>
      <c r="B292" s="102"/>
      <c r="C292" s="103"/>
      <c r="D292" s="107" t="e">
        <v>#N/A</v>
      </c>
      <c r="E292" s="104"/>
      <c r="F292" s="105"/>
      <c r="G292" s="100" t="e">
        <v>#N/A</v>
      </c>
      <c r="H292" s="108"/>
      <c r="I292" s="109"/>
      <c r="J292" s="112" t="e">
        <v>#N/A</v>
      </c>
      <c r="K292" s="108"/>
      <c r="L292" s="109"/>
      <c r="M292" s="112" t="e">
        <v>#N/A</v>
      </c>
      <c r="N292" s="108"/>
      <c r="O292" s="109"/>
      <c r="P292" s="114" t="e">
        <v>#N/A</v>
      </c>
    </row>
    <row r="293" spans="1:16">
      <c r="A293" s="1">
        <f t="shared" si="38"/>
        <v>293</v>
      </c>
      <c r="B293" s="102"/>
      <c r="C293" s="103"/>
      <c r="D293" s="107" t="e">
        <v>#N/A</v>
      </c>
      <c r="E293" s="104"/>
      <c r="F293" s="105"/>
      <c r="G293" s="100" t="e">
        <v>#N/A</v>
      </c>
      <c r="H293" s="108"/>
      <c r="I293" s="109"/>
      <c r="J293" s="112" t="e">
        <v>#N/A</v>
      </c>
      <c r="K293" s="108"/>
      <c r="L293" s="109"/>
      <c r="M293" s="112" t="e">
        <v>#N/A</v>
      </c>
      <c r="N293" s="108"/>
      <c r="O293" s="109"/>
      <c r="P293" s="114" t="e">
        <v>#N/A</v>
      </c>
    </row>
    <row r="294" spans="1:16">
      <c r="A294" s="1">
        <f t="shared" si="38"/>
        <v>294</v>
      </c>
      <c r="B294" s="102"/>
      <c r="C294" s="103"/>
      <c r="D294" s="107" t="e">
        <v>#N/A</v>
      </c>
      <c r="E294" s="104"/>
      <c r="F294" s="105"/>
      <c r="G294" s="100" t="e">
        <v>#N/A</v>
      </c>
      <c r="H294" s="108"/>
      <c r="I294" s="109"/>
      <c r="J294" s="112" t="e">
        <v>#N/A</v>
      </c>
      <c r="K294" s="108"/>
      <c r="L294" s="109"/>
      <c r="M294" s="112" t="e">
        <v>#N/A</v>
      </c>
      <c r="N294" s="108"/>
      <c r="O294" s="109"/>
      <c r="P294" s="114" t="e">
        <v>#N/A</v>
      </c>
    </row>
    <row r="295" spans="1:16">
      <c r="A295" s="1">
        <f t="shared" si="38"/>
        <v>295</v>
      </c>
      <c r="B295" s="102"/>
      <c r="C295" s="103"/>
      <c r="D295" s="107" t="e">
        <v>#N/A</v>
      </c>
      <c r="E295" s="104"/>
      <c r="F295" s="105"/>
      <c r="G295" s="100" t="e">
        <v>#N/A</v>
      </c>
      <c r="H295" s="108"/>
      <c r="I295" s="109"/>
      <c r="J295" s="112" t="e">
        <v>#N/A</v>
      </c>
      <c r="K295" s="108"/>
      <c r="L295" s="109"/>
      <c r="M295" s="112" t="e">
        <v>#N/A</v>
      </c>
      <c r="N295" s="108"/>
      <c r="O295" s="109"/>
      <c r="P295" s="114" t="e">
        <v>#N/A</v>
      </c>
    </row>
    <row r="296" spans="1:16">
      <c r="A296" s="1">
        <f t="shared" si="38"/>
        <v>296</v>
      </c>
      <c r="B296" s="102"/>
      <c r="C296" s="103"/>
      <c r="D296" s="107" t="e">
        <v>#N/A</v>
      </c>
      <c r="E296" s="104"/>
      <c r="F296" s="105"/>
      <c r="G296" s="100" t="e">
        <v>#N/A</v>
      </c>
      <c r="H296" s="108"/>
      <c r="I296" s="109"/>
      <c r="J296" s="112" t="e">
        <v>#N/A</v>
      </c>
      <c r="K296" s="108"/>
      <c r="L296" s="109"/>
      <c r="M296" s="112" t="e">
        <v>#N/A</v>
      </c>
      <c r="N296" s="108"/>
      <c r="O296" s="109"/>
      <c r="P296" s="114" t="e">
        <v>#N/A</v>
      </c>
    </row>
    <row r="297" spans="1:16">
      <c r="A297" s="1">
        <f t="shared" si="38"/>
        <v>297</v>
      </c>
      <c r="B297" s="102"/>
      <c r="C297" s="103"/>
      <c r="D297" s="107" t="e">
        <v>#N/A</v>
      </c>
      <c r="E297" s="104"/>
      <c r="F297" s="105"/>
      <c r="G297" s="100" t="e">
        <v>#N/A</v>
      </c>
      <c r="H297" s="108"/>
      <c r="I297" s="109"/>
      <c r="J297" s="112" t="e">
        <v>#N/A</v>
      </c>
      <c r="K297" s="108"/>
      <c r="L297" s="109"/>
      <c r="M297" s="112" t="e">
        <v>#N/A</v>
      </c>
      <c r="N297" s="108"/>
      <c r="O297" s="109"/>
      <c r="P297" s="114" t="e">
        <v>#N/A</v>
      </c>
    </row>
    <row r="298" spans="1:16">
      <c r="A298" s="1">
        <f t="shared" si="38"/>
        <v>298</v>
      </c>
      <c r="B298" s="102"/>
      <c r="C298" s="103"/>
      <c r="D298" s="107" t="e">
        <v>#N/A</v>
      </c>
      <c r="E298" s="104"/>
      <c r="F298" s="105"/>
      <c r="G298" s="100" t="e">
        <v>#N/A</v>
      </c>
      <c r="H298" s="108"/>
      <c r="I298" s="109"/>
      <c r="J298" s="112" t="e">
        <v>#N/A</v>
      </c>
      <c r="K298" s="108"/>
      <c r="L298" s="109"/>
      <c r="M298" s="112" t="e">
        <v>#N/A</v>
      </c>
      <c r="N298" s="108"/>
      <c r="O298" s="109"/>
      <c r="P298" s="114" t="e">
        <v>#N/A</v>
      </c>
    </row>
    <row r="299" spans="1:16">
      <c r="A299" s="1">
        <f t="shared" si="38"/>
        <v>299</v>
      </c>
      <c r="B299" s="102"/>
      <c r="C299" s="103"/>
      <c r="D299" s="107" t="e">
        <v>#N/A</v>
      </c>
      <c r="E299" s="104"/>
      <c r="F299" s="105"/>
      <c r="G299" s="100" t="e">
        <v>#N/A</v>
      </c>
      <c r="H299" s="108"/>
      <c r="I299" s="109"/>
      <c r="J299" s="112" t="e">
        <v>#N/A</v>
      </c>
      <c r="K299" s="108"/>
      <c r="L299" s="109"/>
      <c r="M299" s="112" t="e">
        <v>#N/A</v>
      </c>
      <c r="N299" s="108"/>
      <c r="O299" s="109"/>
      <c r="P299" s="114" t="e">
        <v>#N/A</v>
      </c>
    </row>
    <row r="300" spans="1:16">
      <c r="A300" s="1">
        <f t="shared" si="38"/>
        <v>300</v>
      </c>
      <c r="B300" s="102"/>
      <c r="C300" s="103"/>
      <c r="D300" s="107" t="e">
        <v>#N/A</v>
      </c>
      <c r="E300" s="104"/>
      <c r="F300" s="105"/>
      <c r="G300" s="100" t="e">
        <v>#N/A</v>
      </c>
      <c r="H300" s="108"/>
      <c r="I300" s="109"/>
      <c r="J300" s="112" t="e">
        <v>#N/A</v>
      </c>
      <c r="K300" s="108"/>
      <c r="L300" s="109"/>
      <c r="M300" s="112" t="e">
        <v>#N/A</v>
      </c>
      <c r="N300" s="108"/>
      <c r="O300" s="109"/>
      <c r="P300" s="114" t="e">
        <v>#N/A</v>
      </c>
    </row>
  </sheetData>
  <mergeCells count="1">
    <mergeCell ref="E18:G18"/>
  </mergeCells>
  <phoneticPr fontId="2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form7"/>
  <dimension ref="A1:Y300"/>
  <sheetViews>
    <sheetView zoomScale="70" zoomScaleNormal="70" workbookViewId="0">
      <selection activeCell="C9" sqref="C9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7" width="8.875" style="1" customWidth="1"/>
    <col min="8" max="8" width="6.625" style="1" customWidth="1"/>
    <col min="9" max="9" width="5.125" style="1" customWidth="1"/>
    <col min="10" max="11" width="8.875" style="1" customWidth="1"/>
    <col min="12" max="12" width="3.75" style="1" customWidth="1"/>
    <col min="13" max="13" width="8.875" style="1" customWidth="1"/>
    <col min="14" max="14" width="6.625" style="1" customWidth="1"/>
    <col min="15" max="15" width="3.875" style="1" customWidth="1"/>
    <col min="16" max="16" width="8.875" style="1" customWidth="1"/>
    <col min="17" max="17" width="3.125" style="1" customWidth="1"/>
    <col min="18" max="18" width="10.625" style="10" customWidth="1"/>
    <col min="19" max="19" width="10.625" style="91" customWidth="1"/>
    <col min="20" max="29" width="10.625" style="1" customWidth="1"/>
    <col min="30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5"/>
      <c r="S1" s="6"/>
      <c r="T1" s="7"/>
      <c r="U1" s="7"/>
      <c r="V1" s="7"/>
      <c r="W1" s="7"/>
      <c r="X1" s="7"/>
      <c r="Y1" s="7"/>
    </row>
    <row r="2" spans="1:25" ht="18.75">
      <c r="A2" s="1">
        <v>2</v>
      </c>
      <c r="B2" s="8" t="s">
        <v>0</v>
      </c>
      <c r="F2" s="9"/>
      <c r="G2" s="9"/>
      <c r="L2" s="10" t="s">
        <v>1</v>
      </c>
      <c r="M2" s="11" t="s">
        <v>2</v>
      </c>
      <c r="N2" s="12" t="s">
        <v>3</v>
      </c>
      <c r="R2" s="10" t="s">
        <v>127</v>
      </c>
      <c r="S2" s="13" t="s">
        <v>174</v>
      </c>
      <c r="T2" s="12" t="s">
        <v>6</v>
      </c>
      <c r="U2" s="5"/>
      <c r="V2" s="14"/>
      <c r="W2" s="7"/>
      <c r="X2" s="7"/>
      <c r="Y2" s="7"/>
    </row>
    <row r="3" spans="1:25">
      <c r="A3" s="4">
        <v>3</v>
      </c>
      <c r="B3" s="15" t="s">
        <v>7</v>
      </c>
      <c r="C3" s="16" t="s">
        <v>8</v>
      </c>
      <c r="E3" s="15" t="s">
        <v>9</v>
      </c>
      <c r="F3" s="17"/>
      <c r="G3" s="18" t="s">
        <v>10</v>
      </c>
      <c r="H3" s="18"/>
      <c r="I3" s="18"/>
      <c r="K3" s="19"/>
      <c r="L3" s="10" t="s">
        <v>11</v>
      </c>
      <c r="M3" s="20" t="s">
        <v>175</v>
      </c>
      <c r="N3" s="12" t="s">
        <v>13</v>
      </c>
      <c r="O3" s="12"/>
      <c r="R3" s="7"/>
      <c r="S3" s="7"/>
      <c r="T3" s="7"/>
      <c r="U3" s="5"/>
      <c r="V3" s="21"/>
      <c r="W3" s="22"/>
      <c r="X3" s="7"/>
      <c r="Y3" s="7"/>
    </row>
    <row r="4" spans="1:25">
      <c r="A4" s="4">
        <v>4</v>
      </c>
      <c r="B4" s="15" t="s">
        <v>85</v>
      </c>
      <c r="C4" s="23">
        <v>9</v>
      </c>
      <c r="D4" s="24"/>
      <c r="F4" s="18" t="s">
        <v>15</v>
      </c>
      <c r="G4" s="18" t="s">
        <v>15</v>
      </c>
      <c r="H4" s="18" t="s">
        <v>16</v>
      </c>
      <c r="I4" s="18" t="s">
        <v>17</v>
      </c>
      <c r="J4" s="12"/>
      <c r="K4" s="25" t="s">
        <v>18</v>
      </c>
      <c r="L4" s="12"/>
      <c r="M4" s="12"/>
      <c r="N4" s="12"/>
      <c r="O4" s="12"/>
      <c r="R4" s="5"/>
      <c r="S4" s="26"/>
      <c r="T4" s="7"/>
      <c r="U4" s="7"/>
      <c r="V4" s="27"/>
      <c r="W4" s="7"/>
      <c r="X4" s="7"/>
      <c r="Y4" s="7"/>
    </row>
    <row r="5" spans="1:25">
      <c r="A5" s="1">
        <v>5</v>
      </c>
      <c r="B5" s="15" t="s">
        <v>284</v>
      </c>
      <c r="C5" s="23">
        <v>19</v>
      </c>
      <c r="D5" s="24" t="s">
        <v>285</v>
      </c>
      <c r="F5" s="18" t="s">
        <v>21</v>
      </c>
      <c r="G5" s="18" t="s">
        <v>22</v>
      </c>
      <c r="H5" s="18" t="s">
        <v>286</v>
      </c>
      <c r="I5" s="18" t="s">
        <v>286</v>
      </c>
      <c r="J5" s="28" t="s">
        <v>287</v>
      </c>
      <c r="K5" s="10" t="s">
        <v>288</v>
      </c>
      <c r="L5" s="18"/>
      <c r="M5" s="18"/>
      <c r="N5" s="12"/>
      <c r="O5" s="19" t="s">
        <v>289</v>
      </c>
      <c r="P5" s="29" t="str">
        <f ca="1">RIGHT(CELL("filename",A1),LEN(CELL("filename",A1))-FIND("]",CELL("filename",A1)))</f>
        <v>srim19F_Kapton</v>
      </c>
      <c r="R5" s="5"/>
      <c r="S5" s="26"/>
      <c r="T5" s="30"/>
      <c r="U5" s="6"/>
      <c r="V5" s="31"/>
      <c r="W5" s="7"/>
      <c r="X5" s="7"/>
      <c r="Y5" s="7"/>
    </row>
    <row r="6" spans="1:25">
      <c r="A6" s="4">
        <v>6</v>
      </c>
      <c r="B6" s="15" t="s">
        <v>290</v>
      </c>
      <c r="C6" s="32" t="s">
        <v>399</v>
      </c>
      <c r="D6" s="24" t="s">
        <v>291</v>
      </c>
      <c r="F6" s="33" t="s">
        <v>292</v>
      </c>
      <c r="G6" s="34">
        <v>1</v>
      </c>
      <c r="H6" s="34">
        <v>25.64</v>
      </c>
      <c r="I6" s="35">
        <v>2.64</v>
      </c>
      <c r="J6" s="4">
        <v>1</v>
      </c>
      <c r="K6" s="36">
        <v>14.2</v>
      </c>
      <c r="L6" s="25" t="s">
        <v>293</v>
      </c>
      <c r="M6" s="12"/>
      <c r="N6" s="12"/>
      <c r="O6" s="19" t="s">
        <v>294</v>
      </c>
      <c r="P6" s="37" t="s">
        <v>390</v>
      </c>
      <c r="Q6" s="7"/>
      <c r="R6" s="5"/>
      <c r="S6" s="26"/>
      <c r="T6" s="38"/>
      <c r="U6" s="6"/>
      <c r="V6" s="31"/>
      <c r="W6" s="7"/>
      <c r="X6" s="7"/>
      <c r="Y6" s="7"/>
    </row>
    <row r="7" spans="1:25">
      <c r="A7" s="1">
        <v>7</v>
      </c>
      <c r="B7" s="39"/>
      <c r="C7" s="32" t="s">
        <v>400</v>
      </c>
      <c r="F7" s="40" t="s">
        <v>143</v>
      </c>
      <c r="G7" s="41">
        <v>6</v>
      </c>
      <c r="H7" s="41">
        <v>56.41</v>
      </c>
      <c r="I7" s="42">
        <v>69.11</v>
      </c>
      <c r="J7" s="4">
        <v>2</v>
      </c>
      <c r="K7" s="43">
        <v>142</v>
      </c>
      <c r="L7" s="25" t="s">
        <v>295</v>
      </c>
      <c r="M7" s="12"/>
      <c r="N7" s="12"/>
      <c r="R7" s="5"/>
      <c r="S7" s="26"/>
      <c r="T7" s="7"/>
      <c r="U7" s="6"/>
      <c r="V7" s="31"/>
      <c r="W7" s="7"/>
      <c r="X7" s="44"/>
      <c r="Y7" s="7"/>
    </row>
    <row r="8" spans="1:25">
      <c r="A8" s="1">
        <v>8</v>
      </c>
      <c r="B8" s="15" t="s">
        <v>296</v>
      </c>
      <c r="C8" s="45">
        <v>1.42</v>
      </c>
      <c r="D8" s="46" t="s">
        <v>34</v>
      </c>
      <c r="F8" s="40" t="s">
        <v>256</v>
      </c>
      <c r="G8" s="41">
        <v>7</v>
      </c>
      <c r="H8" s="41">
        <v>5.13</v>
      </c>
      <c r="I8" s="42">
        <v>7.33</v>
      </c>
      <c r="J8" s="4">
        <v>3</v>
      </c>
      <c r="K8" s="43">
        <v>142</v>
      </c>
      <c r="L8" s="25" t="s">
        <v>297</v>
      </c>
      <c r="M8" s="12"/>
      <c r="N8" s="12"/>
      <c r="O8" s="12"/>
      <c r="R8" s="5"/>
      <c r="S8" s="26"/>
      <c r="T8" s="7"/>
      <c r="U8" s="6"/>
      <c r="V8" s="47"/>
      <c r="W8" s="7"/>
      <c r="X8" s="48"/>
      <c r="Y8" s="49"/>
    </row>
    <row r="9" spans="1:25">
      <c r="A9" s="1">
        <v>9</v>
      </c>
      <c r="B9" s="39"/>
      <c r="C9" s="45">
        <v>8.7226999999999999E+22</v>
      </c>
      <c r="D9" s="24" t="s">
        <v>36</v>
      </c>
      <c r="F9" s="40" t="s">
        <v>253</v>
      </c>
      <c r="G9" s="41">
        <v>8</v>
      </c>
      <c r="H9" s="41">
        <v>12.82</v>
      </c>
      <c r="I9" s="42">
        <v>20.92</v>
      </c>
      <c r="J9" s="4">
        <v>4</v>
      </c>
      <c r="K9" s="43">
        <v>1</v>
      </c>
      <c r="L9" s="25" t="s">
        <v>298</v>
      </c>
      <c r="M9" s="12"/>
      <c r="N9" s="12"/>
      <c r="O9" s="12"/>
      <c r="R9" s="5"/>
      <c r="S9" s="50"/>
      <c r="T9" s="51"/>
      <c r="U9" s="6"/>
      <c r="V9" s="47"/>
      <c r="W9" s="7"/>
      <c r="X9" s="48"/>
      <c r="Y9" s="49"/>
    </row>
    <row r="10" spans="1:25">
      <c r="A10" s="1">
        <v>10</v>
      </c>
      <c r="B10" s="15" t="s">
        <v>299</v>
      </c>
      <c r="C10" s="52">
        <v>-7.1999999999999995E-2</v>
      </c>
      <c r="D10" s="24"/>
      <c r="F10" s="40"/>
      <c r="G10" s="41"/>
      <c r="H10" s="41"/>
      <c r="I10" s="42"/>
      <c r="J10" s="4">
        <v>5</v>
      </c>
      <c r="K10" s="43">
        <v>1</v>
      </c>
      <c r="L10" s="25" t="s">
        <v>300</v>
      </c>
      <c r="M10" s="12"/>
      <c r="N10" s="12"/>
      <c r="O10" s="12"/>
      <c r="R10" s="5"/>
      <c r="S10" s="50"/>
      <c r="T10" s="38"/>
      <c r="U10" s="6"/>
      <c r="V10" s="47"/>
      <c r="W10" s="7"/>
      <c r="X10" s="48"/>
      <c r="Y10" s="49"/>
    </row>
    <row r="11" spans="1:25">
      <c r="A11" s="1">
        <v>11</v>
      </c>
      <c r="C11" s="53" t="s">
        <v>301</v>
      </c>
      <c r="D11" s="9" t="s">
        <v>302</v>
      </c>
      <c r="F11" s="40"/>
      <c r="G11" s="41"/>
      <c r="H11" s="41"/>
      <c r="I11" s="42"/>
      <c r="J11" s="4">
        <v>6</v>
      </c>
      <c r="K11" s="43">
        <v>1000</v>
      </c>
      <c r="L11" s="25" t="s">
        <v>303</v>
      </c>
      <c r="M11" s="12"/>
      <c r="N11" s="12"/>
      <c r="O11" s="12"/>
      <c r="R11" s="5"/>
      <c r="S11" s="54"/>
      <c r="T11" s="7"/>
      <c r="U11" s="7"/>
      <c r="V11" s="44"/>
      <c r="W11" s="44"/>
      <c r="X11" s="44"/>
      <c r="Y11" s="7"/>
    </row>
    <row r="12" spans="1:25">
      <c r="A12" s="1">
        <v>12</v>
      </c>
      <c r="B12" s="10" t="s">
        <v>304</v>
      </c>
      <c r="C12" s="55">
        <v>20</v>
      </c>
      <c r="D12" s="56">
        <f>$C$5/100</f>
        <v>0.19</v>
      </c>
      <c r="E12" s="24" t="s">
        <v>187</v>
      </c>
      <c r="F12" s="40"/>
      <c r="G12" s="41"/>
      <c r="H12" s="41"/>
      <c r="I12" s="42"/>
      <c r="J12" s="4">
        <v>7</v>
      </c>
      <c r="K12" s="43">
        <v>16.279</v>
      </c>
      <c r="L12" s="25" t="s">
        <v>45</v>
      </c>
      <c r="M12" s="12"/>
      <c r="R12" s="5"/>
      <c r="S12" s="54"/>
      <c r="T12" s="7"/>
      <c r="U12" s="7"/>
      <c r="V12" s="31"/>
      <c r="W12" s="31"/>
      <c r="X12" s="31"/>
      <c r="Y12" s="7"/>
    </row>
    <row r="13" spans="1:25">
      <c r="A13" s="1">
        <v>13</v>
      </c>
      <c r="B13" s="10" t="s">
        <v>46</v>
      </c>
      <c r="C13" s="57">
        <v>228</v>
      </c>
      <c r="D13" s="56">
        <f>$C$5*1000000</f>
        <v>19000000</v>
      </c>
      <c r="E13" s="24" t="s">
        <v>47</v>
      </c>
      <c r="F13" s="58"/>
      <c r="G13" s="59"/>
      <c r="H13" s="59"/>
      <c r="I13" s="60"/>
      <c r="J13" s="4">
        <v>8</v>
      </c>
      <c r="K13" s="61">
        <v>0.17374000000000001</v>
      </c>
      <c r="L13" s="25" t="s">
        <v>48</v>
      </c>
      <c r="R13" s="5" t="s">
        <v>49</v>
      </c>
      <c r="S13" s="54"/>
      <c r="T13" s="7"/>
      <c r="U13" s="5"/>
      <c r="V13" s="31"/>
      <c r="W13" s="31"/>
      <c r="X13" s="47"/>
      <c r="Y13" s="7"/>
    </row>
    <row r="14" spans="1:25" ht="13.5">
      <c r="A14" s="1">
        <v>14</v>
      </c>
      <c r="B14" s="10" t="s">
        <v>50</v>
      </c>
      <c r="C14" s="62"/>
      <c r="D14" s="24" t="s">
        <v>51</v>
      </c>
      <c r="E14" s="7"/>
      <c r="F14" s="7"/>
      <c r="G14" s="7"/>
      <c r="H14" s="63">
        <f>SUM(H6:H13)</f>
        <v>100</v>
      </c>
      <c r="I14" s="64">
        <f>SUM(I6:I13)</f>
        <v>100</v>
      </c>
      <c r="J14" s="4">
        <v>0</v>
      </c>
      <c r="K14" s="65" t="s">
        <v>52</v>
      </c>
      <c r="L14" s="66"/>
      <c r="N14" s="53"/>
      <c r="O14" s="53"/>
      <c r="P14" s="53"/>
      <c r="R14" s="5"/>
      <c r="S14" s="54"/>
      <c r="T14" s="7"/>
      <c r="U14" s="5"/>
      <c r="V14" s="67"/>
      <c r="W14" s="67"/>
      <c r="X14" s="68"/>
      <c r="Y14" s="7"/>
    </row>
    <row r="15" spans="1:25" ht="13.5">
      <c r="A15" s="1">
        <v>15</v>
      </c>
      <c r="B15" s="10" t="s">
        <v>53</v>
      </c>
      <c r="C15" s="69"/>
      <c r="D15" s="70" t="s">
        <v>54</v>
      </c>
      <c r="E15" s="71"/>
      <c r="F15" s="71"/>
      <c r="G15" s="71"/>
      <c r="H15" s="38"/>
      <c r="I15" s="38"/>
      <c r="J15" s="72"/>
      <c r="K15" s="73"/>
      <c r="L15" s="74"/>
      <c r="M15" s="72"/>
      <c r="N15" s="24"/>
      <c r="O15" s="24"/>
      <c r="P15" s="72"/>
      <c r="R15" s="5"/>
      <c r="S15" s="54"/>
      <c r="T15" s="7"/>
      <c r="U15" s="7"/>
      <c r="V15" s="75"/>
      <c r="W15" s="75"/>
      <c r="X15" s="48"/>
      <c r="Y15" s="7"/>
    </row>
    <row r="16" spans="1:25">
      <c r="A16" s="1">
        <v>16</v>
      </c>
      <c r="B16" s="24"/>
      <c r="C16" s="76"/>
      <c r="D16" s="77"/>
      <c r="F16" s="78" t="s">
        <v>55</v>
      </c>
      <c r="G16" s="71"/>
      <c r="H16" s="79"/>
      <c r="I16" s="38"/>
      <c r="J16" s="80"/>
      <c r="K16" s="73"/>
      <c r="L16" s="74"/>
      <c r="M16" s="24"/>
      <c r="N16" s="24"/>
      <c r="O16" s="24"/>
      <c r="P16" s="24"/>
      <c r="R16" s="5"/>
      <c r="S16" s="54"/>
      <c r="T16" s="7"/>
      <c r="U16" s="7"/>
      <c r="V16" s="75"/>
      <c r="W16" s="75"/>
      <c r="X16" s="48"/>
      <c r="Y16" s="7"/>
    </row>
    <row r="17" spans="1:25">
      <c r="A17" s="1">
        <v>17</v>
      </c>
      <c r="B17" s="81" t="s">
        <v>56</v>
      </c>
      <c r="C17" s="82"/>
      <c r="D17" s="83"/>
      <c r="E17" s="81" t="s">
        <v>57</v>
      </c>
      <c r="F17" s="84" t="s">
        <v>189</v>
      </c>
      <c r="G17" s="85" t="s">
        <v>190</v>
      </c>
      <c r="H17" s="81" t="s">
        <v>60</v>
      </c>
      <c r="I17" s="82"/>
      <c r="J17" s="83"/>
      <c r="K17" s="81" t="s">
        <v>61</v>
      </c>
      <c r="L17" s="86"/>
      <c r="M17" s="87"/>
      <c r="N17" s="81" t="s">
        <v>62</v>
      </c>
      <c r="O17" s="82"/>
      <c r="P17" s="83"/>
      <c r="R17" s="5"/>
      <c r="S17" s="54"/>
      <c r="T17" s="7"/>
      <c r="U17" s="7"/>
      <c r="V17" s="7"/>
      <c r="W17" s="7"/>
      <c r="X17" s="7"/>
      <c r="Y17" s="7"/>
    </row>
    <row r="18" spans="1:25">
      <c r="A18" s="1">
        <v>18</v>
      </c>
      <c r="B18" s="88" t="s">
        <v>63</v>
      </c>
      <c r="C18" s="7"/>
      <c r="D18" s="89" t="s">
        <v>64</v>
      </c>
      <c r="E18" s="116" t="s">
        <v>65</v>
      </c>
      <c r="F18" s="117"/>
      <c r="G18" s="118"/>
      <c r="H18" s="88" t="s">
        <v>66</v>
      </c>
      <c r="I18" s="7"/>
      <c r="J18" s="89" t="s">
        <v>191</v>
      </c>
      <c r="K18" s="88" t="s">
        <v>68</v>
      </c>
      <c r="L18" s="90"/>
      <c r="M18" s="89" t="s">
        <v>67</v>
      </c>
      <c r="N18" s="88" t="s">
        <v>68</v>
      </c>
      <c r="O18" s="7"/>
      <c r="P18" s="89" t="s">
        <v>67</v>
      </c>
    </row>
    <row r="19" spans="1:25">
      <c r="A19" s="1">
        <v>19</v>
      </c>
      <c r="B19" s="92"/>
      <c r="C19" s="93"/>
      <c r="D19" s="94"/>
      <c r="E19" s="92"/>
      <c r="F19" s="93"/>
      <c r="G19" s="94"/>
      <c r="H19" s="92"/>
      <c r="I19" s="93"/>
      <c r="J19" s="94"/>
      <c r="K19" s="92"/>
      <c r="L19" s="93"/>
      <c r="M19" s="94"/>
      <c r="N19" s="92"/>
      <c r="O19" s="93"/>
      <c r="P19" s="94"/>
    </row>
    <row r="20" spans="1:25">
      <c r="A20" s="4">
        <v>20</v>
      </c>
      <c r="B20" s="95">
        <v>199.999</v>
      </c>
      <c r="C20" s="96" t="s">
        <v>69</v>
      </c>
      <c r="D20" s="97">
        <f t="shared" ref="D20:D37" si="0">B20/1000000/$C$5</f>
        <v>1.0526263157894736E-5</v>
      </c>
      <c r="E20" s="98">
        <v>7.7689999999999995E-2</v>
      </c>
      <c r="F20" s="99">
        <v>0.85850000000000004</v>
      </c>
      <c r="G20" s="100">
        <f t="shared" ref="G20:G83" si="1">E20+F20</f>
        <v>0.93619000000000008</v>
      </c>
      <c r="H20" s="95">
        <v>18</v>
      </c>
      <c r="I20" s="96" t="s">
        <v>70</v>
      </c>
      <c r="J20" s="101">
        <f t="shared" ref="J20:J51" si="2">H20/1000/10</f>
        <v>1.8E-3</v>
      </c>
      <c r="K20" s="95">
        <v>9</v>
      </c>
      <c r="L20" s="96" t="s">
        <v>70</v>
      </c>
      <c r="M20" s="101">
        <f t="shared" ref="M20:M51" si="3">K20/1000/10</f>
        <v>8.9999999999999998E-4</v>
      </c>
      <c r="N20" s="95">
        <v>7</v>
      </c>
      <c r="O20" s="96" t="s">
        <v>70</v>
      </c>
      <c r="P20" s="101">
        <f t="shared" ref="P20:P51" si="4">N20/1000/10</f>
        <v>6.9999999999999999E-4</v>
      </c>
    </row>
    <row r="21" spans="1:25">
      <c r="A21" s="1">
        <f>A20+1</f>
        <v>21</v>
      </c>
      <c r="B21" s="102">
        <v>224.999</v>
      </c>
      <c r="C21" s="103" t="s">
        <v>69</v>
      </c>
      <c r="D21" s="97">
        <f t="shared" si="0"/>
        <v>1.1842052631578948E-5</v>
      </c>
      <c r="E21" s="104">
        <v>8.2400000000000001E-2</v>
      </c>
      <c r="F21" s="105">
        <v>0.89549999999999996</v>
      </c>
      <c r="G21" s="100">
        <f t="shared" si="1"/>
        <v>0.97789999999999999</v>
      </c>
      <c r="H21" s="102">
        <v>19</v>
      </c>
      <c r="I21" s="103" t="s">
        <v>70</v>
      </c>
      <c r="J21" s="101">
        <f t="shared" si="2"/>
        <v>1.9E-3</v>
      </c>
      <c r="K21" s="102">
        <v>10</v>
      </c>
      <c r="L21" s="103" t="s">
        <v>70</v>
      </c>
      <c r="M21" s="101">
        <f t="shared" si="3"/>
        <v>1E-3</v>
      </c>
      <c r="N21" s="102">
        <v>7</v>
      </c>
      <c r="O21" s="103" t="s">
        <v>70</v>
      </c>
      <c r="P21" s="101">
        <f t="shared" si="4"/>
        <v>6.9999999999999999E-4</v>
      </c>
    </row>
    <row r="22" spans="1:25">
      <c r="A22" s="1">
        <f t="shared" ref="A22:A85" si="5">A21+1</f>
        <v>22</v>
      </c>
      <c r="B22" s="102">
        <v>249.999</v>
      </c>
      <c r="C22" s="103" t="s">
        <v>69</v>
      </c>
      <c r="D22" s="97">
        <f t="shared" si="0"/>
        <v>1.3157842105263157E-5</v>
      </c>
      <c r="E22" s="104">
        <v>8.6860000000000007E-2</v>
      </c>
      <c r="F22" s="105">
        <v>0.92889999999999995</v>
      </c>
      <c r="G22" s="100">
        <f t="shared" si="1"/>
        <v>1.01576</v>
      </c>
      <c r="H22" s="102">
        <v>20</v>
      </c>
      <c r="I22" s="103" t="s">
        <v>70</v>
      </c>
      <c r="J22" s="101">
        <f t="shared" si="2"/>
        <v>2E-3</v>
      </c>
      <c r="K22" s="102">
        <v>11</v>
      </c>
      <c r="L22" s="103" t="s">
        <v>70</v>
      </c>
      <c r="M22" s="101">
        <f t="shared" si="3"/>
        <v>1.0999999999999998E-3</v>
      </c>
      <c r="N22" s="102">
        <v>8</v>
      </c>
      <c r="O22" s="103" t="s">
        <v>70</v>
      </c>
      <c r="P22" s="101">
        <f t="shared" si="4"/>
        <v>8.0000000000000004E-4</v>
      </c>
    </row>
    <row r="23" spans="1:25">
      <c r="A23" s="1">
        <f t="shared" si="5"/>
        <v>23</v>
      </c>
      <c r="B23" s="102">
        <v>274.99900000000002</v>
      </c>
      <c r="C23" s="103" t="s">
        <v>69</v>
      </c>
      <c r="D23" s="97">
        <f t="shared" si="0"/>
        <v>1.4473631578947368E-5</v>
      </c>
      <c r="E23" s="104">
        <v>9.11E-2</v>
      </c>
      <c r="F23" s="105">
        <v>0.95940000000000003</v>
      </c>
      <c r="G23" s="100">
        <f t="shared" si="1"/>
        <v>1.0505</v>
      </c>
      <c r="H23" s="102">
        <v>22</v>
      </c>
      <c r="I23" s="103" t="s">
        <v>70</v>
      </c>
      <c r="J23" s="101">
        <f t="shared" si="2"/>
        <v>2.1999999999999997E-3</v>
      </c>
      <c r="K23" s="102">
        <v>11</v>
      </c>
      <c r="L23" s="103" t="s">
        <v>70</v>
      </c>
      <c r="M23" s="101">
        <f t="shared" si="3"/>
        <v>1.0999999999999998E-3</v>
      </c>
      <c r="N23" s="102">
        <v>8</v>
      </c>
      <c r="O23" s="103" t="s">
        <v>70</v>
      </c>
      <c r="P23" s="101">
        <f t="shared" si="4"/>
        <v>8.0000000000000004E-4</v>
      </c>
    </row>
    <row r="24" spans="1:25">
      <c r="A24" s="1">
        <f t="shared" si="5"/>
        <v>24</v>
      </c>
      <c r="B24" s="102">
        <v>299.99900000000002</v>
      </c>
      <c r="C24" s="103" t="s">
        <v>69</v>
      </c>
      <c r="D24" s="97">
        <f t="shared" si="0"/>
        <v>1.578942105263158E-5</v>
      </c>
      <c r="E24" s="104">
        <v>9.5149999999999998E-2</v>
      </c>
      <c r="F24" s="105">
        <v>0.98740000000000006</v>
      </c>
      <c r="G24" s="100">
        <f t="shared" si="1"/>
        <v>1.0825500000000001</v>
      </c>
      <c r="H24" s="102">
        <v>23</v>
      </c>
      <c r="I24" s="103" t="s">
        <v>70</v>
      </c>
      <c r="J24" s="101">
        <f t="shared" si="2"/>
        <v>2.3E-3</v>
      </c>
      <c r="K24" s="102">
        <v>12</v>
      </c>
      <c r="L24" s="103" t="s">
        <v>70</v>
      </c>
      <c r="M24" s="101">
        <f t="shared" si="3"/>
        <v>1.2000000000000001E-3</v>
      </c>
      <c r="N24" s="102">
        <v>8</v>
      </c>
      <c r="O24" s="103" t="s">
        <v>70</v>
      </c>
      <c r="P24" s="101">
        <f t="shared" si="4"/>
        <v>8.0000000000000004E-4</v>
      </c>
    </row>
    <row r="25" spans="1:25">
      <c r="A25" s="1">
        <f t="shared" si="5"/>
        <v>25</v>
      </c>
      <c r="B25" s="102">
        <v>324.99900000000002</v>
      </c>
      <c r="C25" s="103" t="s">
        <v>69</v>
      </c>
      <c r="D25" s="97">
        <f t="shared" si="0"/>
        <v>1.7105210526315791E-5</v>
      </c>
      <c r="E25" s="104">
        <v>9.9030000000000007E-2</v>
      </c>
      <c r="F25" s="105">
        <v>1.0129999999999999</v>
      </c>
      <c r="G25" s="100">
        <f t="shared" si="1"/>
        <v>1.1120299999999999</v>
      </c>
      <c r="H25" s="102">
        <v>24</v>
      </c>
      <c r="I25" s="103" t="s">
        <v>70</v>
      </c>
      <c r="J25" s="101">
        <f t="shared" si="2"/>
        <v>2.4000000000000002E-3</v>
      </c>
      <c r="K25" s="102">
        <v>12</v>
      </c>
      <c r="L25" s="103" t="s">
        <v>70</v>
      </c>
      <c r="M25" s="101">
        <f t="shared" si="3"/>
        <v>1.2000000000000001E-3</v>
      </c>
      <c r="N25" s="102">
        <v>9</v>
      </c>
      <c r="O25" s="103" t="s">
        <v>70</v>
      </c>
      <c r="P25" s="101">
        <f t="shared" si="4"/>
        <v>8.9999999999999998E-4</v>
      </c>
    </row>
    <row r="26" spans="1:25">
      <c r="A26" s="1">
        <f t="shared" si="5"/>
        <v>26</v>
      </c>
      <c r="B26" s="102">
        <v>349.99900000000002</v>
      </c>
      <c r="C26" s="103" t="s">
        <v>69</v>
      </c>
      <c r="D26" s="97">
        <f t="shared" si="0"/>
        <v>1.8421000000000002E-5</v>
      </c>
      <c r="E26" s="104">
        <v>0.1028</v>
      </c>
      <c r="F26" s="105">
        <v>1.0369999999999999</v>
      </c>
      <c r="G26" s="100">
        <f t="shared" si="1"/>
        <v>1.1397999999999999</v>
      </c>
      <c r="H26" s="102">
        <v>25</v>
      </c>
      <c r="I26" s="103" t="s">
        <v>70</v>
      </c>
      <c r="J26" s="101">
        <f t="shared" si="2"/>
        <v>2.5000000000000001E-3</v>
      </c>
      <c r="K26" s="102">
        <v>12</v>
      </c>
      <c r="L26" s="103" t="s">
        <v>70</v>
      </c>
      <c r="M26" s="101">
        <f t="shared" si="3"/>
        <v>1.2000000000000001E-3</v>
      </c>
      <c r="N26" s="102">
        <v>9</v>
      </c>
      <c r="O26" s="103" t="s">
        <v>70</v>
      </c>
      <c r="P26" s="101">
        <f t="shared" si="4"/>
        <v>8.9999999999999998E-4</v>
      </c>
    </row>
    <row r="27" spans="1:25">
      <c r="A27" s="1">
        <f t="shared" si="5"/>
        <v>27</v>
      </c>
      <c r="B27" s="102">
        <v>374.99900000000002</v>
      </c>
      <c r="C27" s="103" t="s">
        <v>69</v>
      </c>
      <c r="D27" s="97">
        <f t="shared" si="0"/>
        <v>1.9736789473684213E-5</v>
      </c>
      <c r="E27" s="104">
        <v>0.10639999999999999</v>
      </c>
      <c r="F27" s="105">
        <v>1.06</v>
      </c>
      <c r="G27" s="100">
        <f t="shared" si="1"/>
        <v>1.1664000000000001</v>
      </c>
      <c r="H27" s="102">
        <v>26</v>
      </c>
      <c r="I27" s="103" t="s">
        <v>70</v>
      </c>
      <c r="J27" s="101">
        <f t="shared" si="2"/>
        <v>2.5999999999999999E-3</v>
      </c>
      <c r="K27" s="102">
        <v>13</v>
      </c>
      <c r="L27" s="103" t="s">
        <v>70</v>
      </c>
      <c r="M27" s="101">
        <f t="shared" si="3"/>
        <v>1.2999999999999999E-3</v>
      </c>
      <c r="N27" s="102">
        <v>9</v>
      </c>
      <c r="O27" s="103" t="s">
        <v>70</v>
      </c>
      <c r="P27" s="101">
        <f t="shared" si="4"/>
        <v>8.9999999999999998E-4</v>
      </c>
    </row>
    <row r="28" spans="1:25">
      <c r="A28" s="1">
        <f t="shared" si="5"/>
        <v>28</v>
      </c>
      <c r="B28" s="102">
        <v>399.99900000000002</v>
      </c>
      <c r="C28" s="103" t="s">
        <v>69</v>
      </c>
      <c r="D28" s="97">
        <f t="shared" si="0"/>
        <v>2.105257894736842E-5</v>
      </c>
      <c r="E28" s="104">
        <v>0.1099</v>
      </c>
      <c r="F28" s="105">
        <v>1.081</v>
      </c>
      <c r="G28" s="100">
        <f t="shared" si="1"/>
        <v>1.1909000000000001</v>
      </c>
      <c r="H28" s="102">
        <v>27</v>
      </c>
      <c r="I28" s="103" t="s">
        <v>70</v>
      </c>
      <c r="J28" s="101">
        <f t="shared" si="2"/>
        <v>2.7000000000000001E-3</v>
      </c>
      <c r="K28" s="102">
        <v>13</v>
      </c>
      <c r="L28" s="103" t="s">
        <v>70</v>
      </c>
      <c r="M28" s="101">
        <f t="shared" si="3"/>
        <v>1.2999999999999999E-3</v>
      </c>
      <c r="N28" s="102">
        <v>10</v>
      </c>
      <c r="O28" s="103" t="s">
        <v>70</v>
      </c>
      <c r="P28" s="101">
        <f t="shared" si="4"/>
        <v>1E-3</v>
      </c>
    </row>
    <row r="29" spans="1:25">
      <c r="A29" s="1">
        <f t="shared" si="5"/>
        <v>29</v>
      </c>
      <c r="B29" s="102">
        <v>449.99900000000002</v>
      </c>
      <c r="C29" s="103" t="s">
        <v>69</v>
      </c>
      <c r="D29" s="97">
        <f t="shared" si="0"/>
        <v>2.3684157894736845E-5</v>
      </c>
      <c r="E29" s="104">
        <v>0.11650000000000001</v>
      </c>
      <c r="F29" s="105">
        <v>1.119</v>
      </c>
      <c r="G29" s="100">
        <f t="shared" si="1"/>
        <v>1.2355</v>
      </c>
      <c r="H29" s="102">
        <v>29</v>
      </c>
      <c r="I29" s="103" t="s">
        <v>70</v>
      </c>
      <c r="J29" s="101">
        <f t="shared" si="2"/>
        <v>2.9000000000000002E-3</v>
      </c>
      <c r="K29" s="102">
        <v>14</v>
      </c>
      <c r="L29" s="103" t="s">
        <v>70</v>
      </c>
      <c r="M29" s="101">
        <f t="shared" si="3"/>
        <v>1.4E-3</v>
      </c>
      <c r="N29" s="102">
        <v>10</v>
      </c>
      <c r="O29" s="103" t="s">
        <v>70</v>
      </c>
      <c r="P29" s="101">
        <f t="shared" si="4"/>
        <v>1E-3</v>
      </c>
    </row>
    <row r="30" spans="1:25">
      <c r="A30" s="1">
        <f t="shared" si="5"/>
        <v>30</v>
      </c>
      <c r="B30" s="102">
        <v>499.99900000000002</v>
      </c>
      <c r="C30" s="103" t="s">
        <v>69</v>
      </c>
      <c r="D30" s="97">
        <f t="shared" si="0"/>
        <v>2.6315736842105263E-5</v>
      </c>
      <c r="E30" s="104">
        <v>0.12280000000000001</v>
      </c>
      <c r="F30" s="105">
        <v>1.153</v>
      </c>
      <c r="G30" s="100">
        <f t="shared" si="1"/>
        <v>1.2758</v>
      </c>
      <c r="H30" s="102">
        <v>31</v>
      </c>
      <c r="I30" s="103" t="s">
        <v>70</v>
      </c>
      <c r="J30" s="101">
        <f t="shared" si="2"/>
        <v>3.0999999999999999E-3</v>
      </c>
      <c r="K30" s="102">
        <v>15</v>
      </c>
      <c r="L30" s="103" t="s">
        <v>70</v>
      </c>
      <c r="M30" s="101">
        <f t="shared" si="3"/>
        <v>1.5E-3</v>
      </c>
      <c r="N30" s="102">
        <v>11</v>
      </c>
      <c r="O30" s="103" t="s">
        <v>70</v>
      </c>
      <c r="P30" s="101">
        <f t="shared" si="4"/>
        <v>1.0999999999999998E-3</v>
      </c>
    </row>
    <row r="31" spans="1:25">
      <c r="A31" s="1">
        <f t="shared" si="5"/>
        <v>31</v>
      </c>
      <c r="B31" s="102">
        <v>549.99900000000002</v>
      </c>
      <c r="C31" s="103" t="s">
        <v>69</v>
      </c>
      <c r="D31" s="97">
        <f t="shared" si="0"/>
        <v>2.8947315789473685E-5</v>
      </c>
      <c r="E31" s="104">
        <v>0.1288</v>
      </c>
      <c r="F31" s="105">
        <v>1.1839999999999999</v>
      </c>
      <c r="G31" s="100">
        <f t="shared" si="1"/>
        <v>1.3128</v>
      </c>
      <c r="H31" s="102">
        <v>33</v>
      </c>
      <c r="I31" s="103" t="s">
        <v>70</v>
      </c>
      <c r="J31" s="101">
        <f t="shared" si="2"/>
        <v>3.3E-3</v>
      </c>
      <c r="K31" s="102">
        <v>16</v>
      </c>
      <c r="L31" s="103" t="s">
        <v>70</v>
      </c>
      <c r="M31" s="101">
        <f t="shared" si="3"/>
        <v>1.6000000000000001E-3</v>
      </c>
      <c r="N31" s="102">
        <v>12</v>
      </c>
      <c r="O31" s="103" t="s">
        <v>70</v>
      </c>
      <c r="P31" s="101">
        <f t="shared" si="4"/>
        <v>1.2000000000000001E-3</v>
      </c>
    </row>
    <row r="32" spans="1:25">
      <c r="A32" s="1">
        <f t="shared" si="5"/>
        <v>32</v>
      </c>
      <c r="B32" s="102">
        <v>599.99900000000002</v>
      </c>
      <c r="C32" s="103" t="s">
        <v>69</v>
      </c>
      <c r="D32" s="97">
        <f t="shared" si="0"/>
        <v>3.1578894736842106E-5</v>
      </c>
      <c r="E32" s="104">
        <v>0.1346</v>
      </c>
      <c r="F32" s="105">
        <v>1.2110000000000001</v>
      </c>
      <c r="G32" s="100">
        <f t="shared" si="1"/>
        <v>1.3456000000000001</v>
      </c>
      <c r="H32" s="102">
        <v>35</v>
      </c>
      <c r="I32" s="103" t="s">
        <v>70</v>
      </c>
      <c r="J32" s="101">
        <f t="shared" si="2"/>
        <v>3.5000000000000005E-3</v>
      </c>
      <c r="K32" s="102">
        <v>17</v>
      </c>
      <c r="L32" s="103" t="s">
        <v>70</v>
      </c>
      <c r="M32" s="101">
        <f t="shared" si="3"/>
        <v>1.7000000000000001E-3</v>
      </c>
      <c r="N32" s="102">
        <v>12</v>
      </c>
      <c r="O32" s="103" t="s">
        <v>70</v>
      </c>
      <c r="P32" s="101">
        <f t="shared" si="4"/>
        <v>1.2000000000000001E-3</v>
      </c>
    </row>
    <row r="33" spans="1:16">
      <c r="A33" s="1">
        <f t="shared" si="5"/>
        <v>33</v>
      </c>
      <c r="B33" s="102">
        <v>649.99900000000002</v>
      </c>
      <c r="C33" s="103" t="s">
        <v>69</v>
      </c>
      <c r="D33" s="97">
        <f t="shared" si="0"/>
        <v>3.4210473684210528E-5</v>
      </c>
      <c r="E33" s="104">
        <v>0.1401</v>
      </c>
      <c r="F33" s="105">
        <v>1.2370000000000001</v>
      </c>
      <c r="G33" s="100">
        <f t="shared" si="1"/>
        <v>1.3771</v>
      </c>
      <c r="H33" s="102">
        <v>37</v>
      </c>
      <c r="I33" s="103" t="s">
        <v>70</v>
      </c>
      <c r="J33" s="101">
        <f t="shared" si="2"/>
        <v>3.6999999999999997E-3</v>
      </c>
      <c r="K33" s="102">
        <v>17</v>
      </c>
      <c r="L33" s="103" t="s">
        <v>70</v>
      </c>
      <c r="M33" s="101">
        <f t="shared" si="3"/>
        <v>1.7000000000000001E-3</v>
      </c>
      <c r="N33" s="102">
        <v>13</v>
      </c>
      <c r="O33" s="103" t="s">
        <v>70</v>
      </c>
      <c r="P33" s="101">
        <f t="shared" si="4"/>
        <v>1.2999999999999999E-3</v>
      </c>
    </row>
    <row r="34" spans="1:16">
      <c r="A34" s="1">
        <f t="shared" si="5"/>
        <v>34</v>
      </c>
      <c r="B34" s="102">
        <v>699.99900000000002</v>
      </c>
      <c r="C34" s="103" t="s">
        <v>69</v>
      </c>
      <c r="D34" s="97">
        <f t="shared" si="0"/>
        <v>3.6842052631578949E-5</v>
      </c>
      <c r="E34" s="104">
        <v>0.14530000000000001</v>
      </c>
      <c r="F34" s="105">
        <v>1.26</v>
      </c>
      <c r="G34" s="100">
        <f t="shared" si="1"/>
        <v>1.4053</v>
      </c>
      <c r="H34" s="102">
        <v>38</v>
      </c>
      <c r="I34" s="103" t="s">
        <v>70</v>
      </c>
      <c r="J34" s="101">
        <f t="shared" si="2"/>
        <v>3.8E-3</v>
      </c>
      <c r="K34" s="102">
        <v>18</v>
      </c>
      <c r="L34" s="103" t="s">
        <v>70</v>
      </c>
      <c r="M34" s="101">
        <f t="shared" si="3"/>
        <v>1.8E-3</v>
      </c>
      <c r="N34" s="102">
        <v>13</v>
      </c>
      <c r="O34" s="103" t="s">
        <v>70</v>
      </c>
      <c r="P34" s="101">
        <f t="shared" si="4"/>
        <v>1.2999999999999999E-3</v>
      </c>
    </row>
    <row r="35" spans="1:16">
      <c r="A35" s="1">
        <f t="shared" si="5"/>
        <v>35</v>
      </c>
      <c r="B35" s="102">
        <v>799.99900000000002</v>
      </c>
      <c r="C35" s="103" t="s">
        <v>69</v>
      </c>
      <c r="D35" s="97">
        <f t="shared" si="0"/>
        <v>4.2105210526315792E-5</v>
      </c>
      <c r="E35" s="104">
        <v>0.15540000000000001</v>
      </c>
      <c r="F35" s="105">
        <v>1.3</v>
      </c>
      <c r="G35" s="100">
        <f t="shared" si="1"/>
        <v>1.4554</v>
      </c>
      <c r="H35" s="102">
        <v>42</v>
      </c>
      <c r="I35" s="103" t="s">
        <v>70</v>
      </c>
      <c r="J35" s="101">
        <f t="shared" si="2"/>
        <v>4.2000000000000006E-3</v>
      </c>
      <c r="K35" s="102">
        <v>19</v>
      </c>
      <c r="L35" s="103" t="s">
        <v>70</v>
      </c>
      <c r="M35" s="101">
        <f t="shared" si="3"/>
        <v>1.9E-3</v>
      </c>
      <c r="N35" s="102">
        <v>14</v>
      </c>
      <c r="O35" s="103" t="s">
        <v>70</v>
      </c>
      <c r="P35" s="101">
        <f t="shared" si="4"/>
        <v>1.4E-3</v>
      </c>
    </row>
    <row r="36" spans="1:16">
      <c r="A36" s="1">
        <f t="shared" si="5"/>
        <v>36</v>
      </c>
      <c r="B36" s="102">
        <v>899.99900000000002</v>
      </c>
      <c r="C36" s="103" t="s">
        <v>69</v>
      </c>
      <c r="D36" s="97">
        <f t="shared" si="0"/>
        <v>4.7368368421052636E-5</v>
      </c>
      <c r="E36" s="104">
        <v>0.1648</v>
      </c>
      <c r="F36" s="105">
        <v>1.335</v>
      </c>
      <c r="G36" s="100">
        <f t="shared" si="1"/>
        <v>1.4998</v>
      </c>
      <c r="H36" s="102">
        <v>45</v>
      </c>
      <c r="I36" s="103" t="s">
        <v>70</v>
      </c>
      <c r="J36" s="101">
        <f t="shared" si="2"/>
        <v>4.4999999999999997E-3</v>
      </c>
      <c r="K36" s="102">
        <v>21</v>
      </c>
      <c r="L36" s="103" t="s">
        <v>70</v>
      </c>
      <c r="M36" s="101">
        <f t="shared" si="3"/>
        <v>2.1000000000000003E-3</v>
      </c>
      <c r="N36" s="102">
        <v>15</v>
      </c>
      <c r="O36" s="103" t="s">
        <v>70</v>
      </c>
      <c r="P36" s="101">
        <f t="shared" si="4"/>
        <v>1.5E-3</v>
      </c>
    </row>
    <row r="37" spans="1:16">
      <c r="A37" s="1">
        <f t="shared" si="5"/>
        <v>37</v>
      </c>
      <c r="B37" s="102">
        <v>999.99900000000002</v>
      </c>
      <c r="C37" s="103" t="s">
        <v>69</v>
      </c>
      <c r="D37" s="97">
        <f t="shared" si="0"/>
        <v>5.2631526315789479E-5</v>
      </c>
      <c r="E37" s="104">
        <v>0.17369999999999999</v>
      </c>
      <c r="F37" s="105">
        <v>1.3660000000000001</v>
      </c>
      <c r="G37" s="100">
        <f t="shared" si="1"/>
        <v>1.5397000000000001</v>
      </c>
      <c r="H37" s="102">
        <v>49</v>
      </c>
      <c r="I37" s="103" t="s">
        <v>70</v>
      </c>
      <c r="J37" s="101">
        <f t="shared" si="2"/>
        <v>4.8999999999999998E-3</v>
      </c>
      <c r="K37" s="102">
        <v>22</v>
      </c>
      <c r="L37" s="103" t="s">
        <v>70</v>
      </c>
      <c r="M37" s="101">
        <f t="shared" si="3"/>
        <v>2.1999999999999997E-3</v>
      </c>
      <c r="N37" s="102">
        <v>16</v>
      </c>
      <c r="O37" s="103" t="s">
        <v>70</v>
      </c>
      <c r="P37" s="101">
        <f t="shared" si="4"/>
        <v>1.6000000000000001E-3</v>
      </c>
    </row>
    <row r="38" spans="1:16">
      <c r="A38" s="1">
        <f t="shared" si="5"/>
        <v>38</v>
      </c>
      <c r="B38" s="102">
        <v>1.1000000000000001</v>
      </c>
      <c r="C38" s="106" t="s">
        <v>71</v>
      </c>
      <c r="D38" s="97">
        <f t="shared" ref="D38:D69" si="6">B38/1000/$C$5</f>
        <v>5.7894736842105267E-5</v>
      </c>
      <c r="E38" s="104">
        <v>0.1822</v>
      </c>
      <c r="F38" s="105">
        <v>1.3919999999999999</v>
      </c>
      <c r="G38" s="100">
        <f t="shared" si="1"/>
        <v>1.5741999999999998</v>
      </c>
      <c r="H38" s="102">
        <v>52</v>
      </c>
      <c r="I38" s="103" t="s">
        <v>70</v>
      </c>
      <c r="J38" s="101">
        <f t="shared" si="2"/>
        <v>5.1999999999999998E-3</v>
      </c>
      <c r="K38" s="102">
        <v>23</v>
      </c>
      <c r="L38" s="103" t="s">
        <v>70</v>
      </c>
      <c r="M38" s="101">
        <f t="shared" si="3"/>
        <v>2.3E-3</v>
      </c>
      <c r="N38" s="102">
        <v>17</v>
      </c>
      <c r="O38" s="103" t="s">
        <v>70</v>
      </c>
      <c r="P38" s="101">
        <f t="shared" si="4"/>
        <v>1.7000000000000001E-3</v>
      </c>
    </row>
    <row r="39" spans="1:16">
      <c r="A39" s="1">
        <f t="shared" si="5"/>
        <v>39</v>
      </c>
      <c r="B39" s="102">
        <v>1.2</v>
      </c>
      <c r="C39" s="103" t="s">
        <v>71</v>
      </c>
      <c r="D39" s="97">
        <f t="shared" si="6"/>
        <v>6.3157894736842103E-5</v>
      </c>
      <c r="E39" s="104">
        <v>0.1903</v>
      </c>
      <c r="F39" s="105">
        <v>1.4159999999999999</v>
      </c>
      <c r="G39" s="100">
        <f t="shared" si="1"/>
        <v>1.6062999999999998</v>
      </c>
      <c r="H39" s="102">
        <v>55</v>
      </c>
      <c r="I39" s="103" t="s">
        <v>70</v>
      </c>
      <c r="J39" s="101">
        <f t="shared" si="2"/>
        <v>5.4999999999999997E-3</v>
      </c>
      <c r="K39" s="102">
        <v>25</v>
      </c>
      <c r="L39" s="103" t="s">
        <v>70</v>
      </c>
      <c r="M39" s="101">
        <f t="shared" si="3"/>
        <v>2.5000000000000001E-3</v>
      </c>
      <c r="N39" s="102">
        <v>18</v>
      </c>
      <c r="O39" s="103" t="s">
        <v>70</v>
      </c>
      <c r="P39" s="101">
        <f t="shared" si="4"/>
        <v>1.8E-3</v>
      </c>
    </row>
    <row r="40" spans="1:16">
      <c r="A40" s="1">
        <f t="shared" si="5"/>
        <v>40</v>
      </c>
      <c r="B40" s="102">
        <v>1.3</v>
      </c>
      <c r="C40" s="103" t="s">
        <v>71</v>
      </c>
      <c r="D40" s="97">
        <f t="shared" si="6"/>
        <v>6.8421052631578946E-5</v>
      </c>
      <c r="E40" s="104">
        <v>0.1981</v>
      </c>
      <c r="F40" s="105">
        <v>1.4359999999999999</v>
      </c>
      <c r="G40" s="100">
        <f t="shared" si="1"/>
        <v>1.6340999999999999</v>
      </c>
      <c r="H40" s="102">
        <v>58</v>
      </c>
      <c r="I40" s="103" t="s">
        <v>70</v>
      </c>
      <c r="J40" s="101">
        <f t="shared" si="2"/>
        <v>5.8000000000000005E-3</v>
      </c>
      <c r="K40" s="102">
        <v>26</v>
      </c>
      <c r="L40" s="103" t="s">
        <v>70</v>
      </c>
      <c r="M40" s="101">
        <f t="shared" si="3"/>
        <v>2.5999999999999999E-3</v>
      </c>
      <c r="N40" s="102">
        <v>19</v>
      </c>
      <c r="O40" s="103" t="s">
        <v>70</v>
      </c>
      <c r="P40" s="101">
        <f t="shared" si="4"/>
        <v>1.9E-3</v>
      </c>
    </row>
    <row r="41" spans="1:16">
      <c r="A41" s="1">
        <f t="shared" si="5"/>
        <v>41</v>
      </c>
      <c r="B41" s="102">
        <v>1.4</v>
      </c>
      <c r="C41" s="103" t="s">
        <v>71</v>
      </c>
      <c r="D41" s="97">
        <f t="shared" si="6"/>
        <v>7.3684210526315789E-5</v>
      </c>
      <c r="E41" s="104">
        <v>0.20549999999999999</v>
      </c>
      <c r="F41" s="105">
        <v>1.4550000000000001</v>
      </c>
      <c r="G41" s="100">
        <f t="shared" si="1"/>
        <v>1.6605000000000001</v>
      </c>
      <c r="H41" s="102">
        <v>62</v>
      </c>
      <c r="I41" s="103" t="s">
        <v>70</v>
      </c>
      <c r="J41" s="101">
        <f t="shared" si="2"/>
        <v>6.1999999999999998E-3</v>
      </c>
      <c r="K41" s="102">
        <v>27</v>
      </c>
      <c r="L41" s="103" t="s">
        <v>70</v>
      </c>
      <c r="M41" s="101">
        <f t="shared" si="3"/>
        <v>2.7000000000000001E-3</v>
      </c>
      <c r="N41" s="102">
        <v>20</v>
      </c>
      <c r="O41" s="103" t="s">
        <v>70</v>
      </c>
      <c r="P41" s="101">
        <f t="shared" si="4"/>
        <v>2E-3</v>
      </c>
    </row>
    <row r="42" spans="1:16">
      <c r="A42" s="1">
        <f t="shared" si="5"/>
        <v>42</v>
      </c>
      <c r="B42" s="102">
        <v>1.5</v>
      </c>
      <c r="C42" s="103" t="s">
        <v>71</v>
      </c>
      <c r="D42" s="97">
        <f t="shared" si="6"/>
        <v>7.8947368421052633E-5</v>
      </c>
      <c r="E42" s="104">
        <v>0.21279999999999999</v>
      </c>
      <c r="F42" s="105">
        <v>1.4710000000000001</v>
      </c>
      <c r="G42" s="100">
        <f t="shared" si="1"/>
        <v>1.6838000000000002</v>
      </c>
      <c r="H42" s="102">
        <v>65</v>
      </c>
      <c r="I42" s="103" t="s">
        <v>70</v>
      </c>
      <c r="J42" s="101">
        <f t="shared" si="2"/>
        <v>6.5000000000000006E-3</v>
      </c>
      <c r="K42" s="102">
        <v>28</v>
      </c>
      <c r="L42" s="103" t="s">
        <v>70</v>
      </c>
      <c r="M42" s="101">
        <f t="shared" si="3"/>
        <v>2.8E-3</v>
      </c>
      <c r="N42" s="102">
        <v>21</v>
      </c>
      <c r="O42" s="103" t="s">
        <v>70</v>
      </c>
      <c r="P42" s="101">
        <f t="shared" si="4"/>
        <v>2.1000000000000003E-3</v>
      </c>
    </row>
    <row r="43" spans="1:16">
      <c r="A43" s="1">
        <f t="shared" si="5"/>
        <v>43</v>
      </c>
      <c r="B43" s="102">
        <v>1.6</v>
      </c>
      <c r="C43" s="103" t="s">
        <v>71</v>
      </c>
      <c r="D43" s="97">
        <f t="shared" si="6"/>
        <v>8.4210526315789476E-5</v>
      </c>
      <c r="E43" s="104">
        <v>0.21970000000000001</v>
      </c>
      <c r="F43" s="105">
        <v>1.486</v>
      </c>
      <c r="G43" s="100">
        <f t="shared" si="1"/>
        <v>1.7057</v>
      </c>
      <c r="H43" s="102">
        <v>68</v>
      </c>
      <c r="I43" s="103" t="s">
        <v>70</v>
      </c>
      <c r="J43" s="101">
        <f t="shared" si="2"/>
        <v>6.8000000000000005E-3</v>
      </c>
      <c r="K43" s="102">
        <v>29</v>
      </c>
      <c r="L43" s="103" t="s">
        <v>70</v>
      </c>
      <c r="M43" s="101">
        <f t="shared" si="3"/>
        <v>2.9000000000000002E-3</v>
      </c>
      <c r="N43" s="102">
        <v>22</v>
      </c>
      <c r="O43" s="103" t="s">
        <v>70</v>
      </c>
      <c r="P43" s="101">
        <f t="shared" si="4"/>
        <v>2.1999999999999997E-3</v>
      </c>
    </row>
    <row r="44" spans="1:16">
      <c r="A44" s="1">
        <f t="shared" si="5"/>
        <v>44</v>
      </c>
      <c r="B44" s="102">
        <v>1.7</v>
      </c>
      <c r="C44" s="103" t="s">
        <v>71</v>
      </c>
      <c r="D44" s="97">
        <f t="shared" si="6"/>
        <v>8.9473684210526305E-5</v>
      </c>
      <c r="E44" s="104">
        <v>0.22650000000000001</v>
      </c>
      <c r="F44" s="105">
        <v>1.5</v>
      </c>
      <c r="G44" s="100">
        <f t="shared" si="1"/>
        <v>1.7264999999999999</v>
      </c>
      <c r="H44" s="102">
        <v>71</v>
      </c>
      <c r="I44" s="103" t="s">
        <v>70</v>
      </c>
      <c r="J44" s="101">
        <f t="shared" si="2"/>
        <v>7.0999999999999995E-3</v>
      </c>
      <c r="K44" s="102">
        <v>31</v>
      </c>
      <c r="L44" s="103" t="s">
        <v>70</v>
      </c>
      <c r="M44" s="101">
        <f t="shared" si="3"/>
        <v>3.0999999999999999E-3</v>
      </c>
      <c r="N44" s="102">
        <v>23</v>
      </c>
      <c r="O44" s="103" t="s">
        <v>70</v>
      </c>
      <c r="P44" s="101">
        <f t="shared" si="4"/>
        <v>2.3E-3</v>
      </c>
    </row>
    <row r="45" spans="1:16">
      <c r="A45" s="1">
        <f t="shared" si="5"/>
        <v>45</v>
      </c>
      <c r="B45" s="102">
        <v>1.8</v>
      </c>
      <c r="C45" s="103" t="s">
        <v>71</v>
      </c>
      <c r="D45" s="97">
        <f t="shared" si="6"/>
        <v>9.4736842105263162E-5</v>
      </c>
      <c r="E45" s="104">
        <v>0.2331</v>
      </c>
      <c r="F45" s="105">
        <v>1.512</v>
      </c>
      <c r="G45" s="100">
        <f t="shared" si="1"/>
        <v>1.7451000000000001</v>
      </c>
      <c r="H45" s="102">
        <v>74</v>
      </c>
      <c r="I45" s="103" t="s">
        <v>70</v>
      </c>
      <c r="J45" s="101">
        <f t="shared" si="2"/>
        <v>7.3999999999999995E-3</v>
      </c>
      <c r="K45" s="102">
        <v>32</v>
      </c>
      <c r="L45" s="103" t="s">
        <v>70</v>
      </c>
      <c r="M45" s="101">
        <f t="shared" si="3"/>
        <v>3.2000000000000002E-3</v>
      </c>
      <c r="N45" s="102">
        <v>24</v>
      </c>
      <c r="O45" s="103" t="s">
        <v>70</v>
      </c>
      <c r="P45" s="101">
        <f t="shared" si="4"/>
        <v>2.4000000000000002E-3</v>
      </c>
    </row>
    <row r="46" spans="1:16">
      <c r="A46" s="1">
        <f t="shared" si="5"/>
        <v>46</v>
      </c>
      <c r="B46" s="102">
        <v>2</v>
      </c>
      <c r="C46" s="103" t="s">
        <v>71</v>
      </c>
      <c r="D46" s="97">
        <f t="shared" si="6"/>
        <v>1.0526315789473685E-4</v>
      </c>
      <c r="E46" s="104">
        <v>0.2457</v>
      </c>
      <c r="F46" s="105">
        <v>1.5329999999999999</v>
      </c>
      <c r="G46" s="100">
        <f t="shared" si="1"/>
        <v>1.7786999999999999</v>
      </c>
      <c r="H46" s="102">
        <v>80</v>
      </c>
      <c r="I46" s="103" t="s">
        <v>70</v>
      </c>
      <c r="J46" s="101">
        <f t="shared" si="2"/>
        <v>8.0000000000000002E-3</v>
      </c>
      <c r="K46" s="102">
        <v>34</v>
      </c>
      <c r="L46" s="103" t="s">
        <v>70</v>
      </c>
      <c r="M46" s="101">
        <f t="shared" si="3"/>
        <v>3.4000000000000002E-3</v>
      </c>
      <c r="N46" s="102">
        <v>25</v>
      </c>
      <c r="O46" s="103" t="s">
        <v>70</v>
      </c>
      <c r="P46" s="101">
        <f t="shared" si="4"/>
        <v>2.5000000000000001E-3</v>
      </c>
    </row>
    <row r="47" spans="1:16">
      <c r="A47" s="1">
        <f t="shared" si="5"/>
        <v>47</v>
      </c>
      <c r="B47" s="102">
        <v>2.25</v>
      </c>
      <c r="C47" s="103" t="s">
        <v>71</v>
      </c>
      <c r="D47" s="97">
        <f t="shared" si="6"/>
        <v>1.1842105263157894E-4</v>
      </c>
      <c r="E47" s="104">
        <v>0.2606</v>
      </c>
      <c r="F47" s="105">
        <v>1.554</v>
      </c>
      <c r="G47" s="100">
        <f t="shared" si="1"/>
        <v>1.8146</v>
      </c>
      <c r="H47" s="102">
        <v>87</v>
      </c>
      <c r="I47" s="103" t="s">
        <v>70</v>
      </c>
      <c r="J47" s="101">
        <f t="shared" si="2"/>
        <v>8.6999999999999994E-3</v>
      </c>
      <c r="K47" s="102">
        <v>37</v>
      </c>
      <c r="L47" s="103" t="s">
        <v>70</v>
      </c>
      <c r="M47" s="101">
        <f t="shared" si="3"/>
        <v>3.6999999999999997E-3</v>
      </c>
      <c r="N47" s="102">
        <v>27</v>
      </c>
      <c r="O47" s="103" t="s">
        <v>70</v>
      </c>
      <c r="P47" s="101">
        <f t="shared" si="4"/>
        <v>2.7000000000000001E-3</v>
      </c>
    </row>
    <row r="48" spans="1:16">
      <c r="A48" s="1">
        <f t="shared" si="5"/>
        <v>48</v>
      </c>
      <c r="B48" s="102">
        <v>2.5</v>
      </c>
      <c r="C48" s="103" t="s">
        <v>71</v>
      </c>
      <c r="D48" s="97">
        <f t="shared" si="6"/>
        <v>1.3157894736842105E-4</v>
      </c>
      <c r="E48" s="104">
        <v>0.2747</v>
      </c>
      <c r="F48" s="105">
        <v>1.571</v>
      </c>
      <c r="G48" s="100">
        <f t="shared" si="1"/>
        <v>1.8456999999999999</v>
      </c>
      <c r="H48" s="102">
        <v>95</v>
      </c>
      <c r="I48" s="103" t="s">
        <v>70</v>
      </c>
      <c r="J48" s="101">
        <f t="shared" si="2"/>
        <v>9.4999999999999998E-3</v>
      </c>
      <c r="K48" s="102">
        <v>39</v>
      </c>
      <c r="L48" s="103" t="s">
        <v>70</v>
      </c>
      <c r="M48" s="101">
        <f t="shared" si="3"/>
        <v>3.8999999999999998E-3</v>
      </c>
      <c r="N48" s="102">
        <v>29</v>
      </c>
      <c r="O48" s="103" t="s">
        <v>70</v>
      </c>
      <c r="P48" s="101">
        <f t="shared" si="4"/>
        <v>2.9000000000000002E-3</v>
      </c>
    </row>
    <row r="49" spans="1:16">
      <c r="A49" s="1">
        <f t="shared" si="5"/>
        <v>49</v>
      </c>
      <c r="B49" s="102">
        <v>2.75</v>
      </c>
      <c r="C49" s="103" t="s">
        <v>71</v>
      </c>
      <c r="D49" s="97">
        <f t="shared" si="6"/>
        <v>1.4473684210526314E-4</v>
      </c>
      <c r="E49" s="104">
        <v>0.28810000000000002</v>
      </c>
      <c r="F49" s="105">
        <v>1.5840000000000001</v>
      </c>
      <c r="G49" s="100">
        <f t="shared" si="1"/>
        <v>1.8721000000000001</v>
      </c>
      <c r="H49" s="102">
        <v>102</v>
      </c>
      <c r="I49" s="103" t="s">
        <v>70</v>
      </c>
      <c r="J49" s="101">
        <f t="shared" si="2"/>
        <v>1.0199999999999999E-2</v>
      </c>
      <c r="K49" s="102">
        <v>42</v>
      </c>
      <c r="L49" s="103" t="s">
        <v>70</v>
      </c>
      <c r="M49" s="101">
        <f t="shared" si="3"/>
        <v>4.2000000000000006E-3</v>
      </c>
      <c r="N49" s="102">
        <v>31</v>
      </c>
      <c r="O49" s="103" t="s">
        <v>70</v>
      </c>
      <c r="P49" s="101">
        <f t="shared" si="4"/>
        <v>3.0999999999999999E-3</v>
      </c>
    </row>
    <row r="50" spans="1:16">
      <c r="A50" s="1">
        <f t="shared" si="5"/>
        <v>50</v>
      </c>
      <c r="B50" s="102">
        <v>3</v>
      </c>
      <c r="C50" s="103" t="s">
        <v>71</v>
      </c>
      <c r="D50" s="97">
        <f t="shared" si="6"/>
        <v>1.5789473684210527E-4</v>
      </c>
      <c r="E50" s="104">
        <v>0.3009</v>
      </c>
      <c r="F50" s="105">
        <v>1.5940000000000001</v>
      </c>
      <c r="G50" s="100">
        <f t="shared" si="1"/>
        <v>1.8949</v>
      </c>
      <c r="H50" s="102">
        <v>109</v>
      </c>
      <c r="I50" s="103" t="s">
        <v>70</v>
      </c>
      <c r="J50" s="101">
        <f t="shared" si="2"/>
        <v>1.09E-2</v>
      </c>
      <c r="K50" s="102">
        <v>44</v>
      </c>
      <c r="L50" s="103" t="s">
        <v>70</v>
      </c>
      <c r="M50" s="101">
        <f t="shared" si="3"/>
        <v>4.3999999999999994E-3</v>
      </c>
      <c r="N50" s="102">
        <v>33</v>
      </c>
      <c r="O50" s="103" t="s">
        <v>70</v>
      </c>
      <c r="P50" s="101">
        <f t="shared" si="4"/>
        <v>3.3E-3</v>
      </c>
    </row>
    <row r="51" spans="1:16">
      <c r="A51" s="1">
        <f t="shared" si="5"/>
        <v>51</v>
      </c>
      <c r="B51" s="102">
        <v>3.25</v>
      </c>
      <c r="C51" s="103" t="s">
        <v>71</v>
      </c>
      <c r="D51" s="97">
        <f t="shared" si="6"/>
        <v>1.7105263157894736E-4</v>
      </c>
      <c r="E51" s="104">
        <v>0.31319999999999998</v>
      </c>
      <c r="F51" s="105">
        <v>1.6020000000000001</v>
      </c>
      <c r="G51" s="100">
        <f t="shared" si="1"/>
        <v>1.9152</v>
      </c>
      <c r="H51" s="102">
        <v>116</v>
      </c>
      <c r="I51" s="103" t="s">
        <v>70</v>
      </c>
      <c r="J51" s="101">
        <f t="shared" si="2"/>
        <v>1.1600000000000001E-2</v>
      </c>
      <c r="K51" s="102">
        <v>47</v>
      </c>
      <c r="L51" s="103" t="s">
        <v>70</v>
      </c>
      <c r="M51" s="101">
        <f t="shared" si="3"/>
        <v>4.7000000000000002E-3</v>
      </c>
      <c r="N51" s="102">
        <v>35</v>
      </c>
      <c r="O51" s="103" t="s">
        <v>70</v>
      </c>
      <c r="P51" s="101">
        <f t="shared" si="4"/>
        <v>3.5000000000000005E-3</v>
      </c>
    </row>
    <row r="52" spans="1:16">
      <c r="A52" s="1">
        <f t="shared" si="5"/>
        <v>52</v>
      </c>
      <c r="B52" s="102">
        <v>3.5</v>
      </c>
      <c r="C52" s="103" t="s">
        <v>71</v>
      </c>
      <c r="D52" s="97">
        <f t="shared" si="6"/>
        <v>1.8421052631578948E-4</v>
      </c>
      <c r="E52" s="104">
        <v>0.32500000000000001</v>
      </c>
      <c r="F52" s="105">
        <v>1.6080000000000001</v>
      </c>
      <c r="G52" s="100">
        <f t="shared" si="1"/>
        <v>1.9330000000000001</v>
      </c>
      <c r="H52" s="102">
        <v>123</v>
      </c>
      <c r="I52" s="103" t="s">
        <v>70</v>
      </c>
      <c r="J52" s="101">
        <f t="shared" ref="J52:J83" si="7">H52/1000/10</f>
        <v>1.23E-2</v>
      </c>
      <c r="K52" s="102">
        <v>49</v>
      </c>
      <c r="L52" s="103" t="s">
        <v>70</v>
      </c>
      <c r="M52" s="101">
        <f t="shared" ref="M52:M83" si="8">K52/1000/10</f>
        <v>4.8999999999999998E-3</v>
      </c>
      <c r="N52" s="102">
        <v>37</v>
      </c>
      <c r="O52" s="103" t="s">
        <v>70</v>
      </c>
      <c r="P52" s="101">
        <f t="shared" ref="P52:P83" si="9">N52/1000/10</f>
        <v>3.6999999999999997E-3</v>
      </c>
    </row>
    <row r="53" spans="1:16">
      <c r="A53" s="1">
        <f t="shared" si="5"/>
        <v>53</v>
      </c>
      <c r="B53" s="102">
        <v>3.75</v>
      </c>
      <c r="C53" s="103" t="s">
        <v>71</v>
      </c>
      <c r="D53" s="97">
        <f t="shared" si="6"/>
        <v>1.9736842105263157E-4</v>
      </c>
      <c r="E53" s="104">
        <v>0.33639999999999998</v>
      </c>
      <c r="F53" s="105">
        <v>1.6120000000000001</v>
      </c>
      <c r="G53" s="100">
        <f t="shared" si="1"/>
        <v>1.9484000000000001</v>
      </c>
      <c r="H53" s="102">
        <v>130</v>
      </c>
      <c r="I53" s="103" t="s">
        <v>70</v>
      </c>
      <c r="J53" s="101">
        <f t="shared" si="7"/>
        <v>1.3000000000000001E-2</v>
      </c>
      <c r="K53" s="102">
        <v>52</v>
      </c>
      <c r="L53" s="103" t="s">
        <v>70</v>
      </c>
      <c r="M53" s="101">
        <f t="shared" si="8"/>
        <v>5.1999999999999998E-3</v>
      </c>
      <c r="N53" s="102">
        <v>38</v>
      </c>
      <c r="O53" s="103" t="s">
        <v>70</v>
      </c>
      <c r="P53" s="101">
        <f t="shared" si="9"/>
        <v>3.8E-3</v>
      </c>
    </row>
    <row r="54" spans="1:16">
      <c r="A54" s="1">
        <f t="shared" si="5"/>
        <v>54</v>
      </c>
      <c r="B54" s="102">
        <v>4</v>
      </c>
      <c r="C54" s="103" t="s">
        <v>71</v>
      </c>
      <c r="D54" s="97">
        <f t="shared" si="6"/>
        <v>2.105263157894737E-4</v>
      </c>
      <c r="E54" s="104">
        <v>0.34739999999999999</v>
      </c>
      <c r="F54" s="105">
        <v>1.615</v>
      </c>
      <c r="G54" s="100">
        <f t="shared" si="1"/>
        <v>1.9623999999999999</v>
      </c>
      <c r="H54" s="102">
        <v>137</v>
      </c>
      <c r="I54" s="103" t="s">
        <v>70</v>
      </c>
      <c r="J54" s="101">
        <f t="shared" si="7"/>
        <v>1.37E-2</v>
      </c>
      <c r="K54" s="102">
        <v>54</v>
      </c>
      <c r="L54" s="103" t="s">
        <v>70</v>
      </c>
      <c r="M54" s="101">
        <f t="shared" si="8"/>
        <v>5.4000000000000003E-3</v>
      </c>
      <c r="N54" s="102">
        <v>40</v>
      </c>
      <c r="O54" s="103" t="s">
        <v>70</v>
      </c>
      <c r="P54" s="101">
        <f t="shared" si="9"/>
        <v>4.0000000000000001E-3</v>
      </c>
    </row>
    <row r="55" spans="1:16">
      <c r="A55" s="1">
        <f t="shared" si="5"/>
        <v>55</v>
      </c>
      <c r="B55" s="102">
        <v>4.5</v>
      </c>
      <c r="C55" s="103" t="s">
        <v>71</v>
      </c>
      <c r="D55" s="97">
        <f t="shared" si="6"/>
        <v>2.3684210526315788E-4</v>
      </c>
      <c r="E55" s="104">
        <v>0.36849999999999999</v>
      </c>
      <c r="F55" s="105">
        <v>1.6180000000000001</v>
      </c>
      <c r="G55" s="100">
        <f t="shared" si="1"/>
        <v>1.9865000000000002</v>
      </c>
      <c r="H55" s="102">
        <v>151</v>
      </c>
      <c r="I55" s="103" t="s">
        <v>70</v>
      </c>
      <c r="J55" s="101">
        <f t="shared" si="7"/>
        <v>1.5099999999999999E-2</v>
      </c>
      <c r="K55" s="102">
        <v>59</v>
      </c>
      <c r="L55" s="103" t="s">
        <v>70</v>
      </c>
      <c r="M55" s="101">
        <f t="shared" si="8"/>
        <v>5.8999999999999999E-3</v>
      </c>
      <c r="N55" s="102">
        <v>44</v>
      </c>
      <c r="O55" s="103" t="s">
        <v>70</v>
      </c>
      <c r="P55" s="101">
        <f t="shared" si="9"/>
        <v>4.3999999999999994E-3</v>
      </c>
    </row>
    <row r="56" spans="1:16">
      <c r="A56" s="1">
        <f t="shared" si="5"/>
        <v>56</v>
      </c>
      <c r="B56" s="102">
        <v>5</v>
      </c>
      <c r="C56" s="103" t="s">
        <v>71</v>
      </c>
      <c r="D56" s="97">
        <f t="shared" si="6"/>
        <v>2.631578947368421E-4</v>
      </c>
      <c r="E56" s="104">
        <v>0.38850000000000001</v>
      </c>
      <c r="F56" s="105">
        <v>1.617</v>
      </c>
      <c r="G56" s="100">
        <f t="shared" si="1"/>
        <v>2.0055000000000001</v>
      </c>
      <c r="H56" s="102">
        <v>165</v>
      </c>
      <c r="I56" s="103" t="s">
        <v>70</v>
      </c>
      <c r="J56" s="101">
        <f t="shared" si="7"/>
        <v>1.6500000000000001E-2</v>
      </c>
      <c r="K56" s="102">
        <v>64</v>
      </c>
      <c r="L56" s="103" t="s">
        <v>70</v>
      </c>
      <c r="M56" s="101">
        <f t="shared" si="8"/>
        <v>6.4000000000000003E-3</v>
      </c>
      <c r="N56" s="102">
        <v>47</v>
      </c>
      <c r="O56" s="103" t="s">
        <v>70</v>
      </c>
      <c r="P56" s="101">
        <f t="shared" si="9"/>
        <v>4.7000000000000002E-3</v>
      </c>
    </row>
    <row r="57" spans="1:16">
      <c r="A57" s="1">
        <f t="shared" si="5"/>
        <v>57</v>
      </c>
      <c r="B57" s="102">
        <v>5.5</v>
      </c>
      <c r="C57" s="103" t="s">
        <v>71</v>
      </c>
      <c r="D57" s="97">
        <f t="shared" si="6"/>
        <v>2.8947368421052629E-4</v>
      </c>
      <c r="E57" s="104">
        <v>0.40739999999999998</v>
      </c>
      <c r="F57" s="105">
        <v>1.613</v>
      </c>
      <c r="G57" s="100">
        <f t="shared" si="1"/>
        <v>2.0204</v>
      </c>
      <c r="H57" s="102">
        <v>179</v>
      </c>
      <c r="I57" s="103" t="s">
        <v>70</v>
      </c>
      <c r="J57" s="101">
        <f t="shared" si="7"/>
        <v>1.7899999999999999E-2</v>
      </c>
      <c r="K57" s="102">
        <v>68</v>
      </c>
      <c r="L57" s="103" t="s">
        <v>70</v>
      </c>
      <c r="M57" s="101">
        <f t="shared" si="8"/>
        <v>6.8000000000000005E-3</v>
      </c>
      <c r="N57" s="102">
        <v>50</v>
      </c>
      <c r="O57" s="103" t="s">
        <v>70</v>
      </c>
      <c r="P57" s="101">
        <f t="shared" si="9"/>
        <v>5.0000000000000001E-3</v>
      </c>
    </row>
    <row r="58" spans="1:16">
      <c r="A58" s="1">
        <f t="shared" si="5"/>
        <v>58</v>
      </c>
      <c r="B58" s="102">
        <v>6</v>
      </c>
      <c r="C58" s="103" t="s">
        <v>71</v>
      </c>
      <c r="D58" s="97">
        <f t="shared" si="6"/>
        <v>3.1578947368421053E-4</v>
      </c>
      <c r="E58" s="104">
        <v>0.42549999999999999</v>
      </c>
      <c r="F58" s="105">
        <v>1.6080000000000001</v>
      </c>
      <c r="G58" s="100">
        <f t="shared" si="1"/>
        <v>2.0335000000000001</v>
      </c>
      <c r="H58" s="102">
        <v>193</v>
      </c>
      <c r="I58" s="103" t="s">
        <v>70</v>
      </c>
      <c r="J58" s="101">
        <f t="shared" si="7"/>
        <v>1.9300000000000001E-2</v>
      </c>
      <c r="K58" s="102">
        <v>73</v>
      </c>
      <c r="L58" s="103" t="s">
        <v>70</v>
      </c>
      <c r="M58" s="101">
        <f t="shared" si="8"/>
        <v>7.2999999999999992E-3</v>
      </c>
      <c r="N58" s="102">
        <v>54</v>
      </c>
      <c r="O58" s="103" t="s">
        <v>70</v>
      </c>
      <c r="P58" s="101">
        <f t="shared" si="9"/>
        <v>5.4000000000000003E-3</v>
      </c>
    </row>
    <row r="59" spans="1:16">
      <c r="A59" s="1">
        <f t="shared" si="5"/>
        <v>59</v>
      </c>
      <c r="B59" s="102">
        <v>6.5</v>
      </c>
      <c r="C59" s="103" t="s">
        <v>71</v>
      </c>
      <c r="D59" s="97">
        <f t="shared" si="6"/>
        <v>3.4210526315789472E-4</v>
      </c>
      <c r="E59" s="104">
        <v>0.44290000000000002</v>
      </c>
      <c r="F59" s="105">
        <v>1.6020000000000001</v>
      </c>
      <c r="G59" s="100">
        <f t="shared" si="1"/>
        <v>2.0449000000000002</v>
      </c>
      <c r="H59" s="102">
        <v>206</v>
      </c>
      <c r="I59" s="103" t="s">
        <v>70</v>
      </c>
      <c r="J59" s="101">
        <f t="shared" si="7"/>
        <v>2.06E-2</v>
      </c>
      <c r="K59" s="102">
        <v>77</v>
      </c>
      <c r="L59" s="103" t="s">
        <v>70</v>
      </c>
      <c r="M59" s="101">
        <f t="shared" si="8"/>
        <v>7.7000000000000002E-3</v>
      </c>
      <c r="N59" s="102">
        <v>57</v>
      </c>
      <c r="O59" s="103" t="s">
        <v>70</v>
      </c>
      <c r="P59" s="101">
        <f t="shared" si="9"/>
        <v>5.7000000000000002E-3</v>
      </c>
    </row>
    <row r="60" spans="1:16">
      <c r="A60" s="1">
        <f t="shared" si="5"/>
        <v>60</v>
      </c>
      <c r="B60" s="102">
        <v>7</v>
      </c>
      <c r="C60" s="103" t="s">
        <v>71</v>
      </c>
      <c r="D60" s="97">
        <f t="shared" si="6"/>
        <v>3.6842105263157896E-4</v>
      </c>
      <c r="E60" s="104">
        <v>0.45960000000000001</v>
      </c>
      <c r="F60" s="105">
        <v>1.5940000000000001</v>
      </c>
      <c r="G60" s="100">
        <f t="shared" si="1"/>
        <v>2.0536000000000003</v>
      </c>
      <c r="H60" s="102">
        <v>220</v>
      </c>
      <c r="I60" s="103" t="s">
        <v>70</v>
      </c>
      <c r="J60" s="101">
        <f t="shared" si="7"/>
        <v>2.1999999999999999E-2</v>
      </c>
      <c r="K60" s="102">
        <v>82</v>
      </c>
      <c r="L60" s="103" t="s">
        <v>70</v>
      </c>
      <c r="M60" s="101">
        <f t="shared" si="8"/>
        <v>8.2000000000000007E-3</v>
      </c>
      <c r="N60" s="102">
        <v>60</v>
      </c>
      <c r="O60" s="103" t="s">
        <v>70</v>
      </c>
      <c r="P60" s="101">
        <f t="shared" si="9"/>
        <v>6.0000000000000001E-3</v>
      </c>
    </row>
    <row r="61" spans="1:16">
      <c r="A61" s="1">
        <f t="shared" si="5"/>
        <v>61</v>
      </c>
      <c r="B61" s="102">
        <v>8</v>
      </c>
      <c r="C61" s="103" t="s">
        <v>71</v>
      </c>
      <c r="D61" s="97">
        <f t="shared" si="6"/>
        <v>4.2105263157894739E-4</v>
      </c>
      <c r="E61" s="104">
        <v>0.4914</v>
      </c>
      <c r="F61" s="105">
        <v>1.5760000000000001</v>
      </c>
      <c r="G61" s="100">
        <f t="shared" si="1"/>
        <v>2.0674000000000001</v>
      </c>
      <c r="H61" s="102">
        <v>248</v>
      </c>
      <c r="I61" s="103" t="s">
        <v>70</v>
      </c>
      <c r="J61" s="101">
        <f t="shared" si="7"/>
        <v>2.4799999999999999E-2</v>
      </c>
      <c r="K61" s="102">
        <v>91</v>
      </c>
      <c r="L61" s="103" t="s">
        <v>70</v>
      </c>
      <c r="M61" s="101">
        <f t="shared" si="8"/>
        <v>9.1000000000000004E-3</v>
      </c>
      <c r="N61" s="102">
        <v>66</v>
      </c>
      <c r="O61" s="103" t="s">
        <v>70</v>
      </c>
      <c r="P61" s="101">
        <f t="shared" si="9"/>
        <v>6.6E-3</v>
      </c>
    </row>
    <row r="62" spans="1:16">
      <c r="A62" s="1">
        <f t="shared" si="5"/>
        <v>62</v>
      </c>
      <c r="B62" s="102">
        <v>9</v>
      </c>
      <c r="C62" s="103" t="s">
        <v>71</v>
      </c>
      <c r="D62" s="97">
        <f t="shared" si="6"/>
        <v>4.7368421052631577E-4</v>
      </c>
      <c r="E62" s="104">
        <v>0.5212</v>
      </c>
      <c r="F62" s="105">
        <v>1.5549999999999999</v>
      </c>
      <c r="G62" s="100">
        <f t="shared" si="1"/>
        <v>2.0762</v>
      </c>
      <c r="H62" s="102">
        <v>275</v>
      </c>
      <c r="I62" s="103" t="s">
        <v>70</v>
      </c>
      <c r="J62" s="101">
        <f t="shared" si="7"/>
        <v>2.7500000000000004E-2</v>
      </c>
      <c r="K62" s="102">
        <v>99</v>
      </c>
      <c r="L62" s="103" t="s">
        <v>70</v>
      </c>
      <c r="M62" s="101">
        <f t="shared" si="8"/>
        <v>9.9000000000000008E-3</v>
      </c>
      <c r="N62" s="102">
        <v>73</v>
      </c>
      <c r="O62" s="103" t="s">
        <v>70</v>
      </c>
      <c r="P62" s="101">
        <f t="shared" si="9"/>
        <v>7.2999999999999992E-3</v>
      </c>
    </row>
    <row r="63" spans="1:16">
      <c r="A63" s="1">
        <f t="shared" si="5"/>
        <v>63</v>
      </c>
      <c r="B63" s="102">
        <v>10</v>
      </c>
      <c r="C63" s="103" t="s">
        <v>71</v>
      </c>
      <c r="D63" s="97">
        <f t="shared" si="6"/>
        <v>5.263157894736842E-4</v>
      </c>
      <c r="E63" s="104">
        <v>0.5494</v>
      </c>
      <c r="F63" s="105">
        <v>1.534</v>
      </c>
      <c r="G63" s="100">
        <f t="shared" si="1"/>
        <v>2.0834000000000001</v>
      </c>
      <c r="H63" s="102">
        <v>303</v>
      </c>
      <c r="I63" s="103" t="s">
        <v>70</v>
      </c>
      <c r="J63" s="101">
        <f t="shared" si="7"/>
        <v>3.0300000000000001E-2</v>
      </c>
      <c r="K63" s="102">
        <v>108</v>
      </c>
      <c r="L63" s="103" t="s">
        <v>70</v>
      </c>
      <c r="M63" s="101">
        <f t="shared" si="8"/>
        <v>1.0800000000000001E-2</v>
      </c>
      <c r="N63" s="102">
        <v>79</v>
      </c>
      <c r="O63" s="103" t="s">
        <v>70</v>
      </c>
      <c r="P63" s="101">
        <f t="shared" si="9"/>
        <v>7.9000000000000008E-3</v>
      </c>
    </row>
    <row r="64" spans="1:16">
      <c r="A64" s="1">
        <f t="shared" si="5"/>
        <v>64</v>
      </c>
      <c r="B64" s="102">
        <v>11</v>
      </c>
      <c r="C64" s="103" t="s">
        <v>71</v>
      </c>
      <c r="D64" s="97">
        <f t="shared" si="6"/>
        <v>5.7894736842105258E-4</v>
      </c>
      <c r="E64" s="104">
        <v>0.57620000000000005</v>
      </c>
      <c r="F64" s="105">
        <v>1.512</v>
      </c>
      <c r="G64" s="100">
        <f t="shared" si="1"/>
        <v>2.0882000000000001</v>
      </c>
      <c r="H64" s="102">
        <v>331</v>
      </c>
      <c r="I64" s="103" t="s">
        <v>70</v>
      </c>
      <c r="J64" s="101">
        <f t="shared" si="7"/>
        <v>3.3100000000000004E-2</v>
      </c>
      <c r="K64" s="102">
        <v>116</v>
      </c>
      <c r="L64" s="103" t="s">
        <v>70</v>
      </c>
      <c r="M64" s="101">
        <f t="shared" si="8"/>
        <v>1.1600000000000001E-2</v>
      </c>
      <c r="N64" s="102">
        <v>85</v>
      </c>
      <c r="O64" s="103" t="s">
        <v>70</v>
      </c>
      <c r="P64" s="101">
        <f t="shared" si="9"/>
        <v>8.5000000000000006E-3</v>
      </c>
    </row>
    <row r="65" spans="1:16">
      <c r="A65" s="1">
        <f t="shared" si="5"/>
        <v>65</v>
      </c>
      <c r="B65" s="102">
        <v>12</v>
      </c>
      <c r="C65" s="103" t="s">
        <v>71</v>
      </c>
      <c r="D65" s="97">
        <f t="shared" si="6"/>
        <v>6.3157894736842106E-4</v>
      </c>
      <c r="E65" s="104">
        <v>0.6018</v>
      </c>
      <c r="F65" s="105">
        <v>1.49</v>
      </c>
      <c r="G65" s="100">
        <f t="shared" si="1"/>
        <v>2.0918000000000001</v>
      </c>
      <c r="H65" s="102">
        <v>359</v>
      </c>
      <c r="I65" s="103" t="s">
        <v>70</v>
      </c>
      <c r="J65" s="101">
        <f t="shared" si="7"/>
        <v>3.5900000000000001E-2</v>
      </c>
      <c r="K65" s="102">
        <v>124</v>
      </c>
      <c r="L65" s="103" t="s">
        <v>70</v>
      </c>
      <c r="M65" s="101">
        <f t="shared" si="8"/>
        <v>1.24E-2</v>
      </c>
      <c r="N65" s="102">
        <v>91</v>
      </c>
      <c r="O65" s="103" t="s">
        <v>70</v>
      </c>
      <c r="P65" s="101">
        <f t="shared" si="9"/>
        <v>9.1000000000000004E-3</v>
      </c>
    </row>
    <row r="66" spans="1:16">
      <c r="A66" s="1">
        <f t="shared" si="5"/>
        <v>66</v>
      </c>
      <c r="B66" s="102">
        <v>13</v>
      </c>
      <c r="C66" s="103" t="s">
        <v>71</v>
      </c>
      <c r="D66" s="97">
        <f t="shared" si="6"/>
        <v>6.8421052631578944E-4</v>
      </c>
      <c r="E66" s="104">
        <v>0.62639999999999996</v>
      </c>
      <c r="F66" s="105">
        <v>1.468</v>
      </c>
      <c r="G66" s="100">
        <f t="shared" si="1"/>
        <v>2.0943999999999998</v>
      </c>
      <c r="H66" s="102">
        <v>387</v>
      </c>
      <c r="I66" s="103" t="s">
        <v>70</v>
      </c>
      <c r="J66" s="101">
        <f t="shared" si="7"/>
        <v>3.8699999999999998E-2</v>
      </c>
      <c r="K66" s="102">
        <v>132</v>
      </c>
      <c r="L66" s="103" t="s">
        <v>70</v>
      </c>
      <c r="M66" s="101">
        <f t="shared" si="8"/>
        <v>1.32E-2</v>
      </c>
      <c r="N66" s="102">
        <v>97</v>
      </c>
      <c r="O66" s="103" t="s">
        <v>70</v>
      </c>
      <c r="P66" s="101">
        <f t="shared" si="9"/>
        <v>9.7000000000000003E-3</v>
      </c>
    </row>
    <row r="67" spans="1:16">
      <c r="A67" s="1">
        <f t="shared" si="5"/>
        <v>67</v>
      </c>
      <c r="B67" s="102">
        <v>14</v>
      </c>
      <c r="C67" s="103" t="s">
        <v>71</v>
      </c>
      <c r="D67" s="97">
        <f t="shared" si="6"/>
        <v>7.3684210526315792E-4</v>
      </c>
      <c r="E67" s="104">
        <v>0.65</v>
      </c>
      <c r="F67" s="105">
        <v>1.4470000000000001</v>
      </c>
      <c r="G67" s="100">
        <f t="shared" si="1"/>
        <v>2.097</v>
      </c>
      <c r="H67" s="102">
        <v>415</v>
      </c>
      <c r="I67" s="103" t="s">
        <v>70</v>
      </c>
      <c r="J67" s="101">
        <f t="shared" si="7"/>
        <v>4.1499999999999995E-2</v>
      </c>
      <c r="K67" s="102">
        <v>140</v>
      </c>
      <c r="L67" s="103" t="s">
        <v>70</v>
      </c>
      <c r="M67" s="101">
        <f t="shared" si="8"/>
        <v>1.4000000000000002E-2</v>
      </c>
      <c r="N67" s="102">
        <v>102</v>
      </c>
      <c r="O67" s="103" t="s">
        <v>70</v>
      </c>
      <c r="P67" s="101">
        <f t="shared" si="9"/>
        <v>1.0199999999999999E-2</v>
      </c>
    </row>
    <row r="68" spans="1:16">
      <c r="A68" s="1">
        <f t="shared" si="5"/>
        <v>68</v>
      </c>
      <c r="B68" s="102">
        <v>15</v>
      </c>
      <c r="C68" s="103" t="s">
        <v>71</v>
      </c>
      <c r="D68" s="97">
        <f t="shared" si="6"/>
        <v>7.894736842105263E-4</v>
      </c>
      <c r="E68" s="104">
        <v>0.67279999999999995</v>
      </c>
      <c r="F68" s="105">
        <v>1.425</v>
      </c>
      <c r="G68" s="100">
        <f t="shared" si="1"/>
        <v>2.0977999999999999</v>
      </c>
      <c r="H68" s="102">
        <v>443</v>
      </c>
      <c r="I68" s="103" t="s">
        <v>70</v>
      </c>
      <c r="J68" s="101">
        <f t="shared" si="7"/>
        <v>4.4299999999999999E-2</v>
      </c>
      <c r="K68" s="102">
        <v>148</v>
      </c>
      <c r="L68" s="103" t="s">
        <v>70</v>
      </c>
      <c r="M68" s="101">
        <f t="shared" si="8"/>
        <v>1.4799999999999999E-2</v>
      </c>
      <c r="N68" s="102">
        <v>108</v>
      </c>
      <c r="O68" s="103" t="s">
        <v>70</v>
      </c>
      <c r="P68" s="101">
        <f t="shared" si="9"/>
        <v>1.0800000000000001E-2</v>
      </c>
    </row>
    <row r="69" spans="1:16">
      <c r="A69" s="1">
        <f t="shared" si="5"/>
        <v>69</v>
      </c>
      <c r="B69" s="102">
        <v>16</v>
      </c>
      <c r="C69" s="103" t="s">
        <v>71</v>
      </c>
      <c r="D69" s="97">
        <f t="shared" si="6"/>
        <v>8.4210526315789478E-4</v>
      </c>
      <c r="E69" s="104">
        <v>0.69489999999999996</v>
      </c>
      <c r="F69" s="105">
        <v>1.4039999999999999</v>
      </c>
      <c r="G69" s="100">
        <f t="shared" si="1"/>
        <v>2.0989</v>
      </c>
      <c r="H69" s="102">
        <v>471</v>
      </c>
      <c r="I69" s="103" t="s">
        <v>70</v>
      </c>
      <c r="J69" s="101">
        <f t="shared" si="7"/>
        <v>4.7099999999999996E-2</v>
      </c>
      <c r="K69" s="102">
        <v>156</v>
      </c>
      <c r="L69" s="103" t="s">
        <v>70</v>
      </c>
      <c r="M69" s="101">
        <f t="shared" si="8"/>
        <v>1.5599999999999999E-2</v>
      </c>
      <c r="N69" s="102">
        <v>114</v>
      </c>
      <c r="O69" s="103" t="s">
        <v>70</v>
      </c>
      <c r="P69" s="101">
        <f t="shared" si="9"/>
        <v>1.14E-2</v>
      </c>
    </row>
    <row r="70" spans="1:16">
      <c r="A70" s="1">
        <f t="shared" si="5"/>
        <v>70</v>
      </c>
      <c r="B70" s="102">
        <v>17</v>
      </c>
      <c r="C70" s="103" t="s">
        <v>71</v>
      </c>
      <c r="D70" s="97">
        <f t="shared" ref="D70:D101" si="10">B70/1000/$C$5</f>
        <v>8.9473684210526327E-4</v>
      </c>
      <c r="E70" s="104">
        <v>0.71630000000000005</v>
      </c>
      <c r="F70" s="105">
        <v>1.3839999999999999</v>
      </c>
      <c r="G70" s="100">
        <f t="shared" si="1"/>
        <v>2.1002999999999998</v>
      </c>
      <c r="H70" s="102">
        <v>499</v>
      </c>
      <c r="I70" s="103" t="s">
        <v>70</v>
      </c>
      <c r="J70" s="101">
        <f t="shared" si="7"/>
        <v>4.99E-2</v>
      </c>
      <c r="K70" s="102">
        <v>164</v>
      </c>
      <c r="L70" s="103" t="s">
        <v>70</v>
      </c>
      <c r="M70" s="101">
        <f t="shared" si="8"/>
        <v>1.6400000000000001E-2</v>
      </c>
      <c r="N70" s="102">
        <v>120</v>
      </c>
      <c r="O70" s="103" t="s">
        <v>70</v>
      </c>
      <c r="P70" s="101">
        <f t="shared" si="9"/>
        <v>1.2E-2</v>
      </c>
    </row>
    <row r="71" spans="1:16">
      <c r="A71" s="1">
        <f t="shared" si="5"/>
        <v>71</v>
      </c>
      <c r="B71" s="102">
        <v>18</v>
      </c>
      <c r="C71" s="103" t="s">
        <v>71</v>
      </c>
      <c r="D71" s="97">
        <f t="shared" si="10"/>
        <v>9.4736842105263154E-4</v>
      </c>
      <c r="E71" s="104">
        <v>0.73709999999999998</v>
      </c>
      <c r="F71" s="105">
        <v>1.3640000000000001</v>
      </c>
      <c r="G71" s="100">
        <f t="shared" si="1"/>
        <v>2.1011000000000002</v>
      </c>
      <c r="H71" s="102">
        <v>527</v>
      </c>
      <c r="I71" s="103" t="s">
        <v>70</v>
      </c>
      <c r="J71" s="101">
        <f t="shared" si="7"/>
        <v>5.2700000000000004E-2</v>
      </c>
      <c r="K71" s="102">
        <v>171</v>
      </c>
      <c r="L71" s="103" t="s">
        <v>70</v>
      </c>
      <c r="M71" s="101">
        <f t="shared" si="8"/>
        <v>1.7100000000000001E-2</v>
      </c>
      <c r="N71" s="102">
        <v>126</v>
      </c>
      <c r="O71" s="103" t="s">
        <v>70</v>
      </c>
      <c r="P71" s="101">
        <f t="shared" si="9"/>
        <v>1.26E-2</v>
      </c>
    </row>
    <row r="72" spans="1:16">
      <c r="A72" s="1">
        <f t="shared" si="5"/>
        <v>72</v>
      </c>
      <c r="B72" s="102">
        <v>20</v>
      </c>
      <c r="C72" s="103" t="s">
        <v>71</v>
      </c>
      <c r="D72" s="97">
        <f t="shared" si="10"/>
        <v>1.0526315789473684E-3</v>
      </c>
      <c r="E72" s="104">
        <v>0.77690000000000003</v>
      </c>
      <c r="F72" s="105">
        <v>1.3260000000000001</v>
      </c>
      <c r="G72" s="100">
        <f t="shared" si="1"/>
        <v>2.1029</v>
      </c>
      <c r="H72" s="102">
        <v>584</v>
      </c>
      <c r="I72" s="103" t="s">
        <v>70</v>
      </c>
      <c r="J72" s="101">
        <f t="shared" si="7"/>
        <v>5.8399999999999994E-2</v>
      </c>
      <c r="K72" s="102">
        <v>186</v>
      </c>
      <c r="L72" s="103" t="s">
        <v>70</v>
      </c>
      <c r="M72" s="101">
        <f t="shared" si="8"/>
        <v>1.8599999999999998E-2</v>
      </c>
      <c r="N72" s="102">
        <v>137</v>
      </c>
      <c r="O72" s="103" t="s">
        <v>70</v>
      </c>
      <c r="P72" s="101">
        <f t="shared" si="9"/>
        <v>1.37E-2</v>
      </c>
    </row>
    <row r="73" spans="1:16">
      <c r="A73" s="1">
        <f t="shared" si="5"/>
        <v>73</v>
      </c>
      <c r="B73" s="102">
        <v>22.5</v>
      </c>
      <c r="C73" s="103" t="s">
        <v>71</v>
      </c>
      <c r="D73" s="97">
        <f t="shared" si="10"/>
        <v>1.1842105263157893E-3</v>
      </c>
      <c r="E73" s="104">
        <v>0.82410000000000005</v>
      </c>
      <c r="F73" s="105">
        <v>1.2809999999999999</v>
      </c>
      <c r="G73" s="100">
        <f t="shared" si="1"/>
        <v>2.1051000000000002</v>
      </c>
      <c r="H73" s="102">
        <v>656</v>
      </c>
      <c r="I73" s="103" t="s">
        <v>70</v>
      </c>
      <c r="J73" s="101">
        <f t="shared" si="7"/>
        <v>6.5600000000000006E-2</v>
      </c>
      <c r="K73" s="102">
        <v>204</v>
      </c>
      <c r="L73" s="103" t="s">
        <v>70</v>
      </c>
      <c r="M73" s="101">
        <f t="shared" si="8"/>
        <v>2.0399999999999998E-2</v>
      </c>
      <c r="N73" s="102">
        <v>151</v>
      </c>
      <c r="O73" s="103" t="s">
        <v>70</v>
      </c>
      <c r="P73" s="101">
        <f t="shared" si="9"/>
        <v>1.5099999999999999E-2</v>
      </c>
    </row>
    <row r="74" spans="1:16">
      <c r="A74" s="1">
        <f t="shared" si="5"/>
        <v>74</v>
      </c>
      <c r="B74" s="102">
        <v>25</v>
      </c>
      <c r="C74" s="103" t="s">
        <v>71</v>
      </c>
      <c r="D74" s="97">
        <f t="shared" si="10"/>
        <v>1.3157894736842105E-3</v>
      </c>
      <c r="E74" s="104">
        <v>0.86870000000000003</v>
      </c>
      <c r="F74" s="105">
        <v>1.2390000000000001</v>
      </c>
      <c r="G74" s="100">
        <f t="shared" si="1"/>
        <v>2.1077000000000004</v>
      </c>
      <c r="H74" s="102">
        <v>728</v>
      </c>
      <c r="I74" s="103" t="s">
        <v>70</v>
      </c>
      <c r="J74" s="101">
        <f t="shared" si="7"/>
        <v>7.2800000000000004E-2</v>
      </c>
      <c r="K74" s="102">
        <v>222</v>
      </c>
      <c r="L74" s="103" t="s">
        <v>70</v>
      </c>
      <c r="M74" s="101">
        <f t="shared" si="8"/>
        <v>2.2200000000000001E-2</v>
      </c>
      <c r="N74" s="102">
        <v>165</v>
      </c>
      <c r="O74" s="103" t="s">
        <v>70</v>
      </c>
      <c r="P74" s="101">
        <f t="shared" si="9"/>
        <v>1.6500000000000001E-2</v>
      </c>
    </row>
    <row r="75" spans="1:16">
      <c r="A75" s="1">
        <f t="shared" si="5"/>
        <v>75</v>
      </c>
      <c r="B75" s="102">
        <v>27.5</v>
      </c>
      <c r="C75" s="103" t="s">
        <v>71</v>
      </c>
      <c r="D75" s="97">
        <f t="shared" si="10"/>
        <v>1.4473684210526317E-3</v>
      </c>
      <c r="E75" s="104">
        <v>0.91110000000000002</v>
      </c>
      <c r="F75" s="105">
        <v>1.2</v>
      </c>
      <c r="G75" s="100">
        <f t="shared" si="1"/>
        <v>2.1111</v>
      </c>
      <c r="H75" s="102">
        <v>800</v>
      </c>
      <c r="I75" s="103" t="s">
        <v>70</v>
      </c>
      <c r="J75" s="101">
        <f t="shared" si="7"/>
        <v>0.08</v>
      </c>
      <c r="K75" s="102">
        <v>239</v>
      </c>
      <c r="L75" s="103" t="s">
        <v>70</v>
      </c>
      <c r="M75" s="101">
        <f t="shared" si="8"/>
        <v>2.3899999999999998E-2</v>
      </c>
      <c r="N75" s="102">
        <v>179</v>
      </c>
      <c r="O75" s="103" t="s">
        <v>70</v>
      </c>
      <c r="P75" s="101">
        <f t="shared" si="9"/>
        <v>1.7899999999999999E-2</v>
      </c>
    </row>
    <row r="76" spans="1:16">
      <c r="A76" s="1">
        <f t="shared" si="5"/>
        <v>76</v>
      </c>
      <c r="B76" s="102">
        <v>30</v>
      </c>
      <c r="C76" s="103" t="s">
        <v>71</v>
      </c>
      <c r="D76" s="97">
        <f t="shared" si="10"/>
        <v>1.5789473684210526E-3</v>
      </c>
      <c r="E76" s="104">
        <v>0.9516</v>
      </c>
      <c r="F76" s="105">
        <v>1.1639999999999999</v>
      </c>
      <c r="G76" s="100">
        <f t="shared" si="1"/>
        <v>2.1155999999999997</v>
      </c>
      <c r="H76" s="102">
        <v>872</v>
      </c>
      <c r="I76" s="103" t="s">
        <v>70</v>
      </c>
      <c r="J76" s="101">
        <f t="shared" si="7"/>
        <v>8.72E-2</v>
      </c>
      <c r="K76" s="102">
        <v>256</v>
      </c>
      <c r="L76" s="103" t="s">
        <v>70</v>
      </c>
      <c r="M76" s="101">
        <f t="shared" si="8"/>
        <v>2.5600000000000001E-2</v>
      </c>
      <c r="N76" s="102">
        <v>193</v>
      </c>
      <c r="O76" s="103" t="s">
        <v>70</v>
      </c>
      <c r="P76" s="101">
        <f t="shared" si="9"/>
        <v>1.9300000000000001E-2</v>
      </c>
    </row>
    <row r="77" spans="1:16">
      <c r="A77" s="1">
        <f t="shared" si="5"/>
        <v>77</v>
      </c>
      <c r="B77" s="102">
        <v>32.5</v>
      </c>
      <c r="C77" s="103" t="s">
        <v>71</v>
      </c>
      <c r="D77" s="97">
        <f t="shared" si="10"/>
        <v>1.7105263157894738E-3</v>
      </c>
      <c r="E77" s="104">
        <v>0.99039999999999995</v>
      </c>
      <c r="F77" s="105">
        <v>1.1299999999999999</v>
      </c>
      <c r="G77" s="100">
        <f t="shared" si="1"/>
        <v>2.1204000000000001</v>
      </c>
      <c r="H77" s="102">
        <v>944</v>
      </c>
      <c r="I77" s="103" t="s">
        <v>70</v>
      </c>
      <c r="J77" s="101">
        <f t="shared" si="7"/>
        <v>9.4399999999999998E-2</v>
      </c>
      <c r="K77" s="102">
        <v>273</v>
      </c>
      <c r="L77" s="103" t="s">
        <v>70</v>
      </c>
      <c r="M77" s="101">
        <f t="shared" si="8"/>
        <v>2.7300000000000001E-2</v>
      </c>
      <c r="N77" s="102">
        <v>206</v>
      </c>
      <c r="O77" s="103" t="s">
        <v>70</v>
      </c>
      <c r="P77" s="101">
        <f t="shared" si="9"/>
        <v>2.06E-2</v>
      </c>
    </row>
    <row r="78" spans="1:16">
      <c r="A78" s="1">
        <f t="shared" si="5"/>
        <v>78</v>
      </c>
      <c r="B78" s="102">
        <v>35</v>
      </c>
      <c r="C78" s="103" t="s">
        <v>71</v>
      </c>
      <c r="D78" s="97">
        <f t="shared" si="10"/>
        <v>1.8421052631578949E-3</v>
      </c>
      <c r="E78" s="104">
        <v>1.028</v>
      </c>
      <c r="F78" s="105">
        <v>1.099</v>
      </c>
      <c r="G78" s="100">
        <f t="shared" si="1"/>
        <v>2.1269999999999998</v>
      </c>
      <c r="H78" s="102">
        <v>1017</v>
      </c>
      <c r="I78" s="103" t="s">
        <v>70</v>
      </c>
      <c r="J78" s="101">
        <f t="shared" si="7"/>
        <v>0.10169999999999998</v>
      </c>
      <c r="K78" s="102">
        <v>289</v>
      </c>
      <c r="L78" s="103" t="s">
        <v>70</v>
      </c>
      <c r="M78" s="101">
        <f t="shared" si="8"/>
        <v>2.8899999999999999E-2</v>
      </c>
      <c r="N78" s="102">
        <v>220</v>
      </c>
      <c r="O78" s="103" t="s">
        <v>70</v>
      </c>
      <c r="P78" s="101">
        <f t="shared" si="9"/>
        <v>2.1999999999999999E-2</v>
      </c>
    </row>
    <row r="79" spans="1:16">
      <c r="A79" s="1">
        <f t="shared" si="5"/>
        <v>79</v>
      </c>
      <c r="B79" s="102">
        <v>37.5</v>
      </c>
      <c r="C79" s="103" t="s">
        <v>71</v>
      </c>
      <c r="D79" s="97">
        <f t="shared" si="10"/>
        <v>1.9736842105263159E-3</v>
      </c>
      <c r="E79" s="104">
        <v>1.0640000000000001</v>
      </c>
      <c r="F79" s="105">
        <v>1.069</v>
      </c>
      <c r="G79" s="100">
        <f t="shared" si="1"/>
        <v>2.133</v>
      </c>
      <c r="H79" s="102">
        <v>1089</v>
      </c>
      <c r="I79" s="103" t="s">
        <v>70</v>
      </c>
      <c r="J79" s="101">
        <f t="shared" si="7"/>
        <v>0.1089</v>
      </c>
      <c r="K79" s="102">
        <v>304</v>
      </c>
      <c r="L79" s="103" t="s">
        <v>70</v>
      </c>
      <c r="M79" s="101">
        <f t="shared" si="8"/>
        <v>3.04E-2</v>
      </c>
      <c r="N79" s="102">
        <v>233</v>
      </c>
      <c r="O79" s="103" t="s">
        <v>70</v>
      </c>
      <c r="P79" s="101">
        <f t="shared" si="9"/>
        <v>2.3300000000000001E-2</v>
      </c>
    </row>
    <row r="80" spans="1:16">
      <c r="A80" s="1">
        <f t="shared" si="5"/>
        <v>80</v>
      </c>
      <c r="B80" s="102">
        <v>40</v>
      </c>
      <c r="C80" s="103" t="s">
        <v>71</v>
      </c>
      <c r="D80" s="97">
        <f t="shared" si="10"/>
        <v>2.1052631578947368E-3</v>
      </c>
      <c r="E80" s="104">
        <v>1.147</v>
      </c>
      <c r="F80" s="105">
        <v>1.0409999999999999</v>
      </c>
      <c r="G80" s="100">
        <f t="shared" si="1"/>
        <v>2.1879999999999997</v>
      </c>
      <c r="H80" s="102">
        <v>1161</v>
      </c>
      <c r="I80" s="103" t="s">
        <v>70</v>
      </c>
      <c r="J80" s="101">
        <f t="shared" si="7"/>
        <v>0.11610000000000001</v>
      </c>
      <c r="K80" s="102">
        <v>319</v>
      </c>
      <c r="L80" s="103" t="s">
        <v>70</v>
      </c>
      <c r="M80" s="101">
        <f t="shared" si="8"/>
        <v>3.1899999999999998E-2</v>
      </c>
      <c r="N80" s="102">
        <v>247</v>
      </c>
      <c r="O80" s="103" t="s">
        <v>70</v>
      </c>
      <c r="P80" s="101">
        <f t="shared" si="9"/>
        <v>2.47E-2</v>
      </c>
    </row>
    <row r="81" spans="1:16">
      <c r="A81" s="1">
        <f t="shared" si="5"/>
        <v>81</v>
      </c>
      <c r="B81" s="102">
        <v>45</v>
      </c>
      <c r="C81" s="103" t="s">
        <v>71</v>
      </c>
      <c r="D81" s="97">
        <f t="shared" si="10"/>
        <v>2.3684210526315787E-3</v>
      </c>
      <c r="E81" s="104">
        <v>1.274</v>
      </c>
      <c r="F81" s="105">
        <v>0.99060000000000004</v>
      </c>
      <c r="G81" s="100">
        <f t="shared" si="1"/>
        <v>2.2646000000000002</v>
      </c>
      <c r="H81" s="102">
        <v>1301</v>
      </c>
      <c r="I81" s="103" t="s">
        <v>70</v>
      </c>
      <c r="J81" s="101">
        <f t="shared" si="7"/>
        <v>0.13009999999999999</v>
      </c>
      <c r="K81" s="102">
        <v>347</v>
      </c>
      <c r="L81" s="103" t="s">
        <v>70</v>
      </c>
      <c r="M81" s="101">
        <f t="shared" si="8"/>
        <v>3.4699999999999995E-2</v>
      </c>
      <c r="N81" s="102">
        <v>273</v>
      </c>
      <c r="O81" s="103" t="s">
        <v>70</v>
      </c>
      <c r="P81" s="101">
        <f t="shared" si="9"/>
        <v>2.7300000000000001E-2</v>
      </c>
    </row>
    <row r="82" spans="1:16">
      <c r="A82" s="1">
        <f t="shared" si="5"/>
        <v>82</v>
      </c>
      <c r="B82" s="102">
        <v>50</v>
      </c>
      <c r="C82" s="103" t="s">
        <v>71</v>
      </c>
      <c r="D82" s="97">
        <f t="shared" si="10"/>
        <v>2.631578947368421E-3</v>
      </c>
      <c r="E82" s="104">
        <v>1.345</v>
      </c>
      <c r="F82" s="105">
        <v>0.94530000000000003</v>
      </c>
      <c r="G82" s="100">
        <f t="shared" si="1"/>
        <v>2.2903000000000002</v>
      </c>
      <c r="H82" s="102">
        <v>1439</v>
      </c>
      <c r="I82" s="103" t="s">
        <v>70</v>
      </c>
      <c r="J82" s="101">
        <f t="shared" si="7"/>
        <v>0.1439</v>
      </c>
      <c r="K82" s="102">
        <v>372</v>
      </c>
      <c r="L82" s="103" t="s">
        <v>70</v>
      </c>
      <c r="M82" s="101">
        <f t="shared" si="8"/>
        <v>3.7199999999999997E-2</v>
      </c>
      <c r="N82" s="102">
        <v>298</v>
      </c>
      <c r="O82" s="103" t="s">
        <v>70</v>
      </c>
      <c r="P82" s="101">
        <f t="shared" si="9"/>
        <v>2.98E-2</v>
      </c>
    </row>
    <row r="83" spans="1:16">
      <c r="A83" s="1">
        <f t="shared" si="5"/>
        <v>83</v>
      </c>
      <c r="B83" s="102">
        <v>55</v>
      </c>
      <c r="C83" s="103" t="s">
        <v>71</v>
      </c>
      <c r="D83" s="97">
        <f t="shared" si="10"/>
        <v>2.8947368421052633E-3</v>
      </c>
      <c r="E83" s="104">
        <v>1.3879999999999999</v>
      </c>
      <c r="F83" s="105">
        <v>0.90459999999999996</v>
      </c>
      <c r="G83" s="100">
        <f t="shared" si="1"/>
        <v>2.2925999999999997</v>
      </c>
      <c r="H83" s="102">
        <v>1576</v>
      </c>
      <c r="I83" s="103" t="s">
        <v>70</v>
      </c>
      <c r="J83" s="101">
        <f t="shared" si="7"/>
        <v>0.15760000000000002</v>
      </c>
      <c r="K83" s="102">
        <v>397</v>
      </c>
      <c r="L83" s="103" t="s">
        <v>70</v>
      </c>
      <c r="M83" s="101">
        <f t="shared" si="8"/>
        <v>3.9699999999999999E-2</v>
      </c>
      <c r="N83" s="102">
        <v>322</v>
      </c>
      <c r="O83" s="103" t="s">
        <v>70</v>
      </c>
      <c r="P83" s="101">
        <f t="shared" si="9"/>
        <v>3.2199999999999999E-2</v>
      </c>
    </row>
    <row r="84" spans="1:16">
      <c r="A84" s="1">
        <f t="shared" si="5"/>
        <v>84</v>
      </c>
      <c r="B84" s="102">
        <v>60</v>
      </c>
      <c r="C84" s="103" t="s">
        <v>71</v>
      </c>
      <c r="D84" s="97">
        <f t="shared" si="10"/>
        <v>3.1578947368421052E-3</v>
      </c>
      <c r="E84" s="104">
        <v>1.4179999999999999</v>
      </c>
      <c r="F84" s="105">
        <v>0.8679</v>
      </c>
      <c r="G84" s="100">
        <f t="shared" ref="G84:G147" si="11">E84+F84</f>
        <v>2.2858999999999998</v>
      </c>
      <c r="H84" s="102">
        <v>1714</v>
      </c>
      <c r="I84" s="103" t="s">
        <v>70</v>
      </c>
      <c r="J84" s="101">
        <f t="shared" ref="J84:J106" si="12">H84/1000/10</f>
        <v>0.1714</v>
      </c>
      <c r="K84" s="102">
        <v>421</v>
      </c>
      <c r="L84" s="103" t="s">
        <v>70</v>
      </c>
      <c r="M84" s="101">
        <f t="shared" ref="M84:M115" si="13">K84/1000/10</f>
        <v>4.2099999999999999E-2</v>
      </c>
      <c r="N84" s="102">
        <v>346</v>
      </c>
      <c r="O84" s="103" t="s">
        <v>70</v>
      </c>
      <c r="P84" s="101">
        <f t="shared" ref="P84:P115" si="14">N84/1000/10</f>
        <v>3.4599999999999999E-2</v>
      </c>
    </row>
    <row r="85" spans="1:16">
      <c r="A85" s="1">
        <f t="shared" si="5"/>
        <v>85</v>
      </c>
      <c r="B85" s="102">
        <v>65</v>
      </c>
      <c r="C85" s="103" t="s">
        <v>71</v>
      </c>
      <c r="D85" s="97">
        <f t="shared" si="10"/>
        <v>3.4210526315789475E-3</v>
      </c>
      <c r="E85" s="104">
        <v>1.44</v>
      </c>
      <c r="F85" s="105">
        <v>0.83450000000000002</v>
      </c>
      <c r="G85" s="100">
        <f t="shared" si="11"/>
        <v>2.2744999999999997</v>
      </c>
      <c r="H85" s="102">
        <v>1854</v>
      </c>
      <c r="I85" s="103" t="s">
        <v>70</v>
      </c>
      <c r="J85" s="101">
        <f t="shared" si="12"/>
        <v>0.18540000000000001</v>
      </c>
      <c r="K85" s="102">
        <v>444</v>
      </c>
      <c r="L85" s="103" t="s">
        <v>70</v>
      </c>
      <c r="M85" s="101">
        <f t="shared" si="13"/>
        <v>4.4400000000000002E-2</v>
      </c>
      <c r="N85" s="102">
        <v>369</v>
      </c>
      <c r="O85" s="103" t="s">
        <v>70</v>
      </c>
      <c r="P85" s="101">
        <f t="shared" si="14"/>
        <v>3.6900000000000002E-2</v>
      </c>
    </row>
    <row r="86" spans="1:16">
      <c r="A86" s="1">
        <f t="shared" ref="A86:A149" si="15">A85+1</f>
        <v>86</v>
      </c>
      <c r="B86" s="102">
        <v>70</v>
      </c>
      <c r="C86" s="103" t="s">
        <v>71</v>
      </c>
      <c r="D86" s="97">
        <f t="shared" si="10"/>
        <v>3.6842105263157898E-3</v>
      </c>
      <c r="E86" s="104">
        <v>1.46</v>
      </c>
      <c r="F86" s="105">
        <v>0.80400000000000005</v>
      </c>
      <c r="G86" s="100">
        <f t="shared" si="11"/>
        <v>2.2640000000000002</v>
      </c>
      <c r="H86" s="102">
        <v>1995</v>
      </c>
      <c r="I86" s="103" t="s">
        <v>70</v>
      </c>
      <c r="J86" s="101">
        <f t="shared" si="12"/>
        <v>0.19950000000000001</v>
      </c>
      <c r="K86" s="102">
        <v>467</v>
      </c>
      <c r="L86" s="103" t="s">
        <v>70</v>
      </c>
      <c r="M86" s="101">
        <f t="shared" si="13"/>
        <v>4.6700000000000005E-2</v>
      </c>
      <c r="N86" s="102">
        <v>392</v>
      </c>
      <c r="O86" s="103" t="s">
        <v>70</v>
      </c>
      <c r="P86" s="101">
        <f t="shared" si="14"/>
        <v>3.9199999999999999E-2</v>
      </c>
    </row>
    <row r="87" spans="1:16">
      <c r="A87" s="1">
        <f t="shared" si="15"/>
        <v>87</v>
      </c>
      <c r="B87" s="102">
        <v>80</v>
      </c>
      <c r="C87" s="103" t="s">
        <v>71</v>
      </c>
      <c r="D87" s="97">
        <f t="shared" si="10"/>
        <v>4.2105263157894736E-3</v>
      </c>
      <c r="E87" s="104">
        <v>1.5009999999999999</v>
      </c>
      <c r="F87" s="105">
        <v>0.75019999999999998</v>
      </c>
      <c r="G87" s="100">
        <f t="shared" si="11"/>
        <v>2.2511999999999999</v>
      </c>
      <c r="H87" s="102">
        <v>2280</v>
      </c>
      <c r="I87" s="103" t="s">
        <v>70</v>
      </c>
      <c r="J87" s="101">
        <f t="shared" si="12"/>
        <v>0.22799999999999998</v>
      </c>
      <c r="K87" s="102">
        <v>513</v>
      </c>
      <c r="L87" s="103" t="s">
        <v>70</v>
      </c>
      <c r="M87" s="101">
        <f t="shared" si="13"/>
        <v>5.1299999999999998E-2</v>
      </c>
      <c r="N87" s="102">
        <v>436</v>
      </c>
      <c r="O87" s="103" t="s">
        <v>70</v>
      </c>
      <c r="P87" s="101">
        <f t="shared" si="14"/>
        <v>4.36E-2</v>
      </c>
    </row>
    <row r="88" spans="1:16">
      <c r="A88" s="1">
        <f t="shared" si="15"/>
        <v>88</v>
      </c>
      <c r="B88" s="102">
        <v>90</v>
      </c>
      <c r="C88" s="103" t="s">
        <v>71</v>
      </c>
      <c r="D88" s="97">
        <f t="shared" si="10"/>
        <v>4.7368421052631574E-3</v>
      </c>
      <c r="E88" s="104">
        <v>1.5489999999999999</v>
      </c>
      <c r="F88" s="105">
        <v>0.70430000000000004</v>
      </c>
      <c r="G88" s="100">
        <f t="shared" si="11"/>
        <v>2.2532999999999999</v>
      </c>
      <c r="H88" s="102">
        <v>2567</v>
      </c>
      <c r="I88" s="103" t="s">
        <v>70</v>
      </c>
      <c r="J88" s="101">
        <f t="shared" si="12"/>
        <v>0.25670000000000004</v>
      </c>
      <c r="K88" s="102">
        <v>556</v>
      </c>
      <c r="L88" s="103" t="s">
        <v>70</v>
      </c>
      <c r="M88" s="101">
        <f t="shared" si="13"/>
        <v>5.5600000000000004E-2</v>
      </c>
      <c r="N88" s="102">
        <v>480</v>
      </c>
      <c r="O88" s="103" t="s">
        <v>70</v>
      </c>
      <c r="P88" s="101">
        <f t="shared" si="14"/>
        <v>4.8000000000000001E-2</v>
      </c>
    </row>
    <row r="89" spans="1:16">
      <c r="A89" s="1">
        <f t="shared" si="15"/>
        <v>89</v>
      </c>
      <c r="B89" s="102">
        <v>100</v>
      </c>
      <c r="C89" s="103" t="s">
        <v>71</v>
      </c>
      <c r="D89" s="97">
        <f t="shared" si="10"/>
        <v>5.263157894736842E-3</v>
      </c>
      <c r="E89" s="104">
        <v>1.6060000000000001</v>
      </c>
      <c r="F89" s="105">
        <v>0.66439999999999999</v>
      </c>
      <c r="G89" s="100">
        <f t="shared" si="11"/>
        <v>2.2704</v>
      </c>
      <c r="H89" s="102">
        <v>2854</v>
      </c>
      <c r="I89" s="103" t="s">
        <v>70</v>
      </c>
      <c r="J89" s="101">
        <f t="shared" si="12"/>
        <v>0.28539999999999999</v>
      </c>
      <c r="K89" s="102">
        <v>597</v>
      </c>
      <c r="L89" s="103" t="s">
        <v>70</v>
      </c>
      <c r="M89" s="101">
        <f t="shared" si="13"/>
        <v>5.9699999999999996E-2</v>
      </c>
      <c r="N89" s="102">
        <v>522</v>
      </c>
      <c r="O89" s="103" t="s">
        <v>70</v>
      </c>
      <c r="P89" s="101">
        <f t="shared" si="14"/>
        <v>5.2200000000000003E-2</v>
      </c>
    </row>
    <row r="90" spans="1:16">
      <c r="A90" s="1">
        <f t="shared" si="15"/>
        <v>90</v>
      </c>
      <c r="B90" s="102">
        <v>110</v>
      </c>
      <c r="C90" s="103" t="s">
        <v>71</v>
      </c>
      <c r="D90" s="97">
        <f t="shared" si="10"/>
        <v>5.7894736842105266E-3</v>
      </c>
      <c r="E90" s="104">
        <v>1.67</v>
      </c>
      <c r="F90" s="105">
        <v>0.62949999999999995</v>
      </c>
      <c r="G90" s="100">
        <f t="shared" si="11"/>
        <v>2.2995000000000001</v>
      </c>
      <c r="H90" s="102">
        <v>3140</v>
      </c>
      <c r="I90" s="103" t="s">
        <v>70</v>
      </c>
      <c r="J90" s="101">
        <f t="shared" si="12"/>
        <v>0.314</v>
      </c>
      <c r="K90" s="102">
        <v>635</v>
      </c>
      <c r="L90" s="103" t="s">
        <v>70</v>
      </c>
      <c r="M90" s="101">
        <f t="shared" si="13"/>
        <v>6.3500000000000001E-2</v>
      </c>
      <c r="N90" s="102">
        <v>564</v>
      </c>
      <c r="O90" s="103" t="s">
        <v>70</v>
      </c>
      <c r="P90" s="101">
        <f t="shared" si="14"/>
        <v>5.6399999999999992E-2</v>
      </c>
    </row>
    <row r="91" spans="1:16">
      <c r="A91" s="1">
        <f t="shared" si="15"/>
        <v>91</v>
      </c>
      <c r="B91" s="102">
        <v>120</v>
      </c>
      <c r="C91" s="103" t="s">
        <v>71</v>
      </c>
      <c r="D91" s="97">
        <f t="shared" si="10"/>
        <v>6.3157894736842104E-3</v>
      </c>
      <c r="E91" s="104">
        <v>1.74</v>
      </c>
      <c r="F91" s="105">
        <v>0.59860000000000002</v>
      </c>
      <c r="G91" s="100">
        <f t="shared" si="11"/>
        <v>2.3386</v>
      </c>
      <c r="H91" s="102">
        <v>3422</v>
      </c>
      <c r="I91" s="103" t="s">
        <v>70</v>
      </c>
      <c r="J91" s="101">
        <f t="shared" si="12"/>
        <v>0.3422</v>
      </c>
      <c r="K91" s="102">
        <v>672</v>
      </c>
      <c r="L91" s="103" t="s">
        <v>70</v>
      </c>
      <c r="M91" s="101">
        <f t="shared" si="13"/>
        <v>6.720000000000001E-2</v>
      </c>
      <c r="N91" s="102">
        <v>604</v>
      </c>
      <c r="O91" s="103" t="s">
        <v>70</v>
      </c>
      <c r="P91" s="101">
        <f t="shared" si="14"/>
        <v>6.0399999999999995E-2</v>
      </c>
    </row>
    <row r="92" spans="1:16">
      <c r="A92" s="1">
        <f t="shared" si="15"/>
        <v>92</v>
      </c>
      <c r="B92" s="102">
        <v>130</v>
      </c>
      <c r="C92" s="103" t="s">
        <v>71</v>
      </c>
      <c r="D92" s="97">
        <f t="shared" si="10"/>
        <v>6.842105263157895E-3</v>
      </c>
      <c r="E92" s="104">
        <v>1.8140000000000001</v>
      </c>
      <c r="F92" s="105">
        <v>0.57110000000000005</v>
      </c>
      <c r="G92" s="100">
        <f t="shared" si="11"/>
        <v>2.3851</v>
      </c>
      <c r="H92" s="102">
        <v>3700</v>
      </c>
      <c r="I92" s="103" t="s">
        <v>70</v>
      </c>
      <c r="J92" s="101">
        <f t="shared" si="12"/>
        <v>0.37</v>
      </c>
      <c r="K92" s="102">
        <v>706</v>
      </c>
      <c r="L92" s="103" t="s">
        <v>70</v>
      </c>
      <c r="M92" s="101">
        <f t="shared" si="13"/>
        <v>7.0599999999999996E-2</v>
      </c>
      <c r="N92" s="102">
        <v>643</v>
      </c>
      <c r="O92" s="103" t="s">
        <v>70</v>
      </c>
      <c r="P92" s="101">
        <f t="shared" si="14"/>
        <v>6.4299999999999996E-2</v>
      </c>
    </row>
    <row r="93" spans="1:16">
      <c r="A93" s="1">
        <f t="shared" si="15"/>
        <v>93</v>
      </c>
      <c r="B93" s="102">
        <v>140</v>
      </c>
      <c r="C93" s="103" t="s">
        <v>71</v>
      </c>
      <c r="D93" s="97">
        <f t="shared" si="10"/>
        <v>7.3684210526315796E-3</v>
      </c>
      <c r="E93" s="104">
        <v>1.89</v>
      </c>
      <c r="F93" s="105">
        <v>0.54630000000000001</v>
      </c>
      <c r="G93" s="100">
        <f t="shared" si="11"/>
        <v>2.4363000000000001</v>
      </c>
      <c r="H93" s="102">
        <v>3973</v>
      </c>
      <c r="I93" s="103" t="s">
        <v>70</v>
      </c>
      <c r="J93" s="101">
        <f t="shared" si="12"/>
        <v>0.39729999999999999</v>
      </c>
      <c r="K93" s="102">
        <v>737</v>
      </c>
      <c r="L93" s="103" t="s">
        <v>70</v>
      </c>
      <c r="M93" s="101">
        <f t="shared" si="13"/>
        <v>7.3700000000000002E-2</v>
      </c>
      <c r="N93" s="102">
        <v>681</v>
      </c>
      <c r="O93" s="103" t="s">
        <v>70</v>
      </c>
      <c r="P93" s="101">
        <f t="shared" si="14"/>
        <v>6.8100000000000008E-2</v>
      </c>
    </row>
    <row r="94" spans="1:16">
      <c r="A94" s="1">
        <f t="shared" si="15"/>
        <v>94</v>
      </c>
      <c r="B94" s="102">
        <v>150</v>
      </c>
      <c r="C94" s="103" t="s">
        <v>71</v>
      </c>
      <c r="D94" s="97">
        <f t="shared" si="10"/>
        <v>7.8947368421052634E-3</v>
      </c>
      <c r="E94" s="104">
        <v>1.9670000000000001</v>
      </c>
      <c r="F94" s="105">
        <v>0.52390000000000003</v>
      </c>
      <c r="G94" s="100">
        <f t="shared" si="11"/>
        <v>2.4908999999999999</v>
      </c>
      <c r="H94" s="102">
        <v>4242</v>
      </c>
      <c r="I94" s="103" t="s">
        <v>70</v>
      </c>
      <c r="J94" s="101">
        <f t="shared" si="12"/>
        <v>0.42420000000000002</v>
      </c>
      <c r="K94" s="102">
        <v>767</v>
      </c>
      <c r="L94" s="103" t="s">
        <v>70</v>
      </c>
      <c r="M94" s="101">
        <f t="shared" si="13"/>
        <v>7.6700000000000004E-2</v>
      </c>
      <c r="N94" s="102">
        <v>717</v>
      </c>
      <c r="O94" s="103" t="s">
        <v>70</v>
      </c>
      <c r="P94" s="101">
        <f t="shared" si="14"/>
        <v>7.17E-2</v>
      </c>
    </row>
    <row r="95" spans="1:16">
      <c r="A95" s="1">
        <f t="shared" si="15"/>
        <v>95</v>
      </c>
      <c r="B95" s="102">
        <v>160</v>
      </c>
      <c r="C95" s="103" t="s">
        <v>71</v>
      </c>
      <c r="D95" s="97">
        <f t="shared" si="10"/>
        <v>8.4210526315789472E-3</v>
      </c>
      <c r="E95" s="104">
        <v>2.044</v>
      </c>
      <c r="F95" s="105">
        <v>0.50360000000000005</v>
      </c>
      <c r="G95" s="100">
        <f t="shared" si="11"/>
        <v>2.5476000000000001</v>
      </c>
      <c r="H95" s="102">
        <v>4504</v>
      </c>
      <c r="I95" s="103" t="s">
        <v>70</v>
      </c>
      <c r="J95" s="101">
        <f t="shared" si="12"/>
        <v>0.45039999999999997</v>
      </c>
      <c r="K95" s="102">
        <v>795</v>
      </c>
      <c r="L95" s="103" t="s">
        <v>70</v>
      </c>
      <c r="M95" s="101">
        <f t="shared" si="13"/>
        <v>7.9500000000000001E-2</v>
      </c>
      <c r="N95" s="102">
        <v>752</v>
      </c>
      <c r="O95" s="103" t="s">
        <v>70</v>
      </c>
      <c r="P95" s="101">
        <f t="shared" si="14"/>
        <v>7.5200000000000003E-2</v>
      </c>
    </row>
    <row r="96" spans="1:16">
      <c r="A96" s="1">
        <f t="shared" si="15"/>
        <v>96</v>
      </c>
      <c r="B96" s="102">
        <v>170</v>
      </c>
      <c r="C96" s="103" t="s">
        <v>71</v>
      </c>
      <c r="D96" s="97">
        <f t="shared" si="10"/>
        <v>8.9473684210526327E-3</v>
      </c>
      <c r="E96" s="104">
        <v>2.121</v>
      </c>
      <c r="F96" s="105">
        <v>0.4849</v>
      </c>
      <c r="G96" s="100">
        <f t="shared" si="11"/>
        <v>2.6059000000000001</v>
      </c>
      <c r="H96" s="102">
        <v>4762</v>
      </c>
      <c r="I96" s="103" t="s">
        <v>70</v>
      </c>
      <c r="J96" s="101">
        <f t="shared" si="12"/>
        <v>0.47619999999999996</v>
      </c>
      <c r="K96" s="102">
        <v>821</v>
      </c>
      <c r="L96" s="103" t="s">
        <v>70</v>
      </c>
      <c r="M96" s="101">
        <f t="shared" si="13"/>
        <v>8.2099999999999992E-2</v>
      </c>
      <c r="N96" s="102">
        <v>786</v>
      </c>
      <c r="O96" s="103" t="s">
        <v>70</v>
      </c>
      <c r="P96" s="101">
        <f t="shared" si="14"/>
        <v>7.8600000000000003E-2</v>
      </c>
    </row>
    <row r="97" spans="1:16">
      <c r="A97" s="1">
        <f t="shared" si="15"/>
        <v>97</v>
      </c>
      <c r="B97" s="102">
        <v>180</v>
      </c>
      <c r="C97" s="103" t="s">
        <v>71</v>
      </c>
      <c r="D97" s="97">
        <f t="shared" si="10"/>
        <v>9.4736842105263147E-3</v>
      </c>
      <c r="E97" s="104">
        <v>2.1949999999999998</v>
      </c>
      <c r="F97" s="105">
        <v>0.46779999999999999</v>
      </c>
      <c r="G97" s="100">
        <f t="shared" si="11"/>
        <v>2.6627999999999998</v>
      </c>
      <c r="H97" s="102">
        <v>5015</v>
      </c>
      <c r="I97" s="103" t="s">
        <v>70</v>
      </c>
      <c r="J97" s="101">
        <f t="shared" si="12"/>
        <v>0.50149999999999995</v>
      </c>
      <c r="K97" s="102">
        <v>845</v>
      </c>
      <c r="L97" s="103" t="s">
        <v>70</v>
      </c>
      <c r="M97" s="101">
        <f t="shared" si="13"/>
        <v>8.4499999999999992E-2</v>
      </c>
      <c r="N97" s="102">
        <v>818</v>
      </c>
      <c r="O97" s="103" t="s">
        <v>70</v>
      </c>
      <c r="P97" s="101">
        <f t="shared" si="14"/>
        <v>8.1799999999999998E-2</v>
      </c>
    </row>
    <row r="98" spans="1:16">
      <c r="A98" s="1">
        <f t="shared" si="15"/>
        <v>98</v>
      </c>
      <c r="B98" s="102">
        <v>200</v>
      </c>
      <c r="C98" s="103" t="s">
        <v>71</v>
      </c>
      <c r="D98" s="97">
        <f t="shared" si="10"/>
        <v>1.0526315789473684E-2</v>
      </c>
      <c r="E98" s="104">
        <v>2.339</v>
      </c>
      <c r="F98" s="105">
        <v>0.4375</v>
      </c>
      <c r="G98" s="100">
        <f t="shared" si="11"/>
        <v>2.7765</v>
      </c>
      <c r="H98" s="102">
        <v>5506</v>
      </c>
      <c r="I98" s="103" t="s">
        <v>70</v>
      </c>
      <c r="J98" s="101">
        <f t="shared" si="12"/>
        <v>0.55059999999999998</v>
      </c>
      <c r="K98" s="102">
        <v>891</v>
      </c>
      <c r="L98" s="103" t="s">
        <v>70</v>
      </c>
      <c r="M98" s="101">
        <f t="shared" si="13"/>
        <v>8.9099999999999999E-2</v>
      </c>
      <c r="N98" s="102">
        <v>879</v>
      </c>
      <c r="O98" s="103" t="s">
        <v>70</v>
      </c>
      <c r="P98" s="101">
        <f t="shared" si="14"/>
        <v>8.7900000000000006E-2</v>
      </c>
    </row>
    <row r="99" spans="1:16">
      <c r="A99" s="1">
        <f t="shared" si="15"/>
        <v>99</v>
      </c>
      <c r="B99" s="102">
        <v>225</v>
      </c>
      <c r="C99" s="103" t="s">
        <v>71</v>
      </c>
      <c r="D99" s="97">
        <f t="shared" si="10"/>
        <v>1.1842105263157895E-2</v>
      </c>
      <c r="E99" s="104">
        <v>2.504</v>
      </c>
      <c r="F99" s="105">
        <v>0.40529999999999999</v>
      </c>
      <c r="G99" s="100">
        <f t="shared" si="11"/>
        <v>2.9093</v>
      </c>
      <c r="H99" s="102">
        <v>6095</v>
      </c>
      <c r="I99" s="103" t="s">
        <v>70</v>
      </c>
      <c r="J99" s="101">
        <f t="shared" si="12"/>
        <v>0.60949999999999993</v>
      </c>
      <c r="K99" s="102">
        <v>943</v>
      </c>
      <c r="L99" s="103" t="s">
        <v>70</v>
      </c>
      <c r="M99" s="101">
        <f t="shared" si="13"/>
        <v>9.4299999999999995E-2</v>
      </c>
      <c r="N99" s="102">
        <v>949</v>
      </c>
      <c r="O99" s="103" t="s">
        <v>70</v>
      </c>
      <c r="P99" s="101">
        <f t="shared" si="14"/>
        <v>9.4899999999999998E-2</v>
      </c>
    </row>
    <row r="100" spans="1:16">
      <c r="A100" s="1">
        <f t="shared" si="15"/>
        <v>100</v>
      </c>
      <c r="B100" s="102">
        <v>250</v>
      </c>
      <c r="C100" s="103" t="s">
        <v>71</v>
      </c>
      <c r="D100" s="97">
        <f t="shared" si="10"/>
        <v>1.3157894736842105E-2</v>
      </c>
      <c r="E100" s="104">
        <v>2.6560000000000001</v>
      </c>
      <c r="F100" s="105">
        <v>0.37809999999999999</v>
      </c>
      <c r="G100" s="100">
        <f t="shared" si="11"/>
        <v>3.0341</v>
      </c>
      <c r="H100" s="102">
        <v>6662</v>
      </c>
      <c r="I100" s="103" t="s">
        <v>70</v>
      </c>
      <c r="J100" s="101">
        <f t="shared" si="12"/>
        <v>0.66620000000000001</v>
      </c>
      <c r="K100" s="102">
        <v>988</v>
      </c>
      <c r="L100" s="103" t="s">
        <v>70</v>
      </c>
      <c r="M100" s="101">
        <f t="shared" si="13"/>
        <v>9.8799999999999999E-2</v>
      </c>
      <c r="N100" s="102">
        <v>1013</v>
      </c>
      <c r="O100" s="103" t="s">
        <v>70</v>
      </c>
      <c r="P100" s="101">
        <f t="shared" si="14"/>
        <v>0.10129999999999999</v>
      </c>
    </row>
    <row r="101" spans="1:16">
      <c r="A101" s="1">
        <f t="shared" si="15"/>
        <v>101</v>
      </c>
      <c r="B101" s="102">
        <v>275</v>
      </c>
      <c r="C101" s="103" t="s">
        <v>71</v>
      </c>
      <c r="D101" s="97">
        <f t="shared" si="10"/>
        <v>1.4473684210526317E-2</v>
      </c>
      <c r="E101" s="104">
        <v>2.794</v>
      </c>
      <c r="F101" s="105">
        <v>0.3548</v>
      </c>
      <c r="G101" s="100">
        <f t="shared" si="11"/>
        <v>3.1488</v>
      </c>
      <c r="H101" s="102">
        <v>7208</v>
      </c>
      <c r="I101" s="103" t="s">
        <v>70</v>
      </c>
      <c r="J101" s="101">
        <f t="shared" si="12"/>
        <v>0.7208</v>
      </c>
      <c r="K101" s="102">
        <v>1028</v>
      </c>
      <c r="L101" s="103" t="s">
        <v>70</v>
      </c>
      <c r="M101" s="101">
        <f t="shared" si="13"/>
        <v>0.1028</v>
      </c>
      <c r="N101" s="102">
        <v>1072</v>
      </c>
      <c r="O101" s="103" t="s">
        <v>70</v>
      </c>
      <c r="P101" s="101">
        <f t="shared" si="14"/>
        <v>0.1072</v>
      </c>
    </row>
    <row r="102" spans="1:16">
      <c r="A102" s="1">
        <f t="shared" si="15"/>
        <v>102</v>
      </c>
      <c r="B102" s="102">
        <v>300</v>
      </c>
      <c r="C102" s="103" t="s">
        <v>71</v>
      </c>
      <c r="D102" s="97">
        <f t="shared" ref="D102:D114" si="16">B102/1000/$C$5</f>
        <v>1.5789473684210527E-2</v>
      </c>
      <c r="E102" s="104">
        <v>2.9220000000000002</v>
      </c>
      <c r="F102" s="105">
        <v>0.33450000000000002</v>
      </c>
      <c r="G102" s="100">
        <f t="shared" si="11"/>
        <v>3.2565</v>
      </c>
      <c r="H102" s="102">
        <v>7737</v>
      </c>
      <c r="I102" s="103" t="s">
        <v>70</v>
      </c>
      <c r="J102" s="101">
        <f t="shared" si="12"/>
        <v>0.77370000000000005</v>
      </c>
      <c r="K102" s="102">
        <v>1064</v>
      </c>
      <c r="L102" s="103" t="s">
        <v>70</v>
      </c>
      <c r="M102" s="101">
        <f t="shared" si="13"/>
        <v>0.10640000000000001</v>
      </c>
      <c r="N102" s="102">
        <v>1127</v>
      </c>
      <c r="O102" s="103" t="s">
        <v>70</v>
      </c>
      <c r="P102" s="101">
        <f t="shared" si="14"/>
        <v>0.11269999999999999</v>
      </c>
    </row>
    <row r="103" spans="1:16">
      <c r="A103" s="1">
        <f t="shared" si="15"/>
        <v>103</v>
      </c>
      <c r="B103" s="102">
        <v>325</v>
      </c>
      <c r="C103" s="103" t="s">
        <v>71</v>
      </c>
      <c r="D103" s="97">
        <f t="shared" si="16"/>
        <v>1.7105263157894738E-2</v>
      </c>
      <c r="E103" s="104">
        <v>3.0419999999999998</v>
      </c>
      <c r="F103" s="105">
        <v>0.31659999999999999</v>
      </c>
      <c r="G103" s="100">
        <f t="shared" si="11"/>
        <v>3.3586</v>
      </c>
      <c r="H103" s="102">
        <v>8250</v>
      </c>
      <c r="I103" s="103" t="s">
        <v>70</v>
      </c>
      <c r="J103" s="101">
        <f t="shared" si="12"/>
        <v>0.82499999999999996</v>
      </c>
      <c r="K103" s="102">
        <v>1097</v>
      </c>
      <c r="L103" s="103" t="s">
        <v>70</v>
      </c>
      <c r="M103" s="101">
        <f t="shared" si="13"/>
        <v>0.10969999999999999</v>
      </c>
      <c r="N103" s="102">
        <v>1177</v>
      </c>
      <c r="O103" s="103" t="s">
        <v>70</v>
      </c>
      <c r="P103" s="101">
        <f t="shared" si="14"/>
        <v>0.1177</v>
      </c>
    </row>
    <row r="104" spans="1:16">
      <c r="A104" s="1">
        <f t="shared" si="15"/>
        <v>104</v>
      </c>
      <c r="B104" s="102">
        <v>350</v>
      </c>
      <c r="C104" s="103" t="s">
        <v>71</v>
      </c>
      <c r="D104" s="97">
        <f t="shared" si="16"/>
        <v>1.8421052631578946E-2</v>
      </c>
      <c r="E104" s="104">
        <v>3.1549999999999998</v>
      </c>
      <c r="F104" s="105">
        <v>0.30080000000000001</v>
      </c>
      <c r="G104" s="100">
        <f t="shared" si="11"/>
        <v>3.4558</v>
      </c>
      <c r="H104" s="102">
        <v>8750</v>
      </c>
      <c r="I104" s="103" t="s">
        <v>70</v>
      </c>
      <c r="J104" s="101">
        <f t="shared" si="12"/>
        <v>0.875</v>
      </c>
      <c r="K104" s="102">
        <v>1128</v>
      </c>
      <c r="L104" s="103" t="s">
        <v>70</v>
      </c>
      <c r="M104" s="101">
        <f t="shared" si="13"/>
        <v>0.11279999999999998</v>
      </c>
      <c r="N104" s="102">
        <v>1225</v>
      </c>
      <c r="O104" s="103" t="s">
        <v>70</v>
      </c>
      <c r="P104" s="101">
        <f t="shared" si="14"/>
        <v>0.12250000000000001</v>
      </c>
    </row>
    <row r="105" spans="1:16">
      <c r="A105" s="1">
        <f t="shared" si="15"/>
        <v>105</v>
      </c>
      <c r="B105" s="102">
        <v>375</v>
      </c>
      <c r="C105" s="103" t="s">
        <v>71</v>
      </c>
      <c r="D105" s="97">
        <f t="shared" si="16"/>
        <v>1.9736842105263157E-2</v>
      </c>
      <c r="E105" s="104">
        <v>3.2629999999999999</v>
      </c>
      <c r="F105" s="105">
        <v>0.28670000000000001</v>
      </c>
      <c r="G105" s="100">
        <f t="shared" si="11"/>
        <v>3.5497000000000001</v>
      </c>
      <c r="H105" s="102">
        <v>9237</v>
      </c>
      <c r="I105" s="103" t="s">
        <v>70</v>
      </c>
      <c r="J105" s="101">
        <f t="shared" si="12"/>
        <v>0.92369999999999997</v>
      </c>
      <c r="K105" s="102">
        <v>1155</v>
      </c>
      <c r="L105" s="103" t="s">
        <v>70</v>
      </c>
      <c r="M105" s="101">
        <f t="shared" si="13"/>
        <v>0.11550000000000001</v>
      </c>
      <c r="N105" s="102">
        <v>1269</v>
      </c>
      <c r="O105" s="103" t="s">
        <v>70</v>
      </c>
      <c r="P105" s="101">
        <f t="shared" si="14"/>
        <v>0.12689999999999999</v>
      </c>
    </row>
    <row r="106" spans="1:16">
      <c r="A106" s="1">
        <f t="shared" si="15"/>
        <v>106</v>
      </c>
      <c r="B106" s="102">
        <v>400</v>
      </c>
      <c r="C106" s="103" t="s">
        <v>71</v>
      </c>
      <c r="D106" s="97">
        <f t="shared" si="16"/>
        <v>2.1052631578947368E-2</v>
      </c>
      <c r="E106" s="104">
        <v>3.3660000000000001</v>
      </c>
      <c r="F106" s="105">
        <v>0.27400000000000002</v>
      </c>
      <c r="G106" s="100">
        <f t="shared" si="11"/>
        <v>3.64</v>
      </c>
      <c r="H106" s="102">
        <v>9712</v>
      </c>
      <c r="I106" s="103" t="s">
        <v>70</v>
      </c>
      <c r="J106" s="101">
        <f t="shared" si="12"/>
        <v>0.97119999999999995</v>
      </c>
      <c r="K106" s="102">
        <v>1181</v>
      </c>
      <c r="L106" s="103" t="s">
        <v>70</v>
      </c>
      <c r="M106" s="101">
        <f t="shared" si="13"/>
        <v>0.11810000000000001</v>
      </c>
      <c r="N106" s="102">
        <v>1311</v>
      </c>
      <c r="O106" s="103" t="s">
        <v>70</v>
      </c>
      <c r="P106" s="101">
        <f t="shared" si="14"/>
        <v>0.13109999999999999</v>
      </c>
    </row>
    <row r="107" spans="1:16">
      <c r="A107" s="1">
        <f t="shared" si="15"/>
        <v>107</v>
      </c>
      <c r="B107" s="102">
        <v>450</v>
      </c>
      <c r="C107" s="103" t="s">
        <v>71</v>
      </c>
      <c r="D107" s="97">
        <f t="shared" si="16"/>
        <v>2.368421052631579E-2</v>
      </c>
      <c r="E107" s="104">
        <v>3.5609999999999999</v>
      </c>
      <c r="F107" s="105">
        <v>0.25209999999999999</v>
      </c>
      <c r="G107" s="100">
        <f t="shared" si="11"/>
        <v>3.8130999999999999</v>
      </c>
      <c r="H107" s="102">
        <v>1.06</v>
      </c>
      <c r="I107" s="106" t="s">
        <v>72</v>
      </c>
      <c r="J107" s="107">
        <f t="shared" ref="J107:J138" si="17">H107</f>
        <v>1.06</v>
      </c>
      <c r="K107" s="102">
        <v>1230</v>
      </c>
      <c r="L107" s="103" t="s">
        <v>70</v>
      </c>
      <c r="M107" s="101">
        <f t="shared" si="13"/>
        <v>0.123</v>
      </c>
      <c r="N107" s="102">
        <v>1387</v>
      </c>
      <c r="O107" s="103" t="s">
        <v>70</v>
      </c>
      <c r="P107" s="101">
        <f t="shared" si="14"/>
        <v>0.13869999999999999</v>
      </c>
    </row>
    <row r="108" spans="1:16">
      <c r="A108" s="1">
        <f t="shared" si="15"/>
        <v>108</v>
      </c>
      <c r="B108" s="102">
        <v>500</v>
      </c>
      <c r="C108" s="103" t="s">
        <v>71</v>
      </c>
      <c r="D108" s="97">
        <f t="shared" si="16"/>
        <v>2.6315789473684209E-2</v>
      </c>
      <c r="E108" s="104">
        <v>3.7450000000000001</v>
      </c>
      <c r="F108" s="105">
        <v>0.23369999999999999</v>
      </c>
      <c r="G108" s="100">
        <f t="shared" si="11"/>
        <v>3.9786999999999999</v>
      </c>
      <c r="H108" s="102">
        <v>1.1499999999999999</v>
      </c>
      <c r="I108" s="103" t="s">
        <v>72</v>
      </c>
      <c r="J108" s="107">
        <f t="shared" si="17"/>
        <v>1.1499999999999999</v>
      </c>
      <c r="K108" s="102">
        <v>1273</v>
      </c>
      <c r="L108" s="103" t="s">
        <v>70</v>
      </c>
      <c r="M108" s="101">
        <f t="shared" si="13"/>
        <v>0.1273</v>
      </c>
      <c r="N108" s="102">
        <v>1456</v>
      </c>
      <c r="O108" s="103" t="s">
        <v>70</v>
      </c>
      <c r="P108" s="101">
        <f t="shared" si="14"/>
        <v>0.14560000000000001</v>
      </c>
    </row>
    <row r="109" spans="1:16">
      <c r="A109" s="1">
        <f t="shared" si="15"/>
        <v>109</v>
      </c>
      <c r="B109" s="102">
        <v>550</v>
      </c>
      <c r="C109" s="103" t="s">
        <v>71</v>
      </c>
      <c r="D109" s="97">
        <f t="shared" si="16"/>
        <v>2.8947368421052635E-2</v>
      </c>
      <c r="E109" s="104">
        <v>3.9209999999999998</v>
      </c>
      <c r="F109" s="105">
        <v>0.21809999999999999</v>
      </c>
      <c r="G109" s="100">
        <f t="shared" si="11"/>
        <v>4.1391</v>
      </c>
      <c r="H109" s="102">
        <v>1.24</v>
      </c>
      <c r="I109" s="103" t="s">
        <v>72</v>
      </c>
      <c r="J109" s="107">
        <f t="shared" si="17"/>
        <v>1.24</v>
      </c>
      <c r="K109" s="102">
        <v>1311</v>
      </c>
      <c r="L109" s="103" t="s">
        <v>70</v>
      </c>
      <c r="M109" s="101">
        <f t="shared" si="13"/>
        <v>0.13109999999999999</v>
      </c>
      <c r="N109" s="102">
        <v>1518</v>
      </c>
      <c r="O109" s="103" t="s">
        <v>70</v>
      </c>
      <c r="P109" s="101">
        <f t="shared" si="14"/>
        <v>0.15179999999999999</v>
      </c>
    </row>
    <row r="110" spans="1:16">
      <c r="A110" s="1">
        <f t="shared" si="15"/>
        <v>110</v>
      </c>
      <c r="B110" s="102">
        <v>600</v>
      </c>
      <c r="C110" s="103" t="s">
        <v>71</v>
      </c>
      <c r="D110" s="97">
        <f t="shared" si="16"/>
        <v>3.1578947368421054E-2</v>
      </c>
      <c r="E110" s="104">
        <v>4.0890000000000004</v>
      </c>
      <c r="F110" s="105">
        <v>0.20469999999999999</v>
      </c>
      <c r="G110" s="100">
        <f t="shared" si="11"/>
        <v>4.2937000000000003</v>
      </c>
      <c r="H110" s="102">
        <v>1.32</v>
      </c>
      <c r="I110" s="103" t="s">
        <v>72</v>
      </c>
      <c r="J110" s="107">
        <f t="shared" si="17"/>
        <v>1.32</v>
      </c>
      <c r="K110" s="102">
        <v>1345</v>
      </c>
      <c r="L110" s="103" t="s">
        <v>70</v>
      </c>
      <c r="M110" s="101">
        <f t="shared" si="13"/>
        <v>0.13450000000000001</v>
      </c>
      <c r="N110" s="102">
        <v>1575</v>
      </c>
      <c r="O110" s="103" t="s">
        <v>70</v>
      </c>
      <c r="P110" s="101">
        <f t="shared" si="14"/>
        <v>0.1575</v>
      </c>
    </row>
    <row r="111" spans="1:16">
      <c r="A111" s="1">
        <f t="shared" si="15"/>
        <v>111</v>
      </c>
      <c r="B111" s="102">
        <v>650</v>
      </c>
      <c r="C111" s="103" t="s">
        <v>71</v>
      </c>
      <c r="D111" s="97">
        <f t="shared" si="16"/>
        <v>3.4210526315789476E-2</v>
      </c>
      <c r="E111" s="104">
        <v>4.2530000000000001</v>
      </c>
      <c r="F111" s="105">
        <v>0.193</v>
      </c>
      <c r="G111" s="100">
        <f t="shared" si="11"/>
        <v>4.4459999999999997</v>
      </c>
      <c r="H111" s="102">
        <v>1.4</v>
      </c>
      <c r="I111" s="103" t="s">
        <v>72</v>
      </c>
      <c r="J111" s="107">
        <f t="shared" si="17"/>
        <v>1.4</v>
      </c>
      <c r="K111" s="102">
        <v>1376</v>
      </c>
      <c r="L111" s="103" t="s">
        <v>70</v>
      </c>
      <c r="M111" s="101">
        <f t="shared" si="13"/>
        <v>0.1376</v>
      </c>
      <c r="N111" s="102">
        <v>1628</v>
      </c>
      <c r="O111" s="103" t="s">
        <v>70</v>
      </c>
      <c r="P111" s="101">
        <f t="shared" si="14"/>
        <v>0.1628</v>
      </c>
    </row>
    <row r="112" spans="1:16">
      <c r="A112" s="1">
        <f t="shared" si="15"/>
        <v>112</v>
      </c>
      <c r="B112" s="102">
        <v>700</v>
      </c>
      <c r="C112" s="103" t="s">
        <v>71</v>
      </c>
      <c r="D112" s="97">
        <f t="shared" si="16"/>
        <v>3.6842105263157891E-2</v>
      </c>
      <c r="E112" s="104">
        <v>4.4119999999999999</v>
      </c>
      <c r="F112" s="105">
        <v>0.1827</v>
      </c>
      <c r="G112" s="100">
        <f t="shared" si="11"/>
        <v>4.5946999999999996</v>
      </c>
      <c r="H112" s="102">
        <v>1.47</v>
      </c>
      <c r="I112" s="103" t="s">
        <v>72</v>
      </c>
      <c r="J112" s="107">
        <f t="shared" si="17"/>
        <v>1.47</v>
      </c>
      <c r="K112" s="102">
        <v>1403</v>
      </c>
      <c r="L112" s="103" t="s">
        <v>70</v>
      </c>
      <c r="M112" s="101">
        <f t="shared" si="13"/>
        <v>0.14030000000000001</v>
      </c>
      <c r="N112" s="102">
        <v>1676</v>
      </c>
      <c r="O112" s="103" t="s">
        <v>70</v>
      </c>
      <c r="P112" s="101">
        <f t="shared" si="14"/>
        <v>0.1676</v>
      </c>
    </row>
    <row r="113" spans="1:16">
      <c r="A113" s="1">
        <f t="shared" si="15"/>
        <v>113</v>
      </c>
      <c r="B113" s="102">
        <v>800</v>
      </c>
      <c r="C113" s="103" t="s">
        <v>71</v>
      </c>
      <c r="D113" s="97">
        <f t="shared" si="16"/>
        <v>4.2105263157894736E-2</v>
      </c>
      <c r="E113" s="104">
        <v>4.7210000000000001</v>
      </c>
      <c r="F113" s="105">
        <v>0.1653</v>
      </c>
      <c r="G113" s="100">
        <f t="shared" si="11"/>
        <v>4.8863000000000003</v>
      </c>
      <c r="H113" s="102">
        <v>1.62</v>
      </c>
      <c r="I113" s="103" t="s">
        <v>72</v>
      </c>
      <c r="J113" s="107">
        <f t="shared" si="17"/>
        <v>1.62</v>
      </c>
      <c r="K113" s="102">
        <v>1459</v>
      </c>
      <c r="L113" s="103" t="s">
        <v>70</v>
      </c>
      <c r="M113" s="101">
        <f t="shared" si="13"/>
        <v>0.1459</v>
      </c>
      <c r="N113" s="102">
        <v>1762</v>
      </c>
      <c r="O113" s="103" t="s">
        <v>70</v>
      </c>
      <c r="P113" s="101">
        <f t="shared" si="14"/>
        <v>0.1762</v>
      </c>
    </row>
    <row r="114" spans="1:16">
      <c r="A114" s="1">
        <f t="shared" si="15"/>
        <v>114</v>
      </c>
      <c r="B114" s="102">
        <v>900</v>
      </c>
      <c r="C114" s="103" t="s">
        <v>71</v>
      </c>
      <c r="D114" s="97">
        <f t="shared" si="16"/>
        <v>4.736842105263158E-2</v>
      </c>
      <c r="E114" s="104">
        <v>5.0220000000000002</v>
      </c>
      <c r="F114" s="105">
        <v>0.15129999999999999</v>
      </c>
      <c r="G114" s="100">
        <f t="shared" si="11"/>
        <v>5.1733000000000002</v>
      </c>
      <c r="H114" s="102">
        <v>1.76</v>
      </c>
      <c r="I114" s="103" t="s">
        <v>72</v>
      </c>
      <c r="J114" s="107">
        <f t="shared" si="17"/>
        <v>1.76</v>
      </c>
      <c r="K114" s="102">
        <v>1505</v>
      </c>
      <c r="L114" s="103" t="s">
        <v>70</v>
      </c>
      <c r="M114" s="101">
        <f t="shared" si="13"/>
        <v>0.15049999999999999</v>
      </c>
      <c r="N114" s="102">
        <v>1838</v>
      </c>
      <c r="O114" s="103" t="s">
        <v>70</v>
      </c>
      <c r="P114" s="101">
        <f t="shared" si="14"/>
        <v>0.18380000000000002</v>
      </c>
    </row>
    <row r="115" spans="1:16">
      <c r="A115" s="1">
        <f t="shared" si="15"/>
        <v>115</v>
      </c>
      <c r="B115" s="102">
        <v>1</v>
      </c>
      <c r="C115" s="106" t="s">
        <v>73</v>
      </c>
      <c r="D115" s="97">
        <f t="shared" ref="D115:D146" si="18">B115/$C$5</f>
        <v>5.2631578947368418E-2</v>
      </c>
      <c r="E115" s="104">
        <v>5.3170000000000002</v>
      </c>
      <c r="F115" s="105">
        <v>0.1396</v>
      </c>
      <c r="G115" s="100">
        <f t="shared" si="11"/>
        <v>5.4565999999999999</v>
      </c>
      <c r="H115" s="102">
        <v>1.89</v>
      </c>
      <c r="I115" s="103" t="s">
        <v>72</v>
      </c>
      <c r="J115" s="107">
        <f t="shared" si="17"/>
        <v>1.89</v>
      </c>
      <c r="K115" s="102">
        <v>1545</v>
      </c>
      <c r="L115" s="103" t="s">
        <v>70</v>
      </c>
      <c r="M115" s="101">
        <f t="shared" si="13"/>
        <v>0.1545</v>
      </c>
      <c r="N115" s="102">
        <v>1904</v>
      </c>
      <c r="O115" s="103" t="s">
        <v>70</v>
      </c>
      <c r="P115" s="101">
        <f t="shared" si="14"/>
        <v>0.19039999999999999</v>
      </c>
    </row>
    <row r="116" spans="1:16">
      <c r="A116" s="1">
        <f t="shared" si="15"/>
        <v>116</v>
      </c>
      <c r="B116" s="102">
        <v>1.1000000000000001</v>
      </c>
      <c r="C116" s="103" t="s">
        <v>73</v>
      </c>
      <c r="D116" s="97">
        <f t="shared" si="18"/>
        <v>5.789473684210527E-2</v>
      </c>
      <c r="E116" s="104">
        <v>5.6059999999999999</v>
      </c>
      <c r="F116" s="105">
        <v>0.1298</v>
      </c>
      <c r="G116" s="100">
        <f t="shared" si="11"/>
        <v>5.7358000000000002</v>
      </c>
      <c r="H116" s="102">
        <v>2.0099999999999998</v>
      </c>
      <c r="I116" s="103" t="s">
        <v>72</v>
      </c>
      <c r="J116" s="107">
        <f t="shared" si="17"/>
        <v>2.0099999999999998</v>
      </c>
      <c r="K116" s="102">
        <v>1580</v>
      </c>
      <c r="L116" s="103" t="s">
        <v>70</v>
      </c>
      <c r="M116" s="101">
        <f t="shared" ref="M116:M147" si="19">K116/1000/10</f>
        <v>0.158</v>
      </c>
      <c r="N116" s="102">
        <v>1963</v>
      </c>
      <c r="O116" s="103" t="s">
        <v>70</v>
      </c>
      <c r="P116" s="101">
        <f t="shared" ref="P116:P147" si="20">N116/1000/10</f>
        <v>0.1963</v>
      </c>
    </row>
    <row r="117" spans="1:16">
      <c r="A117" s="1">
        <f t="shared" si="15"/>
        <v>117</v>
      </c>
      <c r="B117" s="102">
        <v>1.2</v>
      </c>
      <c r="C117" s="103" t="s">
        <v>73</v>
      </c>
      <c r="D117" s="97">
        <f t="shared" si="18"/>
        <v>6.3157894736842107E-2</v>
      </c>
      <c r="E117" s="104">
        <v>5.89</v>
      </c>
      <c r="F117" s="105">
        <v>0.12139999999999999</v>
      </c>
      <c r="G117" s="100">
        <f t="shared" si="11"/>
        <v>6.0114000000000001</v>
      </c>
      <c r="H117" s="102">
        <v>2.13</v>
      </c>
      <c r="I117" s="103" t="s">
        <v>72</v>
      </c>
      <c r="J117" s="107">
        <f t="shared" si="17"/>
        <v>2.13</v>
      </c>
      <c r="K117" s="102">
        <v>1610</v>
      </c>
      <c r="L117" s="103" t="s">
        <v>70</v>
      </c>
      <c r="M117" s="101">
        <f t="shared" si="19"/>
        <v>0.161</v>
      </c>
      <c r="N117" s="102">
        <v>2016</v>
      </c>
      <c r="O117" s="103" t="s">
        <v>70</v>
      </c>
      <c r="P117" s="101">
        <f t="shared" si="20"/>
        <v>0.2016</v>
      </c>
    </row>
    <row r="118" spans="1:16">
      <c r="A118" s="1">
        <f t="shared" si="15"/>
        <v>118</v>
      </c>
      <c r="B118" s="102">
        <v>1.3</v>
      </c>
      <c r="C118" s="103" t="s">
        <v>73</v>
      </c>
      <c r="D118" s="97">
        <f t="shared" si="18"/>
        <v>6.8421052631578952E-2</v>
      </c>
      <c r="E118" s="104">
        <v>6.17</v>
      </c>
      <c r="F118" s="105">
        <v>0.11409999999999999</v>
      </c>
      <c r="G118" s="100">
        <f t="shared" si="11"/>
        <v>6.2840999999999996</v>
      </c>
      <c r="H118" s="102">
        <v>2.25</v>
      </c>
      <c r="I118" s="103" t="s">
        <v>72</v>
      </c>
      <c r="J118" s="107">
        <f t="shared" si="17"/>
        <v>2.25</v>
      </c>
      <c r="K118" s="102">
        <v>1637</v>
      </c>
      <c r="L118" s="103" t="s">
        <v>70</v>
      </c>
      <c r="M118" s="101">
        <f t="shared" si="19"/>
        <v>0.16370000000000001</v>
      </c>
      <c r="N118" s="102">
        <v>2063</v>
      </c>
      <c r="O118" s="103" t="s">
        <v>70</v>
      </c>
      <c r="P118" s="101">
        <f t="shared" si="20"/>
        <v>0.20630000000000001</v>
      </c>
    </row>
    <row r="119" spans="1:16">
      <c r="A119" s="1">
        <f t="shared" si="15"/>
        <v>119</v>
      </c>
      <c r="B119" s="102">
        <v>1.4</v>
      </c>
      <c r="C119" s="103" t="s">
        <v>73</v>
      </c>
      <c r="D119" s="97">
        <f t="shared" si="18"/>
        <v>7.3684210526315783E-2</v>
      </c>
      <c r="E119" s="104">
        <v>6.4450000000000003</v>
      </c>
      <c r="F119" s="105">
        <v>0.1077</v>
      </c>
      <c r="G119" s="100">
        <f t="shared" si="11"/>
        <v>6.5527000000000006</v>
      </c>
      <c r="H119" s="102">
        <v>2.35</v>
      </c>
      <c r="I119" s="103" t="s">
        <v>72</v>
      </c>
      <c r="J119" s="107">
        <f t="shared" si="17"/>
        <v>2.35</v>
      </c>
      <c r="K119" s="102">
        <v>1661</v>
      </c>
      <c r="L119" s="103" t="s">
        <v>70</v>
      </c>
      <c r="M119" s="101">
        <f t="shared" si="19"/>
        <v>0.1661</v>
      </c>
      <c r="N119" s="102">
        <v>2106</v>
      </c>
      <c r="O119" s="103" t="s">
        <v>70</v>
      </c>
      <c r="P119" s="101">
        <f t="shared" si="20"/>
        <v>0.21059999999999998</v>
      </c>
    </row>
    <row r="120" spans="1:16">
      <c r="A120" s="1">
        <f t="shared" si="15"/>
        <v>120</v>
      </c>
      <c r="B120" s="102">
        <v>1.5</v>
      </c>
      <c r="C120" s="103" t="s">
        <v>73</v>
      </c>
      <c r="D120" s="97">
        <f t="shared" si="18"/>
        <v>7.8947368421052627E-2</v>
      </c>
      <c r="E120" s="104">
        <v>6.7130000000000001</v>
      </c>
      <c r="F120" s="105">
        <v>0.10199999999999999</v>
      </c>
      <c r="G120" s="100">
        <f t="shared" si="11"/>
        <v>6.8150000000000004</v>
      </c>
      <c r="H120" s="102">
        <v>2.46</v>
      </c>
      <c r="I120" s="103" t="s">
        <v>72</v>
      </c>
      <c r="J120" s="107">
        <f t="shared" si="17"/>
        <v>2.46</v>
      </c>
      <c r="K120" s="102">
        <v>1682</v>
      </c>
      <c r="L120" s="103" t="s">
        <v>70</v>
      </c>
      <c r="M120" s="101">
        <f t="shared" si="19"/>
        <v>0.16819999999999999</v>
      </c>
      <c r="N120" s="102">
        <v>2146</v>
      </c>
      <c r="O120" s="103" t="s">
        <v>70</v>
      </c>
      <c r="P120" s="101">
        <f t="shared" si="20"/>
        <v>0.21459999999999999</v>
      </c>
    </row>
    <row r="121" spans="1:16">
      <c r="A121" s="1">
        <f t="shared" si="15"/>
        <v>121</v>
      </c>
      <c r="B121" s="102">
        <v>1.6</v>
      </c>
      <c r="C121" s="103" t="s">
        <v>73</v>
      </c>
      <c r="D121" s="97">
        <f t="shared" si="18"/>
        <v>8.4210526315789472E-2</v>
      </c>
      <c r="E121" s="104">
        <v>6.976</v>
      </c>
      <c r="F121" s="105">
        <v>9.6960000000000005E-2</v>
      </c>
      <c r="G121" s="100">
        <f t="shared" si="11"/>
        <v>7.0729600000000001</v>
      </c>
      <c r="H121" s="102">
        <v>2.56</v>
      </c>
      <c r="I121" s="103" t="s">
        <v>72</v>
      </c>
      <c r="J121" s="107">
        <f t="shared" si="17"/>
        <v>2.56</v>
      </c>
      <c r="K121" s="102">
        <v>1702</v>
      </c>
      <c r="L121" s="103" t="s">
        <v>70</v>
      </c>
      <c r="M121" s="101">
        <f t="shared" si="19"/>
        <v>0.17019999999999999</v>
      </c>
      <c r="N121" s="102">
        <v>2182</v>
      </c>
      <c r="O121" s="103" t="s">
        <v>70</v>
      </c>
      <c r="P121" s="101">
        <f t="shared" si="20"/>
        <v>0.21820000000000001</v>
      </c>
    </row>
    <row r="122" spans="1:16">
      <c r="A122" s="1">
        <f t="shared" si="15"/>
        <v>122</v>
      </c>
      <c r="B122" s="102">
        <v>1.7</v>
      </c>
      <c r="C122" s="103" t="s">
        <v>73</v>
      </c>
      <c r="D122" s="97">
        <f t="shared" si="18"/>
        <v>8.9473684210526316E-2</v>
      </c>
      <c r="E122" s="104">
        <v>7.2320000000000002</v>
      </c>
      <c r="F122" s="105">
        <v>9.2439999999999994E-2</v>
      </c>
      <c r="G122" s="100">
        <f t="shared" si="11"/>
        <v>7.3244400000000001</v>
      </c>
      <c r="H122" s="102">
        <v>2.66</v>
      </c>
      <c r="I122" s="103" t="s">
        <v>72</v>
      </c>
      <c r="J122" s="107">
        <f t="shared" si="17"/>
        <v>2.66</v>
      </c>
      <c r="K122" s="102">
        <v>1719</v>
      </c>
      <c r="L122" s="103" t="s">
        <v>70</v>
      </c>
      <c r="M122" s="101">
        <f t="shared" si="19"/>
        <v>0.1719</v>
      </c>
      <c r="N122" s="102">
        <v>2215</v>
      </c>
      <c r="O122" s="103" t="s">
        <v>70</v>
      </c>
      <c r="P122" s="101">
        <f t="shared" si="20"/>
        <v>0.22149999999999997</v>
      </c>
    </row>
    <row r="123" spans="1:16">
      <c r="A123" s="1">
        <f t="shared" si="15"/>
        <v>123</v>
      </c>
      <c r="B123" s="102">
        <v>1.8</v>
      </c>
      <c r="C123" s="103" t="s">
        <v>73</v>
      </c>
      <c r="D123" s="97">
        <f t="shared" si="18"/>
        <v>9.4736842105263161E-2</v>
      </c>
      <c r="E123" s="104">
        <v>7.4809999999999999</v>
      </c>
      <c r="F123" s="105">
        <v>8.8349999999999998E-2</v>
      </c>
      <c r="G123" s="100">
        <f t="shared" si="11"/>
        <v>7.56935</v>
      </c>
      <c r="H123" s="102">
        <v>2.75</v>
      </c>
      <c r="I123" s="103" t="s">
        <v>72</v>
      </c>
      <c r="J123" s="107">
        <f t="shared" si="17"/>
        <v>2.75</v>
      </c>
      <c r="K123" s="102">
        <v>1736</v>
      </c>
      <c r="L123" s="103" t="s">
        <v>70</v>
      </c>
      <c r="M123" s="101">
        <f t="shared" si="19"/>
        <v>0.1736</v>
      </c>
      <c r="N123" s="102">
        <v>2246</v>
      </c>
      <c r="O123" s="103" t="s">
        <v>70</v>
      </c>
      <c r="P123" s="101">
        <f t="shared" si="20"/>
        <v>0.22459999999999999</v>
      </c>
    </row>
    <row r="124" spans="1:16">
      <c r="A124" s="1">
        <f t="shared" si="15"/>
        <v>124</v>
      </c>
      <c r="B124" s="102">
        <v>2</v>
      </c>
      <c r="C124" s="103" t="s">
        <v>73</v>
      </c>
      <c r="D124" s="97">
        <f t="shared" si="18"/>
        <v>0.10526315789473684</v>
      </c>
      <c r="E124" s="104">
        <v>7.9580000000000002</v>
      </c>
      <c r="F124" s="105">
        <v>8.1259999999999999E-2</v>
      </c>
      <c r="G124" s="100">
        <f t="shared" si="11"/>
        <v>8.0392600000000005</v>
      </c>
      <c r="H124" s="102">
        <v>2.93</v>
      </c>
      <c r="I124" s="103" t="s">
        <v>72</v>
      </c>
      <c r="J124" s="107">
        <f t="shared" si="17"/>
        <v>2.93</v>
      </c>
      <c r="K124" s="102">
        <v>1773</v>
      </c>
      <c r="L124" s="103" t="s">
        <v>70</v>
      </c>
      <c r="M124" s="101">
        <f t="shared" si="19"/>
        <v>0.17729999999999999</v>
      </c>
      <c r="N124" s="102">
        <v>2301</v>
      </c>
      <c r="O124" s="103" t="s">
        <v>70</v>
      </c>
      <c r="P124" s="101">
        <f t="shared" si="20"/>
        <v>0.23010000000000003</v>
      </c>
    </row>
    <row r="125" spans="1:16">
      <c r="A125" s="1">
        <f t="shared" si="15"/>
        <v>125</v>
      </c>
      <c r="B125" s="108">
        <v>2.25</v>
      </c>
      <c r="C125" s="109" t="s">
        <v>73</v>
      </c>
      <c r="D125" s="97">
        <f t="shared" si="18"/>
        <v>0.11842105263157894</v>
      </c>
      <c r="E125" s="104">
        <v>8.51</v>
      </c>
      <c r="F125" s="105">
        <v>7.3969999999999994E-2</v>
      </c>
      <c r="G125" s="100">
        <f t="shared" si="11"/>
        <v>8.583969999999999</v>
      </c>
      <c r="H125" s="102">
        <v>3.14</v>
      </c>
      <c r="I125" s="103" t="s">
        <v>72</v>
      </c>
      <c r="J125" s="107">
        <f t="shared" si="17"/>
        <v>3.14</v>
      </c>
      <c r="K125" s="102">
        <v>1818</v>
      </c>
      <c r="L125" s="103" t="s">
        <v>70</v>
      </c>
      <c r="M125" s="101">
        <f t="shared" si="19"/>
        <v>0.18180000000000002</v>
      </c>
      <c r="N125" s="102">
        <v>2360</v>
      </c>
      <c r="O125" s="103" t="s">
        <v>70</v>
      </c>
      <c r="P125" s="101">
        <f t="shared" si="20"/>
        <v>0.23599999999999999</v>
      </c>
    </row>
    <row r="126" spans="1:16">
      <c r="A126" s="1">
        <f t="shared" si="15"/>
        <v>126</v>
      </c>
      <c r="B126" s="108">
        <v>2.5</v>
      </c>
      <c r="C126" s="109" t="s">
        <v>73</v>
      </c>
      <c r="D126" s="97">
        <f t="shared" si="18"/>
        <v>0.13157894736842105</v>
      </c>
      <c r="E126" s="104">
        <v>9.0120000000000005</v>
      </c>
      <c r="F126" s="105">
        <v>6.7960000000000007E-2</v>
      </c>
      <c r="G126" s="100">
        <f t="shared" si="11"/>
        <v>9.0799599999999998</v>
      </c>
      <c r="H126" s="108">
        <v>3.34</v>
      </c>
      <c r="I126" s="109" t="s">
        <v>72</v>
      </c>
      <c r="J126" s="107">
        <f t="shared" si="17"/>
        <v>3.34</v>
      </c>
      <c r="K126" s="108">
        <v>1856</v>
      </c>
      <c r="L126" s="109" t="s">
        <v>70</v>
      </c>
      <c r="M126" s="101">
        <f t="shared" si="19"/>
        <v>0.18560000000000001</v>
      </c>
      <c r="N126" s="108">
        <v>2411</v>
      </c>
      <c r="O126" s="109" t="s">
        <v>70</v>
      </c>
      <c r="P126" s="101">
        <f t="shared" si="20"/>
        <v>0.24110000000000001</v>
      </c>
    </row>
    <row r="127" spans="1:16">
      <c r="A127" s="1">
        <f t="shared" si="15"/>
        <v>127</v>
      </c>
      <c r="B127" s="108">
        <v>2.75</v>
      </c>
      <c r="C127" s="109" t="s">
        <v>73</v>
      </c>
      <c r="D127" s="97">
        <f t="shared" si="18"/>
        <v>0.14473684210526316</v>
      </c>
      <c r="E127" s="104">
        <v>9.4649999999999999</v>
      </c>
      <c r="F127" s="105">
        <v>6.293E-2</v>
      </c>
      <c r="G127" s="100">
        <f t="shared" si="11"/>
        <v>9.5279299999999996</v>
      </c>
      <c r="H127" s="108">
        <v>3.53</v>
      </c>
      <c r="I127" s="109" t="s">
        <v>72</v>
      </c>
      <c r="J127" s="107">
        <f t="shared" si="17"/>
        <v>3.53</v>
      </c>
      <c r="K127" s="108">
        <v>1889</v>
      </c>
      <c r="L127" s="109" t="s">
        <v>70</v>
      </c>
      <c r="M127" s="101">
        <f t="shared" si="19"/>
        <v>0.18890000000000001</v>
      </c>
      <c r="N127" s="108">
        <v>2456</v>
      </c>
      <c r="O127" s="109" t="s">
        <v>70</v>
      </c>
      <c r="P127" s="101">
        <f t="shared" si="20"/>
        <v>0.24559999999999998</v>
      </c>
    </row>
    <row r="128" spans="1:16">
      <c r="A128" s="1">
        <f t="shared" si="15"/>
        <v>128</v>
      </c>
      <c r="B128" s="102">
        <v>3</v>
      </c>
      <c r="C128" s="103" t="s">
        <v>73</v>
      </c>
      <c r="D128" s="97">
        <f t="shared" si="18"/>
        <v>0.15789473684210525</v>
      </c>
      <c r="E128" s="104">
        <v>9.8689999999999998</v>
      </c>
      <c r="F128" s="105">
        <v>5.8650000000000001E-2</v>
      </c>
      <c r="G128" s="100">
        <f t="shared" si="11"/>
        <v>9.9276499999999999</v>
      </c>
      <c r="H128" s="102">
        <v>3.71</v>
      </c>
      <c r="I128" s="103" t="s">
        <v>72</v>
      </c>
      <c r="J128" s="107">
        <f t="shared" si="17"/>
        <v>3.71</v>
      </c>
      <c r="K128" s="108">
        <v>1918</v>
      </c>
      <c r="L128" s="109" t="s">
        <v>70</v>
      </c>
      <c r="M128" s="101">
        <f t="shared" si="19"/>
        <v>0.1918</v>
      </c>
      <c r="N128" s="108">
        <v>2496</v>
      </c>
      <c r="O128" s="109" t="s">
        <v>70</v>
      </c>
      <c r="P128" s="101">
        <f t="shared" si="20"/>
        <v>0.24959999999999999</v>
      </c>
    </row>
    <row r="129" spans="1:16">
      <c r="A129" s="1">
        <f t="shared" si="15"/>
        <v>129</v>
      </c>
      <c r="B129" s="102">
        <v>3.25</v>
      </c>
      <c r="C129" s="103" t="s">
        <v>73</v>
      </c>
      <c r="D129" s="97">
        <f t="shared" si="18"/>
        <v>0.17105263157894737</v>
      </c>
      <c r="E129" s="104">
        <v>10.23</v>
      </c>
      <c r="F129" s="105">
        <v>5.4949999999999999E-2</v>
      </c>
      <c r="G129" s="100">
        <f t="shared" si="11"/>
        <v>10.28495</v>
      </c>
      <c r="H129" s="102">
        <v>3.88</v>
      </c>
      <c r="I129" s="103" t="s">
        <v>72</v>
      </c>
      <c r="J129" s="107">
        <f t="shared" si="17"/>
        <v>3.88</v>
      </c>
      <c r="K129" s="108">
        <v>1944</v>
      </c>
      <c r="L129" s="109" t="s">
        <v>70</v>
      </c>
      <c r="M129" s="101">
        <f t="shared" si="19"/>
        <v>0.19439999999999999</v>
      </c>
      <c r="N129" s="108">
        <v>2532</v>
      </c>
      <c r="O129" s="109" t="s">
        <v>70</v>
      </c>
      <c r="P129" s="101">
        <f t="shared" si="20"/>
        <v>0.25319999999999998</v>
      </c>
    </row>
    <row r="130" spans="1:16">
      <c r="A130" s="1">
        <f t="shared" si="15"/>
        <v>130</v>
      </c>
      <c r="B130" s="102">
        <v>3.5</v>
      </c>
      <c r="C130" s="103" t="s">
        <v>73</v>
      </c>
      <c r="D130" s="97">
        <f t="shared" si="18"/>
        <v>0.18421052631578946</v>
      </c>
      <c r="E130" s="104">
        <v>10.55</v>
      </c>
      <c r="F130" s="105">
        <v>5.1729999999999998E-2</v>
      </c>
      <c r="G130" s="100">
        <f t="shared" si="11"/>
        <v>10.60173</v>
      </c>
      <c r="H130" s="102">
        <v>4.05</v>
      </c>
      <c r="I130" s="103" t="s">
        <v>72</v>
      </c>
      <c r="J130" s="107">
        <f t="shared" si="17"/>
        <v>4.05</v>
      </c>
      <c r="K130" s="108">
        <v>1968</v>
      </c>
      <c r="L130" s="109" t="s">
        <v>70</v>
      </c>
      <c r="M130" s="101">
        <f t="shared" si="19"/>
        <v>0.1968</v>
      </c>
      <c r="N130" s="108">
        <v>2564</v>
      </c>
      <c r="O130" s="109" t="s">
        <v>70</v>
      </c>
      <c r="P130" s="101">
        <f t="shared" si="20"/>
        <v>0.25640000000000002</v>
      </c>
    </row>
    <row r="131" spans="1:16">
      <c r="A131" s="1">
        <f t="shared" si="15"/>
        <v>131</v>
      </c>
      <c r="B131" s="102">
        <v>3.75</v>
      </c>
      <c r="C131" s="103" t="s">
        <v>73</v>
      </c>
      <c r="D131" s="97">
        <f t="shared" si="18"/>
        <v>0.19736842105263158</v>
      </c>
      <c r="E131" s="104">
        <v>10.82</v>
      </c>
      <c r="F131" s="105">
        <v>4.8890000000000003E-2</v>
      </c>
      <c r="G131" s="100">
        <f t="shared" si="11"/>
        <v>10.86889</v>
      </c>
      <c r="H131" s="102">
        <v>4.21</v>
      </c>
      <c r="I131" s="103" t="s">
        <v>72</v>
      </c>
      <c r="J131" s="107">
        <f t="shared" si="17"/>
        <v>4.21</v>
      </c>
      <c r="K131" s="108">
        <v>1990</v>
      </c>
      <c r="L131" s="109" t="s">
        <v>70</v>
      </c>
      <c r="M131" s="101">
        <f t="shared" si="19"/>
        <v>0.19900000000000001</v>
      </c>
      <c r="N131" s="108">
        <v>2594</v>
      </c>
      <c r="O131" s="109" t="s">
        <v>70</v>
      </c>
      <c r="P131" s="101">
        <f t="shared" si="20"/>
        <v>0.25939999999999996</v>
      </c>
    </row>
    <row r="132" spans="1:16">
      <c r="A132" s="1">
        <f t="shared" si="15"/>
        <v>132</v>
      </c>
      <c r="B132" s="102">
        <v>4</v>
      </c>
      <c r="C132" s="103" t="s">
        <v>73</v>
      </c>
      <c r="D132" s="97">
        <f t="shared" si="18"/>
        <v>0.21052631578947367</v>
      </c>
      <c r="E132" s="104">
        <v>11.07</v>
      </c>
      <c r="F132" s="105">
        <v>4.6370000000000001E-2</v>
      </c>
      <c r="G132" s="100">
        <f t="shared" si="11"/>
        <v>11.11637</v>
      </c>
      <c r="H132" s="102">
        <v>4.37</v>
      </c>
      <c r="I132" s="103" t="s">
        <v>72</v>
      </c>
      <c r="J132" s="107">
        <f t="shared" si="17"/>
        <v>4.37</v>
      </c>
      <c r="K132" s="108">
        <v>2011</v>
      </c>
      <c r="L132" s="109" t="s">
        <v>70</v>
      </c>
      <c r="M132" s="101">
        <f t="shared" si="19"/>
        <v>0.2011</v>
      </c>
      <c r="N132" s="108">
        <v>2621</v>
      </c>
      <c r="O132" s="109" t="s">
        <v>70</v>
      </c>
      <c r="P132" s="101">
        <f t="shared" si="20"/>
        <v>0.2621</v>
      </c>
    </row>
    <row r="133" spans="1:16">
      <c r="A133" s="1">
        <f t="shared" si="15"/>
        <v>133</v>
      </c>
      <c r="B133" s="102">
        <v>4.5</v>
      </c>
      <c r="C133" s="103" t="s">
        <v>73</v>
      </c>
      <c r="D133" s="97">
        <f t="shared" si="18"/>
        <v>0.23684210526315788</v>
      </c>
      <c r="E133" s="104">
        <v>11.46</v>
      </c>
      <c r="F133" s="105">
        <v>4.2079999999999999E-2</v>
      </c>
      <c r="G133" s="100">
        <f t="shared" si="11"/>
        <v>11.502080000000001</v>
      </c>
      <c r="H133" s="102">
        <v>4.68</v>
      </c>
      <c r="I133" s="103" t="s">
        <v>72</v>
      </c>
      <c r="J133" s="107">
        <f t="shared" si="17"/>
        <v>4.68</v>
      </c>
      <c r="K133" s="108">
        <v>2072</v>
      </c>
      <c r="L133" s="109" t="s">
        <v>70</v>
      </c>
      <c r="M133" s="101">
        <f t="shared" si="19"/>
        <v>0.2072</v>
      </c>
      <c r="N133" s="108">
        <v>2671</v>
      </c>
      <c r="O133" s="109" t="s">
        <v>70</v>
      </c>
      <c r="P133" s="101">
        <f t="shared" si="20"/>
        <v>0.2671</v>
      </c>
    </row>
    <row r="134" spans="1:16">
      <c r="A134" s="1">
        <f t="shared" si="15"/>
        <v>134</v>
      </c>
      <c r="B134" s="102">
        <v>5</v>
      </c>
      <c r="C134" s="103" t="s">
        <v>73</v>
      </c>
      <c r="D134" s="97">
        <f t="shared" si="18"/>
        <v>0.26315789473684209</v>
      </c>
      <c r="E134" s="104">
        <v>11.75</v>
      </c>
      <c r="F134" s="105">
        <v>3.857E-2</v>
      </c>
      <c r="G134" s="100">
        <f t="shared" si="11"/>
        <v>11.78857</v>
      </c>
      <c r="H134" s="102">
        <v>4.99</v>
      </c>
      <c r="I134" s="103" t="s">
        <v>72</v>
      </c>
      <c r="J134" s="107">
        <f t="shared" si="17"/>
        <v>4.99</v>
      </c>
      <c r="K134" s="108">
        <v>2127</v>
      </c>
      <c r="L134" s="109" t="s">
        <v>70</v>
      </c>
      <c r="M134" s="101">
        <f t="shared" si="19"/>
        <v>0.21269999999999997</v>
      </c>
      <c r="N134" s="108">
        <v>2715</v>
      </c>
      <c r="O134" s="109" t="s">
        <v>70</v>
      </c>
      <c r="P134" s="101">
        <f t="shared" si="20"/>
        <v>0.27149999999999996</v>
      </c>
    </row>
    <row r="135" spans="1:16">
      <c r="A135" s="1">
        <f t="shared" si="15"/>
        <v>135</v>
      </c>
      <c r="B135" s="102">
        <v>5.5</v>
      </c>
      <c r="C135" s="103" t="s">
        <v>73</v>
      </c>
      <c r="D135" s="97">
        <f t="shared" si="18"/>
        <v>0.28947368421052633</v>
      </c>
      <c r="E135" s="104">
        <v>11.97</v>
      </c>
      <c r="F135" s="105">
        <v>3.5639999999999998E-2</v>
      </c>
      <c r="G135" s="100">
        <f t="shared" si="11"/>
        <v>12.005640000000001</v>
      </c>
      <c r="H135" s="102">
        <v>5.28</v>
      </c>
      <c r="I135" s="103" t="s">
        <v>72</v>
      </c>
      <c r="J135" s="107">
        <f t="shared" si="17"/>
        <v>5.28</v>
      </c>
      <c r="K135" s="108">
        <v>2179</v>
      </c>
      <c r="L135" s="109" t="s">
        <v>70</v>
      </c>
      <c r="M135" s="101">
        <f t="shared" si="19"/>
        <v>0.21789999999999998</v>
      </c>
      <c r="N135" s="108">
        <v>2755</v>
      </c>
      <c r="O135" s="109" t="s">
        <v>70</v>
      </c>
      <c r="P135" s="101">
        <f t="shared" si="20"/>
        <v>0.27549999999999997</v>
      </c>
    </row>
    <row r="136" spans="1:16">
      <c r="A136" s="1">
        <f t="shared" si="15"/>
        <v>136</v>
      </c>
      <c r="B136" s="102">
        <v>6</v>
      </c>
      <c r="C136" s="103" t="s">
        <v>73</v>
      </c>
      <c r="D136" s="97">
        <f t="shared" si="18"/>
        <v>0.31578947368421051</v>
      </c>
      <c r="E136" s="104">
        <v>12.12</v>
      </c>
      <c r="F136" s="105">
        <v>3.3149999999999999E-2</v>
      </c>
      <c r="G136" s="100">
        <f t="shared" si="11"/>
        <v>12.153149999999998</v>
      </c>
      <c r="H136" s="102">
        <v>5.57</v>
      </c>
      <c r="I136" s="103" t="s">
        <v>72</v>
      </c>
      <c r="J136" s="107">
        <f t="shared" si="17"/>
        <v>5.57</v>
      </c>
      <c r="K136" s="108">
        <v>2227</v>
      </c>
      <c r="L136" s="109" t="s">
        <v>70</v>
      </c>
      <c r="M136" s="101">
        <f t="shared" si="19"/>
        <v>0.22269999999999998</v>
      </c>
      <c r="N136" s="108">
        <v>2792</v>
      </c>
      <c r="O136" s="109" t="s">
        <v>70</v>
      </c>
      <c r="P136" s="101">
        <f t="shared" si="20"/>
        <v>0.2792</v>
      </c>
    </row>
    <row r="137" spans="1:16">
      <c r="A137" s="1">
        <f t="shared" si="15"/>
        <v>137</v>
      </c>
      <c r="B137" s="102">
        <v>6.5</v>
      </c>
      <c r="C137" s="103" t="s">
        <v>73</v>
      </c>
      <c r="D137" s="97">
        <f t="shared" si="18"/>
        <v>0.34210526315789475</v>
      </c>
      <c r="E137" s="104">
        <v>12.23</v>
      </c>
      <c r="F137" s="105">
        <v>3.1009999999999999E-2</v>
      </c>
      <c r="G137" s="100">
        <f t="shared" si="11"/>
        <v>12.261010000000001</v>
      </c>
      <c r="H137" s="102">
        <v>5.86</v>
      </c>
      <c r="I137" s="103" t="s">
        <v>72</v>
      </c>
      <c r="J137" s="107">
        <f t="shared" si="17"/>
        <v>5.86</v>
      </c>
      <c r="K137" s="108">
        <v>2272</v>
      </c>
      <c r="L137" s="109" t="s">
        <v>70</v>
      </c>
      <c r="M137" s="101">
        <f t="shared" si="19"/>
        <v>0.22719999999999999</v>
      </c>
      <c r="N137" s="108">
        <v>2826</v>
      </c>
      <c r="O137" s="109" t="s">
        <v>70</v>
      </c>
      <c r="P137" s="101">
        <f t="shared" si="20"/>
        <v>0.28260000000000002</v>
      </c>
    </row>
    <row r="138" spans="1:16">
      <c r="A138" s="1">
        <f t="shared" si="15"/>
        <v>138</v>
      </c>
      <c r="B138" s="102">
        <v>7</v>
      </c>
      <c r="C138" s="103" t="s">
        <v>73</v>
      </c>
      <c r="D138" s="97">
        <f t="shared" si="18"/>
        <v>0.36842105263157893</v>
      </c>
      <c r="E138" s="104">
        <v>12.3</v>
      </c>
      <c r="F138" s="105">
        <v>2.9139999999999999E-2</v>
      </c>
      <c r="G138" s="100">
        <f t="shared" si="11"/>
        <v>12.329140000000001</v>
      </c>
      <c r="H138" s="102">
        <v>6.15</v>
      </c>
      <c r="I138" s="103" t="s">
        <v>72</v>
      </c>
      <c r="J138" s="107">
        <f t="shared" si="17"/>
        <v>6.15</v>
      </c>
      <c r="K138" s="108">
        <v>2316</v>
      </c>
      <c r="L138" s="109" t="s">
        <v>70</v>
      </c>
      <c r="M138" s="101">
        <f t="shared" si="19"/>
        <v>0.23159999999999997</v>
      </c>
      <c r="N138" s="108">
        <v>2858</v>
      </c>
      <c r="O138" s="109" t="s">
        <v>70</v>
      </c>
      <c r="P138" s="101">
        <f t="shared" si="20"/>
        <v>0.2858</v>
      </c>
    </row>
    <row r="139" spans="1:16">
      <c r="A139" s="1">
        <f t="shared" si="15"/>
        <v>139</v>
      </c>
      <c r="B139" s="102">
        <v>8</v>
      </c>
      <c r="C139" s="103" t="s">
        <v>73</v>
      </c>
      <c r="D139" s="97">
        <f t="shared" si="18"/>
        <v>0.42105263157894735</v>
      </c>
      <c r="E139" s="104">
        <v>12.35</v>
      </c>
      <c r="F139" s="105">
        <v>2.605E-2</v>
      </c>
      <c r="G139" s="100">
        <f t="shared" si="11"/>
        <v>12.376049999999999</v>
      </c>
      <c r="H139" s="102">
        <v>6.72</v>
      </c>
      <c r="I139" s="103" t="s">
        <v>72</v>
      </c>
      <c r="J139" s="107">
        <f t="shared" ref="J139:J170" si="21">H139</f>
        <v>6.72</v>
      </c>
      <c r="K139" s="108">
        <v>2467</v>
      </c>
      <c r="L139" s="109" t="s">
        <v>70</v>
      </c>
      <c r="M139" s="101">
        <f t="shared" si="19"/>
        <v>0.2467</v>
      </c>
      <c r="N139" s="108">
        <v>2917</v>
      </c>
      <c r="O139" s="109" t="s">
        <v>70</v>
      </c>
      <c r="P139" s="101">
        <f t="shared" si="20"/>
        <v>0.29169999999999996</v>
      </c>
    </row>
    <row r="140" spans="1:16">
      <c r="A140" s="1">
        <f t="shared" si="15"/>
        <v>140</v>
      </c>
      <c r="B140" s="102">
        <v>9</v>
      </c>
      <c r="C140" s="110" t="s">
        <v>73</v>
      </c>
      <c r="D140" s="97">
        <f t="shared" si="18"/>
        <v>0.47368421052631576</v>
      </c>
      <c r="E140" s="104">
        <v>12.32</v>
      </c>
      <c r="F140" s="105">
        <v>2.359E-2</v>
      </c>
      <c r="G140" s="100">
        <f t="shared" si="11"/>
        <v>12.343590000000001</v>
      </c>
      <c r="H140" s="102">
        <v>7.28</v>
      </c>
      <c r="I140" s="103" t="s">
        <v>72</v>
      </c>
      <c r="J140" s="107">
        <f t="shared" si="21"/>
        <v>7.28</v>
      </c>
      <c r="K140" s="108">
        <v>2608</v>
      </c>
      <c r="L140" s="109" t="s">
        <v>70</v>
      </c>
      <c r="M140" s="101">
        <f t="shared" si="19"/>
        <v>0.26080000000000003</v>
      </c>
      <c r="N140" s="108">
        <v>2972</v>
      </c>
      <c r="O140" s="109" t="s">
        <v>70</v>
      </c>
      <c r="P140" s="101">
        <f t="shared" si="20"/>
        <v>0.29720000000000002</v>
      </c>
    </row>
    <row r="141" spans="1:16">
      <c r="A141" s="1">
        <f t="shared" si="15"/>
        <v>141</v>
      </c>
      <c r="B141" s="102">
        <v>10</v>
      </c>
      <c r="C141" s="109" t="s">
        <v>73</v>
      </c>
      <c r="D141" s="97">
        <f t="shared" si="18"/>
        <v>0.52631578947368418</v>
      </c>
      <c r="E141" s="104">
        <v>12.24</v>
      </c>
      <c r="F141" s="105">
        <v>2.1579999999999998E-2</v>
      </c>
      <c r="G141" s="100">
        <f t="shared" si="11"/>
        <v>12.26158</v>
      </c>
      <c r="H141" s="108">
        <v>7.86</v>
      </c>
      <c r="I141" s="109" t="s">
        <v>72</v>
      </c>
      <c r="J141" s="107">
        <f t="shared" si="21"/>
        <v>7.86</v>
      </c>
      <c r="K141" s="108">
        <v>2742</v>
      </c>
      <c r="L141" s="109" t="s">
        <v>70</v>
      </c>
      <c r="M141" s="101">
        <f t="shared" si="19"/>
        <v>0.2742</v>
      </c>
      <c r="N141" s="108">
        <v>3023</v>
      </c>
      <c r="O141" s="109" t="s">
        <v>70</v>
      </c>
      <c r="P141" s="101">
        <f t="shared" si="20"/>
        <v>0.30230000000000001</v>
      </c>
    </row>
    <row r="142" spans="1:16">
      <c r="A142" s="1">
        <f t="shared" si="15"/>
        <v>142</v>
      </c>
      <c r="B142" s="102">
        <v>11</v>
      </c>
      <c r="C142" s="109" t="s">
        <v>73</v>
      </c>
      <c r="D142" s="97">
        <f t="shared" si="18"/>
        <v>0.57894736842105265</v>
      </c>
      <c r="E142" s="104">
        <v>12.12</v>
      </c>
      <c r="F142" s="105">
        <v>1.9900000000000001E-2</v>
      </c>
      <c r="G142" s="100">
        <f t="shared" si="11"/>
        <v>12.139899999999999</v>
      </c>
      <c r="H142" s="108">
        <v>8.43</v>
      </c>
      <c r="I142" s="109" t="s">
        <v>72</v>
      </c>
      <c r="J142" s="107">
        <f t="shared" si="21"/>
        <v>8.43</v>
      </c>
      <c r="K142" s="108">
        <v>2871</v>
      </c>
      <c r="L142" s="109" t="s">
        <v>70</v>
      </c>
      <c r="M142" s="101">
        <f t="shared" si="19"/>
        <v>0.28710000000000002</v>
      </c>
      <c r="N142" s="108">
        <v>3072</v>
      </c>
      <c r="O142" s="109" t="s">
        <v>70</v>
      </c>
      <c r="P142" s="101">
        <f t="shared" si="20"/>
        <v>0.30720000000000003</v>
      </c>
    </row>
    <row r="143" spans="1:16">
      <c r="A143" s="1">
        <f t="shared" si="15"/>
        <v>143</v>
      </c>
      <c r="B143" s="102">
        <v>12</v>
      </c>
      <c r="C143" s="109" t="s">
        <v>73</v>
      </c>
      <c r="D143" s="97">
        <f t="shared" si="18"/>
        <v>0.63157894736842102</v>
      </c>
      <c r="E143" s="104">
        <v>11.98</v>
      </c>
      <c r="F143" s="105">
        <v>1.848E-2</v>
      </c>
      <c r="G143" s="100">
        <f t="shared" si="11"/>
        <v>11.998480000000001</v>
      </c>
      <c r="H143" s="108">
        <v>9.02</v>
      </c>
      <c r="I143" s="109" t="s">
        <v>72</v>
      </c>
      <c r="J143" s="107">
        <f t="shared" si="21"/>
        <v>9.02</v>
      </c>
      <c r="K143" s="108">
        <v>2997</v>
      </c>
      <c r="L143" s="109" t="s">
        <v>70</v>
      </c>
      <c r="M143" s="101">
        <f t="shared" si="19"/>
        <v>0.29969999999999997</v>
      </c>
      <c r="N143" s="108">
        <v>3119</v>
      </c>
      <c r="O143" s="109" t="s">
        <v>70</v>
      </c>
      <c r="P143" s="101">
        <f t="shared" si="20"/>
        <v>0.31190000000000001</v>
      </c>
    </row>
    <row r="144" spans="1:16">
      <c r="A144" s="1">
        <f t="shared" si="15"/>
        <v>144</v>
      </c>
      <c r="B144" s="102">
        <v>13</v>
      </c>
      <c r="C144" s="109" t="s">
        <v>73</v>
      </c>
      <c r="D144" s="97">
        <f t="shared" si="18"/>
        <v>0.68421052631578949</v>
      </c>
      <c r="E144" s="104">
        <v>11.83</v>
      </c>
      <c r="F144" s="105">
        <v>1.7260000000000001E-2</v>
      </c>
      <c r="G144" s="100">
        <f t="shared" si="11"/>
        <v>11.84726</v>
      </c>
      <c r="H144" s="108">
        <v>9.61</v>
      </c>
      <c r="I144" s="109" t="s">
        <v>72</v>
      </c>
      <c r="J144" s="107">
        <f t="shared" si="21"/>
        <v>9.61</v>
      </c>
      <c r="K144" s="108">
        <v>3121</v>
      </c>
      <c r="L144" s="109" t="s">
        <v>70</v>
      </c>
      <c r="M144" s="101">
        <f t="shared" si="19"/>
        <v>0.31209999999999999</v>
      </c>
      <c r="N144" s="108">
        <v>3164</v>
      </c>
      <c r="O144" s="109" t="s">
        <v>70</v>
      </c>
      <c r="P144" s="101">
        <f t="shared" si="20"/>
        <v>0.31640000000000001</v>
      </c>
    </row>
    <row r="145" spans="1:16">
      <c r="A145" s="1">
        <f t="shared" si="15"/>
        <v>145</v>
      </c>
      <c r="B145" s="102">
        <v>14</v>
      </c>
      <c r="C145" s="109" t="s">
        <v>73</v>
      </c>
      <c r="D145" s="97">
        <f t="shared" si="18"/>
        <v>0.73684210526315785</v>
      </c>
      <c r="E145" s="104">
        <v>11.66</v>
      </c>
      <c r="F145" s="105">
        <v>1.6199999999999999E-2</v>
      </c>
      <c r="G145" s="100">
        <f t="shared" si="11"/>
        <v>11.6762</v>
      </c>
      <c r="H145" s="108">
        <v>10.210000000000001</v>
      </c>
      <c r="I145" s="109" t="s">
        <v>72</v>
      </c>
      <c r="J145" s="107">
        <f t="shared" si="21"/>
        <v>10.210000000000001</v>
      </c>
      <c r="K145" s="108">
        <v>3243</v>
      </c>
      <c r="L145" s="109" t="s">
        <v>70</v>
      </c>
      <c r="M145" s="101">
        <f t="shared" si="19"/>
        <v>0.32429999999999998</v>
      </c>
      <c r="N145" s="108">
        <v>3209</v>
      </c>
      <c r="O145" s="109" t="s">
        <v>70</v>
      </c>
      <c r="P145" s="101">
        <f t="shared" si="20"/>
        <v>0.32090000000000002</v>
      </c>
    </row>
    <row r="146" spans="1:16">
      <c r="A146" s="1">
        <f t="shared" si="15"/>
        <v>146</v>
      </c>
      <c r="B146" s="102">
        <v>15</v>
      </c>
      <c r="C146" s="109" t="s">
        <v>73</v>
      </c>
      <c r="D146" s="97">
        <f t="shared" si="18"/>
        <v>0.78947368421052633</v>
      </c>
      <c r="E146" s="104">
        <v>11.49</v>
      </c>
      <c r="F146" s="105">
        <v>1.528E-2</v>
      </c>
      <c r="G146" s="100">
        <f t="shared" si="11"/>
        <v>11.505280000000001</v>
      </c>
      <c r="H146" s="108">
        <v>10.81</v>
      </c>
      <c r="I146" s="109" t="s">
        <v>72</v>
      </c>
      <c r="J146" s="107">
        <f t="shared" si="21"/>
        <v>10.81</v>
      </c>
      <c r="K146" s="108">
        <v>3364</v>
      </c>
      <c r="L146" s="109" t="s">
        <v>70</v>
      </c>
      <c r="M146" s="101">
        <f t="shared" si="19"/>
        <v>0.33639999999999998</v>
      </c>
      <c r="N146" s="108">
        <v>3253</v>
      </c>
      <c r="O146" s="109" t="s">
        <v>70</v>
      </c>
      <c r="P146" s="101">
        <f t="shared" si="20"/>
        <v>0.32530000000000003</v>
      </c>
    </row>
    <row r="147" spans="1:16">
      <c r="A147" s="1">
        <f t="shared" si="15"/>
        <v>147</v>
      </c>
      <c r="B147" s="102">
        <v>16</v>
      </c>
      <c r="C147" s="109" t="s">
        <v>73</v>
      </c>
      <c r="D147" s="97">
        <f t="shared" ref="D147:D178" si="22">B147/$C$5</f>
        <v>0.84210526315789469</v>
      </c>
      <c r="E147" s="104">
        <v>11.32</v>
      </c>
      <c r="F147" s="105">
        <v>1.4449999999999999E-2</v>
      </c>
      <c r="G147" s="100">
        <f t="shared" si="11"/>
        <v>11.33445</v>
      </c>
      <c r="H147" s="108">
        <v>11.43</v>
      </c>
      <c r="I147" s="109" t="s">
        <v>72</v>
      </c>
      <c r="J147" s="107">
        <f t="shared" si="21"/>
        <v>11.43</v>
      </c>
      <c r="K147" s="108">
        <v>3484</v>
      </c>
      <c r="L147" s="109" t="s">
        <v>70</v>
      </c>
      <c r="M147" s="101">
        <f t="shared" si="19"/>
        <v>0.34839999999999999</v>
      </c>
      <c r="N147" s="108">
        <v>3297</v>
      </c>
      <c r="O147" s="109" t="s">
        <v>70</v>
      </c>
      <c r="P147" s="101">
        <f t="shared" si="20"/>
        <v>0.32969999999999999</v>
      </c>
    </row>
    <row r="148" spans="1:16">
      <c r="A148" s="1">
        <f t="shared" si="15"/>
        <v>148</v>
      </c>
      <c r="B148" s="102">
        <v>17</v>
      </c>
      <c r="C148" s="109" t="s">
        <v>73</v>
      </c>
      <c r="D148" s="97">
        <f t="shared" si="22"/>
        <v>0.89473684210526316</v>
      </c>
      <c r="E148" s="104">
        <v>11.15</v>
      </c>
      <c r="F148" s="105">
        <v>1.372E-2</v>
      </c>
      <c r="G148" s="100">
        <f t="shared" ref="G148:G211" si="23">E148+F148</f>
        <v>11.16372</v>
      </c>
      <c r="H148" s="108">
        <v>12.06</v>
      </c>
      <c r="I148" s="109" t="s">
        <v>72</v>
      </c>
      <c r="J148" s="107">
        <f t="shared" si="21"/>
        <v>12.06</v>
      </c>
      <c r="K148" s="108">
        <v>3603</v>
      </c>
      <c r="L148" s="109" t="s">
        <v>70</v>
      </c>
      <c r="M148" s="101">
        <f t="shared" ref="M148:M158" si="24">K148/1000/10</f>
        <v>0.36030000000000001</v>
      </c>
      <c r="N148" s="108">
        <v>3340</v>
      </c>
      <c r="O148" s="109" t="s">
        <v>70</v>
      </c>
      <c r="P148" s="101">
        <f t="shared" ref="P148:P169" si="25">N148/1000/10</f>
        <v>0.33399999999999996</v>
      </c>
    </row>
    <row r="149" spans="1:16">
      <c r="A149" s="1">
        <f t="shared" si="15"/>
        <v>149</v>
      </c>
      <c r="B149" s="102">
        <v>18</v>
      </c>
      <c r="C149" s="109" t="s">
        <v>73</v>
      </c>
      <c r="D149" s="97">
        <f t="shared" si="22"/>
        <v>0.94736842105263153</v>
      </c>
      <c r="E149" s="104">
        <v>10.99</v>
      </c>
      <c r="F149" s="105">
        <v>1.306E-2</v>
      </c>
      <c r="G149" s="100">
        <f t="shared" si="23"/>
        <v>11.00306</v>
      </c>
      <c r="H149" s="108">
        <v>12.69</v>
      </c>
      <c r="I149" s="109" t="s">
        <v>72</v>
      </c>
      <c r="J149" s="107">
        <f t="shared" si="21"/>
        <v>12.69</v>
      </c>
      <c r="K149" s="108">
        <v>3722</v>
      </c>
      <c r="L149" s="109" t="s">
        <v>70</v>
      </c>
      <c r="M149" s="101">
        <f t="shared" si="24"/>
        <v>0.37219999999999998</v>
      </c>
      <c r="N149" s="108">
        <v>3383</v>
      </c>
      <c r="O149" s="109" t="s">
        <v>70</v>
      </c>
      <c r="P149" s="101">
        <f t="shared" si="25"/>
        <v>0.33829999999999999</v>
      </c>
    </row>
    <row r="150" spans="1:16">
      <c r="A150" s="1">
        <f t="shared" ref="A150:A213" si="26">A149+1</f>
        <v>150</v>
      </c>
      <c r="B150" s="102">
        <v>20</v>
      </c>
      <c r="C150" s="109" t="s">
        <v>73</v>
      </c>
      <c r="D150" s="101">
        <f t="shared" si="22"/>
        <v>1.0526315789473684</v>
      </c>
      <c r="E150" s="104">
        <v>10.67</v>
      </c>
      <c r="F150" s="105">
        <v>1.193E-2</v>
      </c>
      <c r="G150" s="100">
        <f t="shared" si="23"/>
        <v>10.681929999999999</v>
      </c>
      <c r="H150" s="108">
        <v>13.99</v>
      </c>
      <c r="I150" s="109" t="s">
        <v>72</v>
      </c>
      <c r="J150" s="107">
        <f t="shared" si="21"/>
        <v>13.99</v>
      </c>
      <c r="K150" s="108">
        <v>4166</v>
      </c>
      <c r="L150" s="109" t="s">
        <v>70</v>
      </c>
      <c r="M150" s="101">
        <f t="shared" si="24"/>
        <v>0.41660000000000003</v>
      </c>
      <c r="N150" s="108">
        <v>3469</v>
      </c>
      <c r="O150" s="109" t="s">
        <v>70</v>
      </c>
      <c r="P150" s="101">
        <f t="shared" si="25"/>
        <v>0.34689999999999999</v>
      </c>
    </row>
    <row r="151" spans="1:16">
      <c r="A151" s="1">
        <f t="shared" si="26"/>
        <v>151</v>
      </c>
      <c r="B151" s="102">
        <v>22.5</v>
      </c>
      <c r="C151" s="109" t="s">
        <v>73</v>
      </c>
      <c r="D151" s="101">
        <f t="shared" si="22"/>
        <v>1.1842105263157894</v>
      </c>
      <c r="E151" s="104">
        <v>10.3</v>
      </c>
      <c r="F151" s="105">
        <v>1.078E-2</v>
      </c>
      <c r="G151" s="100">
        <f t="shared" si="23"/>
        <v>10.310780000000001</v>
      </c>
      <c r="H151" s="108">
        <v>15.67</v>
      </c>
      <c r="I151" s="109" t="s">
        <v>72</v>
      </c>
      <c r="J151" s="107">
        <f t="shared" si="21"/>
        <v>15.67</v>
      </c>
      <c r="K151" s="108">
        <v>4811</v>
      </c>
      <c r="L151" s="109" t="s">
        <v>70</v>
      </c>
      <c r="M151" s="101">
        <f t="shared" si="24"/>
        <v>0.48109999999999997</v>
      </c>
      <c r="N151" s="108">
        <v>3576</v>
      </c>
      <c r="O151" s="109" t="s">
        <v>70</v>
      </c>
      <c r="P151" s="101">
        <f t="shared" si="25"/>
        <v>0.35760000000000003</v>
      </c>
    </row>
    <row r="152" spans="1:16">
      <c r="A152" s="1">
        <f t="shared" si="26"/>
        <v>152</v>
      </c>
      <c r="B152" s="102">
        <v>25</v>
      </c>
      <c r="C152" s="109" t="s">
        <v>73</v>
      </c>
      <c r="D152" s="101">
        <f t="shared" si="22"/>
        <v>1.3157894736842106</v>
      </c>
      <c r="E152" s="104">
        <v>9.9610000000000003</v>
      </c>
      <c r="F152" s="105">
        <v>9.8390000000000005E-3</v>
      </c>
      <c r="G152" s="100">
        <f t="shared" si="23"/>
        <v>9.9708389999999998</v>
      </c>
      <c r="H152" s="108">
        <v>17.399999999999999</v>
      </c>
      <c r="I152" s="109" t="s">
        <v>72</v>
      </c>
      <c r="J152" s="107">
        <f t="shared" si="21"/>
        <v>17.399999999999999</v>
      </c>
      <c r="K152" s="108">
        <v>5418</v>
      </c>
      <c r="L152" s="109" t="s">
        <v>70</v>
      </c>
      <c r="M152" s="101">
        <f t="shared" si="24"/>
        <v>0.54180000000000006</v>
      </c>
      <c r="N152" s="108">
        <v>3685</v>
      </c>
      <c r="O152" s="109" t="s">
        <v>70</v>
      </c>
      <c r="P152" s="101">
        <f t="shared" si="25"/>
        <v>0.36849999999999999</v>
      </c>
    </row>
    <row r="153" spans="1:16">
      <c r="A153" s="1">
        <f t="shared" si="26"/>
        <v>153</v>
      </c>
      <c r="B153" s="102">
        <v>27.5</v>
      </c>
      <c r="C153" s="109" t="s">
        <v>73</v>
      </c>
      <c r="D153" s="101">
        <f t="shared" si="22"/>
        <v>1.4473684210526316</v>
      </c>
      <c r="E153" s="104">
        <v>9.6470000000000002</v>
      </c>
      <c r="F153" s="105">
        <v>9.0580000000000001E-3</v>
      </c>
      <c r="G153" s="100">
        <f t="shared" si="23"/>
        <v>9.6560579999999998</v>
      </c>
      <c r="H153" s="108">
        <v>19.2</v>
      </c>
      <c r="I153" s="109" t="s">
        <v>72</v>
      </c>
      <c r="J153" s="107">
        <f t="shared" si="21"/>
        <v>19.2</v>
      </c>
      <c r="K153" s="108">
        <v>5998</v>
      </c>
      <c r="L153" s="109" t="s">
        <v>70</v>
      </c>
      <c r="M153" s="101">
        <f t="shared" si="24"/>
        <v>0.5998</v>
      </c>
      <c r="N153" s="108">
        <v>3796</v>
      </c>
      <c r="O153" s="109" t="s">
        <v>70</v>
      </c>
      <c r="P153" s="101">
        <f t="shared" si="25"/>
        <v>0.37959999999999999</v>
      </c>
    </row>
    <row r="154" spans="1:16">
      <c r="A154" s="1">
        <f t="shared" si="26"/>
        <v>154</v>
      </c>
      <c r="B154" s="102">
        <v>30</v>
      </c>
      <c r="C154" s="109" t="s">
        <v>73</v>
      </c>
      <c r="D154" s="101">
        <f t="shared" si="22"/>
        <v>1.5789473684210527</v>
      </c>
      <c r="E154" s="104">
        <v>9.3580000000000005</v>
      </c>
      <c r="F154" s="105">
        <v>8.3990000000000002E-3</v>
      </c>
      <c r="G154" s="100">
        <f t="shared" si="23"/>
        <v>9.3663990000000013</v>
      </c>
      <c r="H154" s="108">
        <v>21.05</v>
      </c>
      <c r="I154" s="109" t="s">
        <v>72</v>
      </c>
      <c r="J154" s="107">
        <f t="shared" si="21"/>
        <v>21.05</v>
      </c>
      <c r="K154" s="108">
        <v>6559</v>
      </c>
      <c r="L154" s="109" t="s">
        <v>70</v>
      </c>
      <c r="M154" s="101">
        <f t="shared" si="24"/>
        <v>0.65590000000000004</v>
      </c>
      <c r="N154" s="108">
        <v>3910</v>
      </c>
      <c r="O154" s="109" t="s">
        <v>70</v>
      </c>
      <c r="P154" s="101">
        <f t="shared" si="25"/>
        <v>0.39100000000000001</v>
      </c>
    </row>
    <row r="155" spans="1:16">
      <c r="A155" s="1">
        <f t="shared" si="26"/>
        <v>155</v>
      </c>
      <c r="B155" s="102">
        <v>32.5</v>
      </c>
      <c r="C155" s="109" t="s">
        <v>73</v>
      </c>
      <c r="D155" s="101">
        <f t="shared" si="22"/>
        <v>1.7105263157894737</v>
      </c>
      <c r="E155" s="104">
        <v>9.0890000000000004</v>
      </c>
      <c r="F155" s="105">
        <v>7.8340000000000007E-3</v>
      </c>
      <c r="G155" s="100">
        <f t="shared" si="23"/>
        <v>9.0968340000000012</v>
      </c>
      <c r="H155" s="108">
        <v>22.96</v>
      </c>
      <c r="I155" s="109" t="s">
        <v>72</v>
      </c>
      <c r="J155" s="107">
        <f t="shared" si="21"/>
        <v>22.96</v>
      </c>
      <c r="K155" s="108">
        <v>7107</v>
      </c>
      <c r="L155" s="109" t="s">
        <v>70</v>
      </c>
      <c r="M155" s="101">
        <f t="shared" si="24"/>
        <v>0.7107</v>
      </c>
      <c r="N155" s="108">
        <v>4025</v>
      </c>
      <c r="O155" s="109" t="s">
        <v>70</v>
      </c>
      <c r="P155" s="101">
        <f t="shared" si="25"/>
        <v>0.40250000000000002</v>
      </c>
    </row>
    <row r="156" spans="1:16">
      <c r="A156" s="1">
        <f t="shared" si="26"/>
        <v>156</v>
      </c>
      <c r="B156" s="102">
        <v>35</v>
      </c>
      <c r="C156" s="109" t="s">
        <v>73</v>
      </c>
      <c r="D156" s="101">
        <f t="shared" si="22"/>
        <v>1.8421052631578947</v>
      </c>
      <c r="E156" s="104">
        <v>8.8390000000000004</v>
      </c>
      <c r="F156" s="105">
        <v>7.3439999999999998E-3</v>
      </c>
      <c r="G156" s="100">
        <f t="shared" si="23"/>
        <v>8.8463440000000002</v>
      </c>
      <c r="H156" s="108">
        <v>24.92</v>
      </c>
      <c r="I156" s="109" t="s">
        <v>72</v>
      </c>
      <c r="J156" s="107">
        <f t="shared" si="21"/>
        <v>24.92</v>
      </c>
      <c r="K156" s="108">
        <v>7644</v>
      </c>
      <c r="L156" s="109" t="s">
        <v>70</v>
      </c>
      <c r="M156" s="101">
        <f t="shared" si="24"/>
        <v>0.76439999999999997</v>
      </c>
      <c r="N156" s="108">
        <v>4143</v>
      </c>
      <c r="O156" s="109" t="s">
        <v>70</v>
      </c>
      <c r="P156" s="101">
        <f t="shared" si="25"/>
        <v>0.4143</v>
      </c>
    </row>
    <row r="157" spans="1:16">
      <c r="A157" s="1">
        <f t="shared" si="26"/>
        <v>157</v>
      </c>
      <c r="B157" s="102">
        <v>37.5</v>
      </c>
      <c r="C157" s="109" t="s">
        <v>73</v>
      </c>
      <c r="D157" s="101">
        <f t="shared" si="22"/>
        <v>1.9736842105263157</v>
      </c>
      <c r="E157" s="104">
        <v>8.6039999999999992</v>
      </c>
      <c r="F157" s="105">
        <v>6.9150000000000001E-3</v>
      </c>
      <c r="G157" s="100">
        <f t="shared" si="23"/>
        <v>8.6109149999999985</v>
      </c>
      <c r="H157" s="108">
        <v>26.94</v>
      </c>
      <c r="I157" s="109" t="s">
        <v>72</v>
      </c>
      <c r="J157" s="107">
        <f t="shared" si="21"/>
        <v>26.94</v>
      </c>
      <c r="K157" s="108">
        <v>8173</v>
      </c>
      <c r="L157" s="109" t="s">
        <v>70</v>
      </c>
      <c r="M157" s="101">
        <f t="shared" si="24"/>
        <v>0.81730000000000003</v>
      </c>
      <c r="N157" s="108">
        <v>4264</v>
      </c>
      <c r="O157" s="109" t="s">
        <v>70</v>
      </c>
      <c r="P157" s="101">
        <f t="shared" si="25"/>
        <v>0.4264</v>
      </c>
    </row>
    <row r="158" spans="1:16">
      <c r="A158" s="1">
        <f t="shared" si="26"/>
        <v>158</v>
      </c>
      <c r="B158" s="102">
        <v>40</v>
      </c>
      <c r="C158" s="109" t="s">
        <v>73</v>
      </c>
      <c r="D158" s="101">
        <f t="shared" si="22"/>
        <v>2.1052631578947367</v>
      </c>
      <c r="E158" s="104">
        <v>8.4469999999999992</v>
      </c>
      <c r="F158" s="105">
        <v>6.535E-3</v>
      </c>
      <c r="G158" s="100">
        <f t="shared" si="23"/>
        <v>8.4535349999999987</v>
      </c>
      <c r="H158" s="108">
        <v>29</v>
      </c>
      <c r="I158" s="109" t="s">
        <v>72</v>
      </c>
      <c r="J158" s="107">
        <f t="shared" si="21"/>
        <v>29</v>
      </c>
      <c r="K158" s="108">
        <v>8693</v>
      </c>
      <c r="L158" s="109" t="s">
        <v>70</v>
      </c>
      <c r="M158" s="101">
        <f t="shared" si="24"/>
        <v>0.86929999999999996</v>
      </c>
      <c r="N158" s="108">
        <v>4388</v>
      </c>
      <c r="O158" s="109" t="s">
        <v>70</v>
      </c>
      <c r="P158" s="101">
        <f t="shared" si="25"/>
        <v>0.43879999999999997</v>
      </c>
    </row>
    <row r="159" spans="1:16">
      <c r="A159" s="1">
        <f t="shared" si="26"/>
        <v>159</v>
      </c>
      <c r="B159" s="102">
        <v>45</v>
      </c>
      <c r="C159" s="109" t="s">
        <v>73</v>
      </c>
      <c r="D159" s="101">
        <f t="shared" si="22"/>
        <v>2.3684210526315788</v>
      </c>
      <c r="E159" s="104">
        <v>8.0939999999999994</v>
      </c>
      <c r="F159" s="105">
        <v>5.8950000000000001E-3</v>
      </c>
      <c r="G159" s="100">
        <f t="shared" si="23"/>
        <v>8.0998950000000001</v>
      </c>
      <c r="H159" s="108">
        <v>33.25</v>
      </c>
      <c r="I159" s="109" t="s">
        <v>72</v>
      </c>
      <c r="J159" s="107">
        <f t="shared" si="21"/>
        <v>33.25</v>
      </c>
      <c r="K159" s="108">
        <v>1.06</v>
      </c>
      <c r="L159" s="111" t="s">
        <v>72</v>
      </c>
      <c r="M159" s="107">
        <f t="shared" ref="M159:M204" si="27">K159</f>
        <v>1.06</v>
      </c>
      <c r="N159" s="108">
        <v>4641</v>
      </c>
      <c r="O159" s="109" t="s">
        <v>70</v>
      </c>
      <c r="P159" s="101">
        <f t="shared" si="25"/>
        <v>0.46410000000000001</v>
      </c>
    </row>
    <row r="160" spans="1:16">
      <c r="A160" s="1">
        <f t="shared" si="26"/>
        <v>160</v>
      </c>
      <c r="B160" s="102">
        <v>50</v>
      </c>
      <c r="C160" s="109" t="s">
        <v>73</v>
      </c>
      <c r="D160" s="101">
        <f t="shared" si="22"/>
        <v>2.6315789473684212</v>
      </c>
      <c r="E160" s="104">
        <v>7.7320000000000002</v>
      </c>
      <c r="F160" s="105">
        <v>5.3749999999999996E-3</v>
      </c>
      <c r="G160" s="100">
        <f t="shared" si="23"/>
        <v>7.7373750000000001</v>
      </c>
      <c r="H160" s="108">
        <v>37.700000000000003</v>
      </c>
      <c r="I160" s="109" t="s">
        <v>72</v>
      </c>
      <c r="J160" s="107">
        <f t="shared" si="21"/>
        <v>37.700000000000003</v>
      </c>
      <c r="K160" s="108">
        <v>1.23</v>
      </c>
      <c r="L160" s="109" t="s">
        <v>72</v>
      </c>
      <c r="M160" s="107">
        <f t="shared" si="27"/>
        <v>1.23</v>
      </c>
      <c r="N160" s="108">
        <v>4906</v>
      </c>
      <c r="O160" s="109" t="s">
        <v>70</v>
      </c>
      <c r="P160" s="101">
        <f t="shared" si="25"/>
        <v>0.49059999999999998</v>
      </c>
    </row>
    <row r="161" spans="1:16">
      <c r="A161" s="1">
        <f t="shared" si="26"/>
        <v>161</v>
      </c>
      <c r="B161" s="102">
        <v>55</v>
      </c>
      <c r="C161" s="109" t="s">
        <v>73</v>
      </c>
      <c r="D161" s="101">
        <f t="shared" si="22"/>
        <v>2.8947368421052633</v>
      </c>
      <c r="E161" s="104">
        <v>7.4089999999999998</v>
      </c>
      <c r="F161" s="105">
        <v>4.9430000000000003E-3</v>
      </c>
      <c r="G161" s="100">
        <f t="shared" si="23"/>
        <v>7.4139429999999997</v>
      </c>
      <c r="H161" s="108">
        <v>42.35</v>
      </c>
      <c r="I161" s="109" t="s">
        <v>72</v>
      </c>
      <c r="J161" s="107">
        <f t="shared" si="21"/>
        <v>42.35</v>
      </c>
      <c r="K161" s="108">
        <v>1.4</v>
      </c>
      <c r="L161" s="109" t="s">
        <v>72</v>
      </c>
      <c r="M161" s="107">
        <f t="shared" si="27"/>
        <v>1.4</v>
      </c>
      <c r="N161" s="108">
        <v>5181</v>
      </c>
      <c r="O161" s="109" t="s">
        <v>70</v>
      </c>
      <c r="P161" s="101">
        <f t="shared" si="25"/>
        <v>0.5181</v>
      </c>
    </row>
    <row r="162" spans="1:16">
      <c r="A162" s="1">
        <f t="shared" si="26"/>
        <v>162</v>
      </c>
      <c r="B162" s="102">
        <v>60</v>
      </c>
      <c r="C162" s="109" t="s">
        <v>73</v>
      </c>
      <c r="D162" s="101">
        <f t="shared" si="22"/>
        <v>3.1578947368421053</v>
      </c>
      <c r="E162" s="104">
        <v>7.1130000000000004</v>
      </c>
      <c r="F162" s="105">
        <v>4.5789999999999997E-3</v>
      </c>
      <c r="G162" s="100">
        <f t="shared" si="23"/>
        <v>7.1175790000000001</v>
      </c>
      <c r="H162" s="108">
        <v>47.2</v>
      </c>
      <c r="I162" s="109" t="s">
        <v>72</v>
      </c>
      <c r="J162" s="107">
        <f t="shared" si="21"/>
        <v>47.2</v>
      </c>
      <c r="K162" s="108">
        <v>1.56</v>
      </c>
      <c r="L162" s="109" t="s">
        <v>72</v>
      </c>
      <c r="M162" s="107">
        <f t="shared" si="27"/>
        <v>1.56</v>
      </c>
      <c r="N162" s="108">
        <v>5467</v>
      </c>
      <c r="O162" s="109" t="s">
        <v>70</v>
      </c>
      <c r="P162" s="101">
        <f t="shared" si="25"/>
        <v>0.54669999999999996</v>
      </c>
    </row>
    <row r="163" spans="1:16">
      <c r="A163" s="1">
        <f t="shared" si="26"/>
        <v>163</v>
      </c>
      <c r="B163" s="102">
        <v>65</v>
      </c>
      <c r="C163" s="109" t="s">
        <v>73</v>
      </c>
      <c r="D163" s="101">
        <f t="shared" si="22"/>
        <v>3.4210526315789473</v>
      </c>
      <c r="E163" s="104">
        <v>6.8410000000000002</v>
      </c>
      <c r="F163" s="105">
        <v>4.267E-3</v>
      </c>
      <c r="G163" s="100">
        <f t="shared" si="23"/>
        <v>6.8452669999999998</v>
      </c>
      <c r="H163" s="108">
        <v>52.25</v>
      </c>
      <c r="I163" s="109" t="s">
        <v>72</v>
      </c>
      <c r="J163" s="107">
        <f t="shared" si="21"/>
        <v>52.25</v>
      </c>
      <c r="K163" s="108">
        <v>1.72</v>
      </c>
      <c r="L163" s="109" t="s">
        <v>72</v>
      </c>
      <c r="M163" s="107">
        <f t="shared" si="27"/>
        <v>1.72</v>
      </c>
      <c r="N163" s="108">
        <v>5765</v>
      </c>
      <c r="O163" s="109" t="s">
        <v>70</v>
      </c>
      <c r="P163" s="101">
        <f t="shared" si="25"/>
        <v>0.57650000000000001</v>
      </c>
    </row>
    <row r="164" spans="1:16">
      <c r="A164" s="1">
        <f t="shared" si="26"/>
        <v>164</v>
      </c>
      <c r="B164" s="102">
        <v>70</v>
      </c>
      <c r="C164" s="109" t="s">
        <v>73</v>
      </c>
      <c r="D164" s="101">
        <f t="shared" si="22"/>
        <v>3.6842105263157894</v>
      </c>
      <c r="E164" s="104">
        <v>6.5890000000000004</v>
      </c>
      <c r="F164" s="105">
        <v>3.9969999999999997E-3</v>
      </c>
      <c r="G164" s="100">
        <f t="shared" si="23"/>
        <v>6.5929970000000004</v>
      </c>
      <c r="H164" s="108">
        <v>57.49</v>
      </c>
      <c r="I164" s="109" t="s">
        <v>72</v>
      </c>
      <c r="J164" s="107">
        <f t="shared" si="21"/>
        <v>57.49</v>
      </c>
      <c r="K164" s="108">
        <v>1.88</v>
      </c>
      <c r="L164" s="109" t="s">
        <v>72</v>
      </c>
      <c r="M164" s="107">
        <f t="shared" si="27"/>
        <v>1.88</v>
      </c>
      <c r="N164" s="108">
        <v>6073</v>
      </c>
      <c r="O164" s="109" t="s">
        <v>70</v>
      </c>
      <c r="P164" s="101">
        <f t="shared" si="25"/>
        <v>0.60730000000000006</v>
      </c>
    </row>
    <row r="165" spans="1:16">
      <c r="A165" s="1">
        <f t="shared" si="26"/>
        <v>165</v>
      </c>
      <c r="B165" s="102">
        <v>80</v>
      </c>
      <c r="C165" s="109" t="s">
        <v>73</v>
      </c>
      <c r="D165" s="101">
        <f t="shared" si="22"/>
        <v>4.2105263157894735</v>
      </c>
      <c r="E165" s="104">
        <v>6.1340000000000003</v>
      </c>
      <c r="F165" s="105">
        <v>3.552E-3</v>
      </c>
      <c r="G165" s="100">
        <f t="shared" si="23"/>
        <v>6.1375520000000003</v>
      </c>
      <c r="H165" s="108">
        <v>68.56</v>
      </c>
      <c r="I165" s="109" t="s">
        <v>72</v>
      </c>
      <c r="J165" s="107">
        <f t="shared" si="21"/>
        <v>68.56</v>
      </c>
      <c r="K165" s="108">
        <v>2.4500000000000002</v>
      </c>
      <c r="L165" s="109" t="s">
        <v>72</v>
      </c>
      <c r="M165" s="107">
        <f t="shared" si="27"/>
        <v>2.4500000000000002</v>
      </c>
      <c r="N165" s="108">
        <v>6724</v>
      </c>
      <c r="O165" s="109" t="s">
        <v>70</v>
      </c>
      <c r="P165" s="101">
        <f t="shared" si="25"/>
        <v>0.6724</v>
      </c>
    </row>
    <row r="166" spans="1:16">
      <c r="A166" s="1">
        <f t="shared" si="26"/>
        <v>166</v>
      </c>
      <c r="B166" s="102">
        <v>90</v>
      </c>
      <c r="C166" s="109" t="s">
        <v>73</v>
      </c>
      <c r="D166" s="101">
        <f t="shared" si="22"/>
        <v>4.7368421052631575</v>
      </c>
      <c r="E166" s="104">
        <v>5.7329999999999997</v>
      </c>
      <c r="F166" s="105">
        <v>3.2000000000000002E-3</v>
      </c>
      <c r="G166" s="100">
        <f t="shared" si="23"/>
        <v>5.7361999999999993</v>
      </c>
      <c r="H166" s="108">
        <v>80.44</v>
      </c>
      <c r="I166" s="109" t="s">
        <v>72</v>
      </c>
      <c r="J166" s="107">
        <f t="shared" si="21"/>
        <v>80.44</v>
      </c>
      <c r="K166" s="108">
        <v>2.97</v>
      </c>
      <c r="L166" s="109" t="s">
        <v>72</v>
      </c>
      <c r="M166" s="107">
        <f t="shared" si="27"/>
        <v>2.97</v>
      </c>
      <c r="N166" s="108">
        <v>7419</v>
      </c>
      <c r="O166" s="109" t="s">
        <v>70</v>
      </c>
      <c r="P166" s="101">
        <f t="shared" si="25"/>
        <v>0.7419</v>
      </c>
    </row>
    <row r="167" spans="1:16">
      <c r="A167" s="1">
        <f t="shared" si="26"/>
        <v>167</v>
      </c>
      <c r="B167" s="102">
        <v>100</v>
      </c>
      <c r="C167" s="109" t="s">
        <v>73</v>
      </c>
      <c r="D167" s="101">
        <f t="shared" si="22"/>
        <v>5.2631578947368425</v>
      </c>
      <c r="E167" s="104">
        <v>5.3769999999999998</v>
      </c>
      <c r="F167" s="105">
        <v>2.9150000000000001E-3</v>
      </c>
      <c r="G167" s="100">
        <f t="shared" si="23"/>
        <v>5.3799149999999996</v>
      </c>
      <c r="H167" s="108">
        <v>93.12</v>
      </c>
      <c r="I167" s="109" t="s">
        <v>72</v>
      </c>
      <c r="J167" s="107">
        <f t="shared" si="21"/>
        <v>93.12</v>
      </c>
      <c r="K167" s="108">
        <v>3.48</v>
      </c>
      <c r="L167" s="109" t="s">
        <v>72</v>
      </c>
      <c r="M167" s="107">
        <f t="shared" si="27"/>
        <v>3.48</v>
      </c>
      <c r="N167" s="108">
        <v>8159</v>
      </c>
      <c r="O167" s="109" t="s">
        <v>70</v>
      </c>
      <c r="P167" s="101">
        <f t="shared" si="25"/>
        <v>0.81590000000000007</v>
      </c>
    </row>
    <row r="168" spans="1:16">
      <c r="A168" s="1">
        <f t="shared" si="26"/>
        <v>168</v>
      </c>
      <c r="B168" s="102">
        <v>110</v>
      </c>
      <c r="C168" s="109" t="s">
        <v>73</v>
      </c>
      <c r="D168" s="101">
        <f t="shared" si="22"/>
        <v>5.7894736842105265</v>
      </c>
      <c r="E168" s="104">
        <v>5.0579999999999998</v>
      </c>
      <c r="F168" s="105">
        <v>2.6779999999999998E-3</v>
      </c>
      <c r="G168" s="100">
        <f t="shared" si="23"/>
        <v>5.0606780000000002</v>
      </c>
      <c r="H168" s="108">
        <v>106.62</v>
      </c>
      <c r="I168" s="109" t="s">
        <v>72</v>
      </c>
      <c r="J168" s="107">
        <f t="shared" si="21"/>
        <v>106.62</v>
      </c>
      <c r="K168" s="108">
        <v>3.97</v>
      </c>
      <c r="L168" s="109" t="s">
        <v>72</v>
      </c>
      <c r="M168" s="107">
        <f t="shared" si="27"/>
        <v>3.97</v>
      </c>
      <c r="N168" s="108">
        <v>8945</v>
      </c>
      <c r="O168" s="109" t="s">
        <v>70</v>
      </c>
      <c r="P168" s="101">
        <f t="shared" si="25"/>
        <v>0.89450000000000007</v>
      </c>
    </row>
    <row r="169" spans="1:16">
      <c r="A169" s="1">
        <f t="shared" si="26"/>
        <v>169</v>
      </c>
      <c r="B169" s="102">
        <v>120</v>
      </c>
      <c r="C169" s="109" t="s">
        <v>73</v>
      </c>
      <c r="D169" s="101">
        <f t="shared" si="22"/>
        <v>6.3157894736842106</v>
      </c>
      <c r="E169" s="104">
        <v>4.7709999999999999</v>
      </c>
      <c r="F169" s="105">
        <v>2.4789999999999999E-3</v>
      </c>
      <c r="G169" s="100">
        <f t="shared" si="23"/>
        <v>4.773479</v>
      </c>
      <c r="H169" s="108">
        <v>120.95</v>
      </c>
      <c r="I169" s="109" t="s">
        <v>72</v>
      </c>
      <c r="J169" s="107">
        <f t="shared" si="21"/>
        <v>120.95</v>
      </c>
      <c r="K169" s="108">
        <v>4.46</v>
      </c>
      <c r="L169" s="109" t="s">
        <v>72</v>
      </c>
      <c r="M169" s="107">
        <f t="shared" si="27"/>
        <v>4.46</v>
      </c>
      <c r="N169" s="108">
        <v>9777</v>
      </c>
      <c r="O169" s="109" t="s">
        <v>70</v>
      </c>
      <c r="P169" s="101">
        <f t="shared" si="25"/>
        <v>0.9776999999999999</v>
      </c>
    </row>
    <row r="170" spans="1:16">
      <c r="A170" s="1">
        <f t="shared" si="26"/>
        <v>170</v>
      </c>
      <c r="B170" s="102">
        <v>130</v>
      </c>
      <c r="C170" s="109" t="s">
        <v>73</v>
      </c>
      <c r="D170" s="101">
        <f t="shared" si="22"/>
        <v>6.8421052631578947</v>
      </c>
      <c r="E170" s="104">
        <v>4.5119999999999996</v>
      </c>
      <c r="F170" s="105">
        <v>2.3080000000000002E-3</v>
      </c>
      <c r="G170" s="100">
        <f t="shared" si="23"/>
        <v>4.5143079999999998</v>
      </c>
      <c r="H170" s="108">
        <v>136.12</v>
      </c>
      <c r="I170" s="109" t="s">
        <v>72</v>
      </c>
      <c r="J170" s="107">
        <f t="shared" si="21"/>
        <v>136.12</v>
      </c>
      <c r="K170" s="108">
        <v>4.95</v>
      </c>
      <c r="L170" s="109" t="s">
        <v>72</v>
      </c>
      <c r="M170" s="107">
        <f t="shared" si="27"/>
        <v>4.95</v>
      </c>
      <c r="N170" s="108">
        <v>1.07</v>
      </c>
      <c r="O170" s="111" t="s">
        <v>72</v>
      </c>
      <c r="P170" s="107">
        <f t="shared" ref="P170:P201" si="28">N170</f>
        <v>1.07</v>
      </c>
    </row>
    <row r="171" spans="1:16">
      <c r="A171" s="1">
        <f t="shared" si="26"/>
        <v>171</v>
      </c>
      <c r="B171" s="102">
        <v>140</v>
      </c>
      <c r="C171" s="109" t="s">
        <v>73</v>
      </c>
      <c r="D171" s="101">
        <f t="shared" si="22"/>
        <v>7.3684210526315788</v>
      </c>
      <c r="E171" s="104">
        <v>4.2770000000000001</v>
      </c>
      <c r="F171" s="105">
        <v>2.1610000000000002E-3</v>
      </c>
      <c r="G171" s="100">
        <f t="shared" si="23"/>
        <v>4.2791610000000002</v>
      </c>
      <c r="H171" s="108">
        <v>152.15</v>
      </c>
      <c r="I171" s="109" t="s">
        <v>72</v>
      </c>
      <c r="J171" s="107">
        <f t="shared" ref="J171:J184" si="29">H171</f>
        <v>152.15</v>
      </c>
      <c r="K171" s="108">
        <v>5.45</v>
      </c>
      <c r="L171" s="109" t="s">
        <v>72</v>
      </c>
      <c r="M171" s="107">
        <f t="shared" si="27"/>
        <v>5.45</v>
      </c>
      <c r="N171" s="108">
        <v>1.1599999999999999</v>
      </c>
      <c r="O171" s="109" t="s">
        <v>72</v>
      </c>
      <c r="P171" s="107">
        <f t="shared" si="28"/>
        <v>1.1599999999999999</v>
      </c>
    </row>
    <row r="172" spans="1:16">
      <c r="A172" s="1">
        <f t="shared" si="26"/>
        <v>172</v>
      </c>
      <c r="B172" s="102">
        <v>150</v>
      </c>
      <c r="C172" s="109" t="s">
        <v>73</v>
      </c>
      <c r="D172" s="101">
        <f t="shared" si="22"/>
        <v>7.8947368421052628</v>
      </c>
      <c r="E172" s="104">
        <v>4.0640000000000001</v>
      </c>
      <c r="F172" s="105">
        <v>2.032E-3</v>
      </c>
      <c r="G172" s="100">
        <f t="shared" si="23"/>
        <v>4.0660319999999999</v>
      </c>
      <c r="H172" s="108">
        <v>169.04</v>
      </c>
      <c r="I172" s="109" t="s">
        <v>72</v>
      </c>
      <c r="J172" s="107">
        <f t="shared" si="29"/>
        <v>169.04</v>
      </c>
      <c r="K172" s="108">
        <v>5.96</v>
      </c>
      <c r="L172" s="109" t="s">
        <v>72</v>
      </c>
      <c r="M172" s="107">
        <f t="shared" si="27"/>
        <v>5.96</v>
      </c>
      <c r="N172" s="108">
        <v>1.26</v>
      </c>
      <c r="O172" s="109" t="s">
        <v>72</v>
      </c>
      <c r="P172" s="107">
        <f t="shared" si="28"/>
        <v>1.26</v>
      </c>
    </row>
    <row r="173" spans="1:16">
      <c r="A173" s="1">
        <f t="shared" si="26"/>
        <v>173</v>
      </c>
      <c r="B173" s="102">
        <v>160</v>
      </c>
      <c r="C173" s="109" t="s">
        <v>73</v>
      </c>
      <c r="D173" s="101">
        <f t="shared" si="22"/>
        <v>8.4210526315789469</v>
      </c>
      <c r="E173" s="104">
        <v>3.8690000000000002</v>
      </c>
      <c r="F173" s="105">
        <v>1.918E-3</v>
      </c>
      <c r="G173" s="100">
        <f t="shared" si="23"/>
        <v>3.8709180000000001</v>
      </c>
      <c r="H173" s="108">
        <v>186.79</v>
      </c>
      <c r="I173" s="109" t="s">
        <v>72</v>
      </c>
      <c r="J173" s="107">
        <f t="shared" si="29"/>
        <v>186.79</v>
      </c>
      <c r="K173" s="108">
        <v>6.47</v>
      </c>
      <c r="L173" s="109" t="s">
        <v>72</v>
      </c>
      <c r="M173" s="107">
        <f t="shared" si="27"/>
        <v>6.47</v>
      </c>
      <c r="N173" s="108">
        <v>1.36</v>
      </c>
      <c r="O173" s="109" t="s">
        <v>72</v>
      </c>
      <c r="P173" s="107">
        <f t="shared" si="28"/>
        <v>1.36</v>
      </c>
    </row>
    <row r="174" spans="1:16">
      <c r="A174" s="1">
        <f t="shared" si="26"/>
        <v>174</v>
      </c>
      <c r="B174" s="102">
        <v>170</v>
      </c>
      <c r="C174" s="109" t="s">
        <v>73</v>
      </c>
      <c r="D174" s="101">
        <f t="shared" si="22"/>
        <v>8.9473684210526319</v>
      </c>
      <c r="E174" s="104">
        <v>3.6909999999999998</v>
      </c>
      <c r="F174" s="105">
        <v>1.817E-3</v>
      </c>
      <c r="G174" s="100">
        <f t="shared" si="23"/>
        <v>3.6928169999999998</v>
      </c>
      <c r="H174" s="108">
        <v>205.43</v>
      </c>
      <c r="I174" s="109" t="s">
        <v>72</v>
      </c>
      <c r="J174" s="107">
        <f t="shared" si="29"/>
        <v>205.43</v>
      </c>
      <c r="K174" s="108">
        <v>6.99</v>
      </c>
      <c r="L174" s="109" t="s">
        <v>72</v>
      </c>
      <c r="M174" s="107">
        <f t="shared" si="27"/>
        <v>6.99</v>
      </c>
      <c r="N174" s="108">
        <v>1.46</v>
      </c>
      <c r="O174" s="109" t="s">
        <v>72</v>
      </c>
      <c r="P174" s="107">
        <f t="shared" si="28"/>
        <v>1.46</v>
      </c>
    </row>
    <row r="175" spans="1:16">
      <c r="A175" s="1">
        <f t="shared" si="26"/>
        <v>175</v>
      </c>
      <c r="B175" s="102">
        <v>180</v>
      </c>
      <c r="C175" s="109" t="s">
        <v>73</v>
      </c>
      <c r="D175" s="101">
        <f t="shared" si="22"/>
        <v>9.473684210526315</v>
      </c>
      <c r="E175" s="104">
        <v>3.528</v>
      </c>
      <c r="F175" s="105">
        <v>1.7260000000000001E-3</v>
      </c>
      <c r="G175" s="100">
        <f t="shared" si="23"/>
        <v>3.5297260000000001</v>
      </c>
      <c r="H175" s="108">
        <v>224.94</v>
      </c>
      <c r="I175" s="109" t="s">
        <v>72</v>
      </c>
      <c r="J175" s="107">
        <f t="shared" si="29"/>
        <v>224.94</v>
      </c>
      <c r="K175" s="108">
        <v>7.52</v>
      </c>
      <c r="L175" s="109" t="s">
        <v>72</v>
      </c>
      <c r="M175" s="107">
        <f t="shared" si="27"/>
        <v>7.52</v>
      </c>
      <c r="N175" s="108">
        <v>1.58</v>
      </c>
      <c r="O175" s="109" t="s">
        <v>72</v>
      </c>
      <c r="P175" s="107">
        <f t="shared" si="28"/>
        <v>1.58</v>
      </c>
    </row>
    <row r="176" spans="1:16">
      <c r="A176" s="1">
        <f t="shared" si="26"/>
        <v>176</v>
      </c>
      <c r="B176" s="102">
        <v>200</v>
      </c>
      <c r="C176" s="109" t="s">
        <v>73</v>
      </c>
      <c r="D176" s="101">
        <f t="shared" si="22"/>
        <v>10.526315789473685</v>
      </c>
      <c r="E176" s="104">
        <v>3.2410000000000001</v>
      </c>
      <c r="F176" s="105">
        <v>1.5709999999999999E-3</v>
      </c>
      <c r="G176" s="100">
        <f t="shared" si="23"/>
        <v>3.2425710000000003</v>
      </c>
      <c r="H176" s="108">
        <v>266.58999999999997</v>
      </c>
      <c r="I176" s="109" t="s">
        <v>72</v>
      </c>
      <c r="J176" s="107">
        <f t="shared" si="29"/>
        <v>266.58999999999997</v>
      </c>
      <c r="K176" s="108">
        <v>9.57</v>
      </c>
      <c r="L176" s="109" t="s">
        <v>72</v>
      </c>
      <c r="M176" s="107">
        <f t="shared" si="27"/>
        <v>9.57</v>
      </c>
      <c r="N176" s="108">
        <v>1.81</v>
      </c>
      <c r="O176" s="109" t="s">
        <v>72</v>
      </c>
      <c r="P176" s="107">
        <f t="shared" si="28"/>
        <v>1.81</v>
      </c>
    </row>
    <row r="177" spans="1:16">
      <c r="A177" s="1">
        <f t="shared" si="26"/>
        <v>177</v>
      </c>
      <c r="B177" s="102">
        <v>225</v>
      </c>
      <c r="C177" s="109" t="s">
        <v>73</v>
      </c>
      <c r="D177" s="101">
        <f t="shared" si="22"/>
        <v>11.842105263157896</v>
      </c>
      <c r="E177" s="104">
        <v>2.9420000000000002</v>
      </c>
      <c r="F177" s="105">
        <v>1.413E-3</v>
      </c>
      <c r="G177" s="100">
        <f t="shared" si="23"/>
        <v>2.9434130000000001</v>
      </c>
      <c r="H177" s="108">
        <v>323.60000000000002</v>
      </c>
      <c r="I177" s="109" t="s">
        <v>72</v>
      </c>
      <c r="J177" s="107">
        <f t="shared" si="29"/>
        <v>323.60000000000002</v>
      </c>
      <c r="K177" s="108">
        <v>12.53</v>
      </c>
      <c r="L177" s="109" t="s">
        <v>72</v>
      </c>
      <c r="M177" s="107">
        <f t="shared" si="27"/>
        <v>12.53</v>
      </c>
      <c r="N177" s="108">
        <v>2.14</v>
      </c>
      <c r="O177" s="109" t="s">
        <v>72</v>
      </c>
      <c r="P177" s="107">
        <f t="shared" si="28"/>
        <v>2.14</v>
      </c>
    </row>
    <row r="178" spans="1:16">
      <c r="A178" s="1">
        <f t="shared" si="26"/>
        <v>178</v>
      </c>
      <c r="B178" s="108">
        <v>250</v>
      </c>
      <c r="C178" s="109" t="s">
        <v>73</v>
      </c>
      <c r="D178" s="101">
        <f t="shared" si="22"/>
        <v>13.157894736842104</v>
      </c>
      <c r="E178" s="104">
        <v>2.6970000000000001</v>
      </c>
      <c r="F178" s="105">
        <v>1.286E-3</v>
      </c>
      <c r="G178" s="100">
        <f t="shared" si="23"/>
        <v>2.698286</v>
      </c>
      <c r="H178" s="108">
        <v>386.1</v>
      </c>
      <c r="I178" s="109" t="s">
        <v>72</v>
      </c>
      <c r="J178" s="107">
        <f t="shared" si="29"/>
        <v>386.1</v>
      </c>
      <c r="K178" s="108">
        <v>15.34</v>
      </c>
      <c r="L178" s="109" t="s">
        <v>72</v>
      </c>
      <c r="M178" s="107">
        <f t="shared" si="27"/>
        <v>15.34</v>
      </c>
      <c r="N178" s="108">
        <v>2.5</v>
      </c>
      <c r="O178" s="109" t="s">
        <v>72</v>
      </c>
      <c r="P178" s="107">
        <f t="shared" si="28"/>
        <v>2.5</v>
      </c>
    </row>
    <row r="179" spans="1:16">
      <c r="A179" s="1">
        <f t="shared" si="26"/>
        <v>179</v>
      </c>
      <c r="B179" s="102">
        <v>275</v>
      </c>
      <c r="C179" s="103" t="s">
        <v>73</v>
      </c>
      <c r="D179" s="101">
        <f t="shared" ref="D179:D192" si="30">B179/$C$5</f>
        <v>14.473684210526315</v>
      </c>
      <c r="E179" s="104">
        <v>2.492</v>
      </c>
      <c r="F179" s="105">
        <v>1.1800000000000001E-3</v>
      </c>
      <c r="G179" s="100">
        <f t="shared" si="23"/>
        <v>2.4931800000000002</v>
      </c>
      <c r="H179" s="108">
        <v>454.01</v>
      </c>
      <c r="I179" s="109" t="s">
        <v>72</v>
      </c>
      <c r="J179" s="107">
        <f t="shared" si="29"/>
        <v>454.01</v>
      </c>
      <c r="K179" s="108">
        <v>18.12</v>
      </c>
      <c r="L179" s="109" t="s">
        <v>72</v>
      </c>
      <c r="M179" s="107">
        <f t="shared" si="27"/>
        <v>18.12</v>
      </c>
      <c r="N179" s="108">
        <v>2.88</v>
      </c>
      <c r="O179" s="109" t="s">
        <v>72</v>
      </c>
      <c r="P179" s="107">
        <f t="shared" si="28"/>
        <v>2.88</v>
      </c>
    </row>
    <row r="180" spans="1:16">
      <c r="A180" s="1">
        <f t="shared" si="26"/>
        <v>180</v>
      </c>
      <c r="B180" s="102">
        <v>300</v>
      </c>
      <c r="C180" s="103" t="s">
        <v>73</v>
      </c>
      <c r="D180" s="101">
        <f t="shared" si="30"/>
        <v>15.789473684210526</v>
      </c>
      <c r="E180" s="104">
        <v>2.3210000000000002</v>
      </c>
      <c r="F180" s="105">
        <v>1.091E-3</v>
      </c>
      <c r="G180" s="100">
        <f t="shared" si="23"/>
        <v>2.3220910000000003</v>
      </c>
      <c r="H180" s="108">
        <v>527.20000000000005</v>
      </c>
      <c r="I180" s="109" t="s">
        <v>72</v>
      </c>
      <c r="J180" s="107">
        <f t="shared" si="29"/>
        <v>527.20000000000005</v>
      </c>
      <c r="K180" s="108">
        <v>20.88</v>
      </c>
      <c r="L180" s="109" t="s">
        <v>72</v>
      </c>
      <c r="M180" s="107">
        <f t="shared" si="27"/>
        <v>20.88</v>
      </c>
      <c r="N180" s="108">
        <v>3.3</v>
      </c>
      <c r="O180" s="109" t="s">
        <v>72</v>
      </c>
      <c r="P180" s="107">
        <f t="shared" si="28"/>
        <v>3.3</v>
      </c>
    </row>
    <row r="181" spans="1:16">
      <c r="A181" s="1">
        <f t="shared" si="26"/>
        <v>181</v>
      </c>
      <c r="B181" s="102">
        <v>325</v>
      </c>
      <c r="C181" s="103" t="s">
        <v>73</v>
      </c>
      <c r="D181" s="101">
        <f t="shared" si="30"/>
        <v>17.105263157894736</v>
      </c>
      <c r="E181" s="104">
        <v>2.1760000000000002</v>
      </c>
      <c r="F181" s="105">
        <v>1.0150000000000001E-3</v>
      </c>
      <c r="G181" s="100">
        <f t="shared" si="23"/>
        <v>2.1770150000000004</v>
      </c>
      <c r="H181" s="108">
        <v>605.54</v>
      </c>
      <c r="I181" s="109" t="s">
        <v>72</v>
      </c>
      <c r="J181" s="107">
        <f t="shared" si="29"/>
        <v>605.54</v>
      </c>
      <c r="K181" s="108">
        <v>23.66</v>
      </c>
      <c r="L181" s="109" t="s">
        <v>72</v>
      </c>
      <c r="M181" s="107">
        <f t="shared" si="27"/>
        <v>23.66</v>
      </c>
      <c r="N181" s="108">
        <v>3.74</v>
      </c>
      <c r="O181" s="109" t="s">
        <v>72</v>
      </c>
      <c r="P181" s="107">
        <f t="shared" si="28"/>
        <v>3.74</v>
      </c>
    </row>
    <row r="182" spans="1:16">
      <c r="A182" s="1">
        <f t="shared" si="26"/>
        <v>182</v>
      </c>
      <c r="B182" s="102">
        <v>350</v>
      </c>
      <c r="C182" s="103" t="s">
        <v>73</v>
      </c>
      <c r="D182" s="101">
        <f t="shared" si="30"/>
        <v>18.421052631578949</v>
      </c>
      <c r="E182" s="104">
        <v>2.0510000000000002</v>
      </c>
      <c r="F182" s="105">
        <v>9.4979999999999999E-4</v>
      </c>
      <c r="G182" s="100">
        <f t="shared" si="23"/>
        <v>2.0519498</v>
      </c>
      <c r="H182" s="108">
        <v>688.88</v>
      </c>
      <c r="I182" s="109" t="s">
        <v>72</v>
      </c>
      <c r="J182" s="107">
        <f t="shared" si="29"/>
        <v>688.88</v>
      </c>
      <c r="K182" s="108">
        <v>26.45</v>
      </c>
      <c r="L182" s="109" t="s">
        <v>72</v>
      </c>
      <c r="M182" s="107">
        <f t="shared" si="27"/>
        <v>26.45</v>
      </c>
      <c r="N182" s="108">
        <v>4.22</v>
      </c>
      <c r="O182" s="109" t="s">
        <v>72</v>
      </c>
      <c r="P182" s="107">
        <f t="shared" si="28"/>
        <v>4.22</v>
      </c>
    </row>
    <row r="183" spans="1:16">
      <c r="A183" s="1">
        <f t="shared" si="26"/>
        <v>183</v>
      </c>
      <c r="B183" s="102">
        <v>375</v>
      </c>
      <c r="C183" s="103" t="s">
        <v>73</v>
      </c>
      <c r="D183" s="101">
        <f t="shared" si="30"/>
        <v>19.736842105263158</v>
      </c>
      <c r="E183" s="104">
        <v>1.9430000000000001</v>
      </c>
      <c r="F183" s="105">
        <v>8.9249999999999996E-4</v>
      </c>
      <c r="G183" s="100">
        <f t="shared" si="23"/>
        <v>1.9438925</v>
      </c>
      <c r="H183" s="108">
        <v>777.06</v>
      </c>
      <c r="I183" s="109" t="s">
        <v>72</v>
      </c>
      <c r="J183" s="107">
        <f t="shared" si="29"/>
        <v>777.06</v>
      </c>
      <c r="K183" s="108">
        <v>29.26</v>
      </c>
      <c r="L183" s="109" t="s">
        <v>72</v>
      </c>
      <c r="M183" s="107">
        <f t="shared" si="27"/>
        <v>29.26</v>
      </c>
      <c r="N183" s="108">
        <v>4.72</v>
      </c>
      <c r="O183" s="109" t="s">
        <v>72</v>
      </c>
      <c r="P183" s="107">
        <f t="shared" si="28"/>
        <v>4.72</v>
      </c>
    </row>
    <row r="184" spans="1:16">
      <c r="A184" s="1">
        <f t="shared" si="26"/>
        <v>184</v>
      </c>
      <c r="B184" s="102">
        <v>400</v>
      </c>
      <c r="C184" s="103" t="s">
        <v>73</v>
      </c>
      <c r="D184" s="101">
        <f t="shared" si="30"/>
        <v>21.05263157894737</v>
      </c>
      <c r="E184" s="104">
        <v>1.849</v>
      </c>
      <c r="F184" s="105">
        <v>8.4199999999999998E-4</v>
      </c>
      <c r="G184" s="100">
        <f t="shared" si="23"/>
        <v>1.849842</v>
      </c>
      <c r="H184" s="108">
        <v>869.92</v>
      </c>
      <c r="I184" s="109" t="s">
        <v>72</v>
      </c>
      <c r="J184" s="107">
        <f t="shared" si="29"/>
        <v>869.92</v>
      </c>
      <c r="K184" s="108">
        <v>32.090000000000003</v>
      </c>
      <c r="L184" s="109" t="s">
        <v>72</v>
      </c>
      <c r="M184" s="107">
        <f t="shared" si="27"/>
        <v>32.090000000000003</v>
      </c>
      <c r="N184" s="108">
        <v>5.24</v>
      </c>
      <c r="O184" s="109" t="s">
        <v>72</v>
      </c>
      <c r="P184" s="107">
        <f t="shared" si="28"/>
        <v>5.24</v>
      </c>
    </row>
    <row r="185" spans="1:16">
      <c r="A185" s="1">
        <f t="shared" si="26"/>
        <v>185</v>
      </c>
      <c r="B185" s="102">
        <v>450</v>
      </c>
      <c r="C185" s="103" t="s">
        <v>73</v>
      </c>
      <c r="D185" s="101">
        <f t="shared" si="30"/>
        <v>23.684210526315791</v>
      </c>
      <c r="E185" s="104">
        <v>1.6910000000000001</v>
      </c>
      <c r="F185" s="105">
        <v>7.5699999999999997E-4</v>
      </c>
      <c r="G185" s="100">
        <f t="shared" si="23"/>
        <v>1.691757</v>
      </c>
      <c r="H185" s="108">
        <v>1.07</v>
      </c>
      <c r="I185" s="111" t="s">
        <v>74</v>
      </c>
      <c r="J185" s="112">
        <f t="shared" ref="J185:J228" si="31">H185*1000</f>
        <v>1070</v>
      </c>
      <c r="K185" s="108">
        <v>42.74</v>
      </c>
      <c r="L185" s="109" t="s">
        <v>72</v>
      </c>
      <c r="M185" s="107">
        <f t="shared" si="27"/>
        <v>42.74</v>
      </c>
      <c r="N185" s="108">
        <v>6.36</v>
      </c>
      <c r="O185" s="109" t="s">
        <v>72</v>
      </c>
      <c r="P185" s="107">
        <f t="shared" si="28"/>
        <v>6.36</v>
      </c>
    </row>
    <row r="186" spans="1:16">
      <c r="A186" s="1">
        <f t="shared" si="26"/>
        <v>186</v>
      </c>
      <c r="B186" s="102">
        <v>500</v>
      </c>
      <c r="C186" s="103" t="s">
        <v>73</v>
      </c>
      <c r="D186" s="101">
        <f t="shared" si="30"/>
        <v>26.315789473684209</v>
      </c>
      <c r="E186" s="104">
        <v>1.56</v>
      </c>
      <c r="F186" s="105">
        <v>6.8820000000000003E-4</v>
      </c>
      <c r="G186" s="100">
        <f t="shared" si="23"/>
        <v>1.5606882</v>
      </c>
      <c r="H186" s="108">
        <v>1.29</v>
      </c>
      <c r="I186" s="109" t="s">
        <v>74</v>
      </c>
      <c r="J186" s="112">
        <f t="shared" si="31"/>
        <v>1290</v>
      </c>
      <c r="K186" s="108">
        <v>52.64</v>
      </c>
      <c r="L186" s="109" t="s">
        <v>72</v>
      </c>
      <c r="M186" s="107">
        <f t="shared" si="27"/>
        <v>52.64</v>
      </c>
      <c r="N186" s="108">
        <v>7.58</v>
      </c>
      <c r="O186" s="109" t="s">
        <v>72</v>
      </c>
      <c r="P186" s="107">
        <f t="shared" si="28"/>
        <v>7.58</v>
      </c>
    </row>
    <row r="187" spans="1:16">
      <c r="A187" s="1">
        <f t="shared" si="26"/>
        <v>187</v>
      </c>
      <c r="B187" s="102">
        <v>550</v>
      </c>
      <c r="C187" s="103" t="s">
        <v>73</v>
      </c>
      <c r="D187" s="101">
        <f t="shared" si="30"/>
        <v>28.94736842105263</v>
      </c>
      <c r="E187" s="104">
        <v>1.4470000000000001</v>
      </c>
      <c r="F187" s="105">
        <v>6.3119999999999995E-4</v>
      </c>
      <c r="G187" s="100">
        <f t="shared" si="23"/>
        <v>1.4476312</v>
      </c>
      <c r="H187" s="108">
        <v>1.52</v>
      </c>
      <c r="I187" s="109" t="s">
        <v>74</v>
      </c>
      <c r="J187" s="112">
        <f t="shared" si="31"/>
        <v>1520</v>
      </c>
      <c r="K187" s="108">
        <v>62.25</v>
      </c>
      <c r="L187" s="109" t="s">
        <v>72</v>
      </c>
      <c r="M187" s="107">
        <f t="shared" si="27"/>
        <v>62.25</v>
      </c>
      <c r="N187" s="108">
        <v>8.89</v>
      </c>
      <c r="O187" s="109" t="s">
        <v>72</v>
      </c>
      <c r="P187" s="107">
        <f t="shared" si="28"/>
        <v>8.89</v>
      </c>
    </row>
    <row r="188" spans="1:16">
      <c r="A188" s="1">
        <f t="shared" si="26"/>
        <v>188</v>
      </c>
      <c r="B188" s="102">
        <v>600</v>
      </c>
      <c r="C188" s="103" t="s">
        <v>73</v>
      </c>
      <c r="D188" s="101">
        <f t="shared" si="30"/>
        <v>31.578947368421051</v>
      </c>
      <c r="E188" s="104">
        <v>1.3480000000000001</v>
      </c>
      <c r="F188" s="105">
        <v>5.8339999999999998E-4</v>
      </c>
      <c r="G188" s="100">
        <f t="shared" si="23"/>
        <v>1.3485834000000001</v>
      </c>
      <c r="H188" s="108">
        <v>1.77</v>
      </c>
      <c r="I188" s="109" t="s">
        <v>74</v>
      </c>
      <c r="J188" s="112">
        <f t="shared" si="31"/>
        <v>1770</v>
      </c>
      <c r="K188" s="108">
        <v>71.78</v>
      </c>
      <c r="L188" s="109" t="s">
        <v>72</v>
      </c>
      <c r="M188" s="107">
        <f t="shared" si="27"/>
        <v>71.78</v>
      </c>
      <c r="N188" s="108">
        <v>10.29</v>
      </c>
      <c r="O188" s="109" t="s">
        <v>72</v>
      </c>
      <c r="P188" s="107">
        <f t="shared" si="28"/>
        <v>10.29</v>
      </c>
    </row>
    <row r="189" spans="1:16">
      <c r="A189" s="1">
        <f t="shared" si="26"/>
        <v>189</v>
      </c>
      <c r="B189" s="102">
        <v>650</v>
      </c>
      <c r="C189" s="103" t="s">
        <v>73</v>
      </c>
      <c r="D189" s="101">
        <f t="shared" si="30"/>
        <v>34.210526315789473</v>
      </c>
      <c r="E189" s="104">
        <v>1.2629999999999999</v>
      </c>
      <c r="F189" s="105">
        <v>5.4250000000000001E-4</v>
      </c>
      <c r="G189" s="100">
        <f t="shared" si="23"/>
        <v>1.2635424999999998</v>
      </c>
      <c r="H189" s="108">
        <v>2.04</v>
      </c>
      <c r="I189" s="109" t="s">
        <v>74</v>
      </c>
      <c r="J189" s="112">
        <f t="shared" si="31"/>
        <v>2040</v>
      </c>
      <c r="K189" s="108">
        <v>81.34</v>
      </c>
      <c r="L189" s="109" t="s">
        <v>72</v>
      </c>
      <c r="M189" s="107">
        <f t="shared" si="27"/>
        <v>81.34</v>
      </c>
      <c r="N189" s="108">
        <v>11.79</v>
      </c>
      <c r="O189" s="109" t="s">
        <v>72</v>
      </c>
      <c r="P189" s="107">
        <f t="shared" si="28"/>
        <v>11.79</v>
      </c>
    </row>
    <row r="190" spans="1:16">
      <c r="A190" s="1">
        <f t="shared" si="26"/>
        <v>190</v>
      </c>
      <c r="B190" s="102">
        <v>700</v>
      </c>
      <c r="C190" s="103" t="s">
        <v>73</v>
      </c>
      <c r="D190" s="101">
        <f t="shared" si="30"/>
        <v>36.842105263157897</v>
      </c>
      <c r="E190" s="104">
        <v>1.1890000000000001</v>
      </c>
      <c r="F190" s="105">
        <v>5.0719999999999997E-4</v>
      </c>
      <c r="G190" s="100">
        <f t="shared" si="23"/>
        <v>1.1895072</v>
      </c>
      <c r="H190" s="108">
        <v>2.33</v>
      </c>
      <c r="I190" s="109" t="s">
        <v>74</v>
      </c>
      <c r="J190" s="112">
        <f t="shared" si="31"/>
        <v>2330</v>
      </c>
      <c r="K190" s="108">
        <v>90.98</v>
      </c>
      <c r="L190" s="109" t="s">
        <v>72</v>
      </c>
      <c r="M190" s="107">
        <f t="shared" si="27"/>
        <v>90.98</v>
      </c>
      <c r="N190" s="108">
        <v>13.37</v>
      </c>
      <c r="O190" s="109" t="s">
        <v>72</v>
      </c>
      <c r="P190" s="107">
        <f t="shared" si="28"/>
        <v>13.37</v>
      </c>
    </row>
    <row r="191" spans="1:16">
      <c r="A191" s="1">
        <f t="shared" si="26"/>
        <v>191</v>
      </c>
      <c r="B191" s="102">
        <v>800</v>
      </c>
      <c r="C191" s="103" t="s">
        <v>73</v>
      </c>
      <c r="D191" s="101">
        <f t="shared" si="30"/>
        <v>42.10526315789474</v>
      </c>
      <c r="E191" s="104">
        <v>1.0680000000000001</v>
      </c>
      <c r="F191" s="105">
        <v>4.4930000000000002E-4</v>
      </c>
      <c r="G191" s="100">
        <f t="shared" si="23"/>
        <v>1.0684493000000002</v>
      </c>
      <c r="H191" s="108">
        <v>2.95</v>
      </c>
      <c r="I191" s="109" t="s">
        <v>74</v>
      </c>
      <c r="J191" s="112">
        <f t="shared" si="31"/>
        <v>2950</v>
      </c>
      <c r="K191" s="108">
        <v>126.97</v>
      </c>
      <c r="L191" s="109" t="s">
        <v>72</v>
      </c>
      <c r="M191" s="107">
        <f t="shared" si="27"/>
        <v>126.97</v>
      </c>
      <c r="N191" s="108">
        <v>16.8</v>
      </c>
      <c r="O191" s="109" t="s">
        <v>72</v>
      </c>
      <c r="P191" s="107">
        <f t="shared" si="28"/>
        <v>16.8</v>
      </c>
    </row>
    <row r="192" spans="1:16">
      <c r="A192" s="1">
        <f t="shared" si="26"/>
        <v>192</v>
      </c>
      <c r="B192" s="102">
        <v>900</v>
      </c>
      <c r="C192" s="103" t="s">
        <v>73</v>
      </c>
      <c r="D192" s="101">
        <f t="shared" si="30"/>
        <v>47.368421052631582</v>
      </c>
      <c r="E192" s="104">
        <v>0.97089999999999999</v>
      </c>
      <c r="F192" s="105">
        <v>4.036E-4</v>
      </c>
      <c r="G192" s="100">
        <f t="shared" si="23"/>
        <v>0.97130359999999993</v>
      </c>
      <c r="H192" s="108">
        <v>3.65</v>
      </c>
      <c r="I192" s="109" t="s">
        <v>74</v>
      </c>
      <c r="J192" s="112">
        <f t="shared" si="31"/>
        <v>3650</v>
      </c>
      <c r="K192" s="108">
        <v>160.41</v>
      </c>
      <c r="L192" s="109" t="s">
        <v>72</v>
      </c>
      <c r="M192" s="107">
        <f t="shared" si="27"/>
        <v>160.41</v>
      </c>
      <c r="N192" s="108">
        <v>20.58</v>
      </c>
      <c r="O192" s="109" t="s">
        <v>72</v>
      </c>
      <c r="P192" s="107">
        <f t="shared" si="28"/>
        <v>20.58</v>
      </c>
    </row>
    <row r="193" spans="1:16">
      <c r="A193" s="1">
        <f t="shared" si="26"/>
        <v>193</v>
      </c>
      <c r="B193" s="102">
        <v>1</v>
      </c>
      <c r="C193" s="106" t="s">
        <v>75</v>
      </c>
      <c r="D193" s="101">
        <f t="shared" ref="D193:D228" si="32">B193*1000/$C$5</f>
        <v>52.631578947368418</v>
      </c>
      <c r="E193" s="104">
        <v>0.89219999999999999</v>
      </c>
      <c r="F193" s="105">
        <v>3.6670000000000002E-4</v>
      </c>
      <c r="G193" s="100">
        <f t="shared" si="23"/>
        <v>0.89256670000000005</v>
      </c>
      <c r="H193" s="108">
        <v>4.4000000000000004</v>
      </c>
      <c r="I193" s="109" t="s">
        <v>74</v>
      </c>
      <c r="J193" s="112">
        <f t="shared" si="31"/>
        <v>4400</v>
      </c>
      <c r="K193" s="108">
        <v>192.95</v>
      </c>
      <c r="L193" s="109" t="s">
        <v>72</v>
      </c>
      <c r="M193" s="107">
        <f t="shared" si="27"/>
        <v>192.95</v>
      </c>
      <c r="N193" s="108">
        <v>24.69</v>
      </c>
      <c r="O193" s="109" t="s">
        <v>72</v>
      </c>
      <c r="P193" s="107">
        <f t="shared" si="28"/>
        <v>24.69</v>
      </c>
    </row>
    <row r="194" spans="1:16">
      <c r="A194" s="1">
        <f t="shared" si="26"/>
        <v>194</v>
      </c>
      <c r="B194" s="102">
        <v>1.1000000000000001</v>
      </c>
      <c r="C194" s="103" t="s">
        <v>75</v>
      </c>
      <c r="D194" s="101">
        <f t="shared" si="32"/>
        <v>57.89473684210526</v>
      </c>
      <c r="E194" s="104">
        <v>0.82699999999999996</v>
      </c>
      <c r="F194" s="105">
        <v>3.3619999999999999E-4</v>
      </c>
      <c r="G194" s="100">
        <f t="shared" si="23"/>
        <v>0.82733619999999997</v>
      </c>
      <c r="H194" s="108">
        <v>5.22</v>
      </c>
      <c r="I194" s="109" t="s">
        <v>74</v>
      </c>
      <c r="J194" s="112">
        <f t="shared" si="31"/>
        <v>5220</v>
      </c>
      <c r="K194" s="108">
        <v>225.24</v>
      </c>
      <c r="L194" s="109" t="s">
        <v>72</v>
      </c>
      <c r="M194" s="107">
        <f t="shared" si="27"/>
        <v>225.24</v>
      </c>
      <c r="N194" s="108">
        <v>29.12</v>
      </c>
      <c r="O194" s="109" t="s">
        <v>72</v>
      </c>
      <c r="P194" s="107">
        <f t="shared" si="28"/>
        <v>29.12</v>
      </c>
    </row>
    <row r="195" spans="1:16">
      <c r="A195" s="1">
        <f t="shared" si="26"/>
        <v>195</v>
      </c>
      <c r="B195" s="102">
        <v>1.2</v>
      </c>
      <c r="C195" s="103" t="s">
        <v>75</v>
      </c>
      <c r="D195" s="101">
        <f t="shared" si="32"/>
        <v>63.157894736842103</v>
      </c>
      <c r="E195" s="104">
        <v>0.77190000000000003</v>
      </c>
      <c r="F195" s="105">
        <v>3.1050000000000001E-4</v>
      </c>
      <c r="G195" s="100">
        <f t="shared" si="23"/>
        <v>0.77221050000000002</v>
      </c>
      <c r="H195" s="108">
        <v>6.1</v>
      </c>
      <c r="I195" s="109" t="s">
        <v>74</v>
      </c>
      <c r="J195" s="112">
        <f t="shared" si="31"/>
        <v>6100</v>
      </c>
      <c r="K195" s="108">
        <v>257.57</v>
      </c>
      <c r="L195" s="109" t="s">
        <v>72</v>
      </c>
      <c r="M195" s="107">
        <f t="shared" si="27"/>
        <v>257.57</v>
      </c>
      <c r="N195" s="108">
        <v>33.869999999999997</v>
      </c>
      <c r="O195" s="109" t="s">
        <v>72</v>
      </c>
      <c r="P195" s="107">
        <f t="shared" si="28"/>
        <v>33.869999999999997</v>
      </c>
    </row>
    <row r="196" spans="1:16">
      <c r="A196" s="1">
        <f t="shared" si="26"/>
        <v>196</v>
      </c>
      <c r="B196" s="102">
        <v>1.3</v>
      </c>
      <c r="C196" s="103" t="s">
        <v>75</v>
      </c>
      <c r="D196" s="101">
        <f t="shared" si="32"/>
        <v>68.421052631578945</v>
      </c>
      <c r="E196" s="104">
        <v>0.72470000000000001</v>
      </c>
      <c r="F196" s="105">
        <v>2.8860000000000002E-4</v>
      </c>
      <c r="G196" s="100">
        <f t="shared" si="23"/>
        <v>0.72498859999999998</v>
      </c>
      <c r="H196" s="108">
        <v>7.05</v>
      </c>
      <c r="I196" s="109" t="s">
        <v>74</v>
      </c>
      <c r="J196" s="112">
        <f t="shared" si="31"/>
        <v>7050</v>
      </c>
      <c r="K196" s="108">
        <v>290.10000000000002</v>
      </c>
      <c r="L196" s="109" t="s">
        <v>72</v>
      </c>
      <c r="M196" s="107">
        <f t="shared" si="27"/>
        <v>290.10000000000002</v>
      </c>
      <c r="N196" s="108">
        <v>38.909999999999997</v>
      </c>
      <c r="O196" s="109" t="s">
        <v>72</v>
      </c>
      <c r="P196" s="107">
        <f t="shared" si="28"/>
        <v>38.909999999999997</v>
      </c>
    </row>
    <row r="197" spans="1:16">
      <c r="A197" s="1">
        <f t="shared" si="26"/>
        <v>197</v>
      </c>
      <c r="B197" s="102">
        <v>1.4</v>
      </c>
      <c r="C197" s="103" t="s">
        <v>75</v>
      </c>
      <c r="D197" s="101">
        <f t="shared" si="32"/>
        <v>73.684210526315795</v>
      </c>
      <c r="E197" s="104">
        <v>0.68389999999999995</v>
      </c>
      <c r="F197" s="105">
        <v>2.698E-4</v>
      </c>
      <c r="G197" s="100">
        <f t="shared" si="23"/>
        <v>0.68416979999999994</v>
      </c>
      <c r="H197" s="108">
        <v>8.0500000000000007</v>
      </c>
      <c r="I197" s="109" t="s">
        <v>74</v>
      </c>
      <c r="J197" s="112">
        <f t="shared" si="31"/>
        <v>8050.0000000000009</v>
      </c>
      <c r="K197" s="108">
        <v>322.91000000000003</v>
      </c>
      <c r="L197" s="109" t="s">
        <v>72</v>
      </c>
      <c r="M197" s="107">
        <f t="shared" si="27"/>
        <v>322.91000000000003</v>
      </c>
      <c r="N197" s="108">
        <v>44.25</v>
      </c>
      <c r="O197" s="109" t="s">
        <v>72</v>
      </c>
      <c r="P197" s="107">
        <f t="shared" si="28"/>
        <v>44.25</v>
      </c>
    </row>
    <row r="198" spans="1:16">
      <c r="A198" s="1">
        <f t="shared" si="26"/>
        <v>198</v>
      </c>
      <c r="B198" s="102">
        <v>1.5</v>
      </c>
      <c r="C198" s="103" t="s">
        <v>75</v>
      </c>
      <c r="D198" s="101">
        <f t="shared" si="32"/>
        <v>78.94736842105263</v>
      </c>
      <c r="E198" s="104">
        <v>0.6482</v>
      </c>
      <c r="F198" s="105">
        <v>2.5329999999999998E-4</v>
      </c>
      <c r="G198" s="100">
        <f t="shared" si="23"/>
        <v>0.64845330000000001</v>
      </c>
      <c r="H198" s="108">
        <v>9.1</v>
      </c>
      <c r="I198" s="109" t="s">
        <v>74</v>
      </c>
      <c r="J198" s="112">
        <f t="shared" si="31"/>
        <v>9100</v>
      </c>
      <c r="K198" s="108">
        <v>356.03</v>
      </c>
      <c r="L198" s="109" t="s">
        <v>72</v>
      </c>
      <c r="M198" s="107">
        <f t="shared" si="27"/>
        <v>356.03</v>
      </c>
      <c r="N198" s="108">
        <v>49.88</v>
      </c>
      <c r="O198" s="109" t="s">
        <v>72</v>
      </c>
      <c r="P198" s="107">
        <f t="shared" si="28"/>
        <v>49.88</v>
      </c>
    </row>
    <row r="199" spans="1:16">
      <c r="A199" s="1">
        <f t="shared" si="26"/>
        <v>199</v>
      </c>
      <c r="B199" s="102">
        <v>1.6</v>
      </c>
      <c r="C199" s="103" t="s">
        <v>75</v>
      </c>
      <c r="D199" s="101">
        <f t="shared" si="32"/>
        <v>84.21052631578948</v>
      </c>
      <c r="E199" s="104">
        <v>0.61680000000000001</v>
      </c>
      <c r="F199" s="105">
        <v>2.388E-4</v>
      </c>
      <c r="G199" s="100">
        <f t="shared" si="23"/>
        <v>0.6170388</v>
      </c>
      <c r="H199" s="108">
        <v>10.220000000000001</v>
      </c>
      <c r="I199" s="109" t="s">
        <v>74</v>
      </c>
      <c r="J199" s="112">
        <f t="shared" si="31"/>
        <v>10220</v>
      </c>
      <c r="K199" s="108">
        <v>389.49</v>
      </c>
      <c r="L199" s="109" t="s">
        <v>72</v>
      </c>
      <c r="M199" s="107">
        <f t="shared" si="27"/>
        <v>389.49</v>
      </c>
      <c r="N199" s="108">
        <v>55.78</v>
      </c>
      <c r="O199" s="109" t="s">
        <v>72</v>
      </c>
      <c r="P199" s="107">
        <f t="shared" si="28"/>
        <v>55.78</v>
      </c>
    </row>
    <row r="200" spans="1:16">
      <c r="A200" s="1">
        <f t="shared" si="26"/>
        <v>200</v>
      </c>
      <c r="B200" s="102">
        <v>1.7</v>
      </c>
      <c r="C200" s="103" t="s">
        <v>75</v>
      </c>
      <c r="D200" s="101">
        <f t="shared" si="32"/>
        <v>89.473684210526315</v>
      </c>
      <c r="E200" s="104">
        <v>0.58879999999999999</v>
      </c>
      <c r="F200" s="105">
        <v>2.2589999999999999E-4</v>
      </c>
      <c r="G200" s="100">
        <f t="shared" si="23"/>
        <v>0.58902589999999999</v>
      </c>
      <c r="H200" s="108">
        <v>11.39</v>
      </c>
      <c r="I200" s="109" t="s">
        <v>74</v>
      </c>
      <c r="J200" s="112">
        <f t="shared" si="31"/>
        <v>11390</v>
      </c>
      <c r="K200" s="108">
        <v>423.28</v>
      </c>
      <c r="L200" s="109" t="s">
        <v>72</v>
      </c>
      <c r="M200" s="107">
        <f t="shared" si="27"/>
        <v>423.28</v>
      </c>
      <c r="N200" s="108">
        <v>61.95</v>
      </c>
      <c r="O200" s="109" t="s">
        <v>72</v>
      </c>
      <c r="P200" s="107">
        <f t="shared" si="28"/>
        <v>61.95</v>
      </c>
    </row>
    <row r="201" spans="1:16">
      <c r="A201" s="1">
        <f t="shared" si="26"/>
        <v>201</v>
      </c>
      <c r="B201" s="102">
        <v>1.8</v>
      </c>
      <c r="C201" s="103" t="s">
        <v>75</v>
      </c>
      <c r="D201" s="101">
        <f t="shared" si="32"/>
        <v>94.736842105263165</v>
      </c>
      <c r="E201" s="104">
        <v>0.56369999999999998</v>
      </c>
      <c r="F201" s="105">
        <v>2.1440000000000001E-4</v>
      </c>
      <c r="G201" s="100">
        <f t="shared" si="23"/>
        <v>0.56391439999999993</v>
      </c>
      <c r="H201" s="108">
        <v>12.61</v>
      </c>
      <c r="I201" s="109" t="s">
        <v>74</v>
      </c>
      <c r="J201" s="112">
        <f t="shared" si="31"/>
        <v>12610</v>
      </c>
      <c r="K201" s="108">
        <v>457.42</v>
      </c>
      <c r="L201" s="109" t="s">
        <v>72</v>
      </c>
      <c r="M201" s="107">
        <f t="shared" si="27"/>
        <v>457.42</v>
      </c>
      <c r="N201" s="108">
        <v>68.38</v>
      </c>
      <c r="O201" s="109" t="s">
        <v>72</v>
      </c>
      <c r="P201" s="107">
        <f t="shared" si="28"/>
        <v>68.38</v>
      </c>
    </row>
    <row r="202" spans="1:16">
      <c r="A202" s="1">
        <f t="shared" si="26"/>
        <v>202</v>
      </c>
      <c r="B202" s="102">
        <v>2</v>
      </c>
      <c r="C202" s="103" t="s">
        <v>75</v>
      </c>
      <c r="D202" s="113">
        <f t="shared" si="32"/>
        <v>105.26315789473684</v>
      </c>
      <c r="E202" s="104">
        <v>0.52080000000000004</v>
      </c>
      <c r="F202" s="105">
        <v>1.9459999999999999E-4</v>
      </c>
      <c r="G202" s="100">
        <f t="shared" si="23"/>
        <v>0.52099460000000009</v>
      </c>
      <c r="H202" s="108">
        <v>15.21</v>
      </c>
      <c r="I202" s="109" t="s">
        <v>74</v>
      </c>
      <c r="J202" s="112">
        <f t="shared" si="31"/>
        <v>15210</v>
      </c>
      <c r="K202" s="108">
        <v>587.27</v>
      </c>
      <c r="L202" s="109" t="s">
        <v>72</v>
      </c>
      <c r="M202" s="107">
        <f t="shared" si="27"/>
        <v>587.27</v>
      </c>
      <c r="N202" s="108">
        <v>82.01</v>
      </c>
      <c r="O202" s="109" t="s">
        <v>72</v>
      </c>
      <c r="P202" s="107">
        <f t="shared" ref="P202:P218" si="33">N202</f>
        <v>82.01</v>
      </c>
    </row>
    <row r="203" spans="1:16">
      <c r="A203" s="1">
        <f t="shared" si="26"/>
        <v>203</v>
      </c>
      <c r="B203" s="102">
        <v>2.25</v>
      </c>
      <c r="C203" s="103" t="s">
        <v>75</v>
      </c>
      <c r="D203" s="113">
        <f t="shared" si="32"/>
        <v>118.42105263157895</v>
      </c>
      <c r="E203" s="104">
        <v>0.4773</v>
      </c>
      <c r="F203" s="105">
        <v>1.7469999999999999E-4</v>
      </c>
      <c r="G203" s="100">
        <f t="shared" si="23"/>
        <v>0.47747470000000003</v>
      </c>
      <c r="H203" s="108">
        <v>18.739999999999998</v>
      </c>
      <c r="I203" s="109" t="s">
        <v>74</v>
      </c>
      <c r="J203" s="112">
        <f t="shared" si="31"/>
        <v>18740</v>
      </c>
      <c r="K203" s="108">
        <v>771.47</v>
      </c>
      <c r="L203" s="109" t="s">
        <v>72</v>
      </c>
      <c r="M203" s="107">
        <f t="shared" si="27"/>
        <v>771.47</v>
      </c>
      <c r="N203" s="108">
        <v>100.39</v>
      </c>
      <c r="O203" s="109" t="s">
        <v>72</v>
      </c>
      <c r="P203" s="107">
        <f t="shared" si="33"/>
        <v>100.39</v>
      </c>
    </row>
    <row r="204" spans="1:16">
      <c r="A204" s="1">
        <f t="shared" si="26"/>
        <v>204</v>
      </c>
      <c r="B204" s="102">
        <v>2.5</v>
      </c>
      <c r="C204" s="103" t="s">
        <v>75</v>
      </c>
      <c r="D204" s="113">
        <f t="shared" si="32"/>
        <v>131.57894736842104</v>
      </c>
      <c r="E204" s="104">
        <v>0.44209999999999999</v>
      </c>
      <c r="F204" s="105">
        <v>1.5860000000000001E-4</v>
      </c>
      <c r="G204" s="100">
        <f t="shared" si="23"/>
        <v>0.4422586</v>
      </c>
      <c r="H204" s="108">
        <v>22.57</v>
      </c>
      <c r="I204" s="109" t="s">
        <v>74</v>
      </c>
      <c r="J204" s="112">
        <f t="shared" si="31"/>
        <v>22570</v>
      </c>
      <c r="K204" s="108">
        <v>943.38</v>
      </c>
      <c r="L204" s="109" t="s">
        <v>72</v>
      </c>
      <c r="M204" s="107">
        <f t="shared" si="27"/>
        <v>943.38</v>
      </c>
      <c r="N204" s="108">
        <v>120.18</v>
      </c>
      <c r="O204" s="109" t="s">
        <v>72</v>
      </c>
      <c r="P204" s="107">
        <f t="shared" si="33"/>
        <v>120.18</v>
      </c>
    </row>
    <row r="205" spans="1:16">
      <c r="A205" s="1">
        <f t="shared" si="26"/>
        <v>205</v>
      </c>
      <c r="B205" s="102">
        <v>2.75</v>
      </c>
      <c r="C205" s="103" t="s">
        <v>75</v>
      </c>
      <c r="D205" s="113">
        <f t="shared" si="32"/>
        <v>144.73684210526315</v>
      </c>
      <c r="E205" s="104">
        <v>0.41310000000000002</v>
      </c>
      <c r="F205" s="105">
        <v>1.4530000000000001E-4</v>
      </c>
      <c r="G205" s="100">
        <f t="shared" si="23"/>
        <v>0.41324530000000004</v>
      </c>
      <c r="H205" s="108">
        <v>26.69</v>
      </c>
      <c r="I205" s="109" t="s">
        <v>74</v>
      </c>
      <c r="J205" s="112">
        <f t="shared" si="31"/>
        <v>26690</v>
      </c>
      <c r="K205" s="108">
        <v>1.1100000000000001</v>
      </c>
      <c r="L205" s="111" t="s">
        <v>74</v>
      </c>
      <c r="M205" s="112">
        <f t="shared" ref="M205:M228" si="34">K205*1000</f>
        <v>1110</v>
      </c>
      <c r="N205" s="108">
        <v>141.29</v>
      </c>
      <c r="O205" s="109" t="s">
        <v>72</v>
      </c>
      <c r="P205" s="107">
        <f t="shared" si="33"/>
        <v>141.29</v>
      </c>
    </row>
    <row r="206" spans="1:16">
      <c r="A206" s="1">
        <f t="shared" si="26"/>
        <v>206</v>
      </c>
      <c r="B206" s="102">
        <v>3</v>
      </c>
      <c r="C206" s="103" t="s">
        <v>75</v>
      </c>
      <c r="D206" s="113">
        <f t="shared" si="32"/>
        <v>157.89473684210526</v>
      </c>
      <c r="E206" s="104">
        <v>0.38869999999999999</v>
      </c>
      <c r="F206" s="105">
        <v>1.3420000000000001E-4</v>
      </c>
      <c r="G206" s="100">
        <f t="shared" si="23"/>
        <v>0.38883419999999996</v>
      </c>
      <c r="H206" s="108">
        <v>31.09</v>
      </c>
      <c r="I206" s="109" t="s">
        <v>74</v>
      </c>
      <c r="J206" s="112">
        <f t="shared" si="31"/>
        <v>31090</v>
      </c>
      <c r="K206" s="108">
        <v>1.27</v>
      </c>
      <c r="L206" s="109" t="s">
        <v>74</v>
      </c>
      <c r="M206" s="112">
        <f t="shared" si="34"/>
        <v>1270</v>
      </c>
      <c r="N206" s="108">
        <v>163.63</v>
      </c>
      <c r="O206" s="109" t="s">
        <v>72</v>
      </c>
      <c r="P206" s="107">
        <f t="shared" si="33"/>
        <v>163.63</v>
      </c>
    </row>
    <row r="207" spans="1:16">
      <c r="A207" s="1">
        <f t="shared" si="26"/>
        <v>207</v>
      </c>
      <c r="B207" s="102">
        <v>3.25</v>
      </c>
      <c r="C207" s="103" t="s">
        <v>75</v>
      </c>
      <c r="D207" s="113">
        <f t="shared" si="32"/>
        <v>171.05263157894737</v>
      </c>
      <c r="E207" s="104">
        <v>0.3679</v>
      </c>
      <c r="F207" s="105">
        <v>1.2459999999999999E-4</v>
      </c>
      <c r="G207" s="100">
        <f t="shared" si="23"/>
        <v>0.36802459999999998</v>
      </c>
      <c r="H207" s="108">
        <v>35.74</v>
      </c>
      <c r="I207" s="109" t="s">
        <v>74</v>
      </c>
      <c r="J207" s="112">
        <f t="shared" si="31"/>
        <v>35740</v>
      </c>
      <c r="K207" s="108">
        <v>1.43</v>
      </c>
      <c r="L207" s="109" t="s">
        <v>74</v>
      </c>
      <c r="M207" s="112">
        <f t="shared" si="34"/>
        <v>1430</v>
      </c>
      <c r="N207" s="108">
        <v>187.14</v>
      </c>
      <c r="O207" s="109" t="s">
        <v>72</v>
      </c>
      <c r="P207" s="107">
        <f t="shared" si="33"/>
        <v>187.14</v>
      </c>
    </row>
    <row r="208" spans="1:16">
      <c r="A208" s="1">
        <f t="shared" si="26"/>
        <v>208</v>
      </c>
      <c r="B208" s="102">
        <v>3.5</v>
      </c>
      <c r="C208" s="103" t="s">
        <v>75</v>
      </c>
      <c r="D208" s="113">
        <f t="shared" si="32"/>
        <v>184.21052631578948</v>
      </c>
      <c r="E208" s="104">
        <v>0.35</v>
      </c>
      <c r="F208" s="105">
        <v>1.164E-4</v>
      </c>
      <c r="G208" s="100">
        <f t="shared" si="23"/>
        <v>0.35011639999999999</v>
      </c>
      <c r="H208" s="108">
        <v>40.65</v>
      </c>
      <c r="I208" s="109" t="s">
        <v>74</v>
      </c>
      <c r="J208" s="112">
        <f t="shared" si="31"/>
        <v>40650</v>
      </c>
      <c r="K208" s="108">
        <v>1.59</v>
      </c>
      <c r="L208" s="109" t="s">
        <v>74</v>
      </c>
      <c r="M208" s="112">
        <f t="shared" si="34"/>
        <v>1590</v>
      </c>
      <c r="N208" s="108">
        <v>211.73</v>
      </c>
      <c r="O208" s="109" t="s">
        <v>72</v>
      </c>
      <c r="P208" s="107">
        <f t="shared" si="33"/>
        <v>211.73</v>
      </c>
    </row>
    <row r="209" spans="1:16">
      <c r="A209" s="1">
        <f t="shared" si="26"/>
        <v>209</v>
      </c>
      <c r="B209" s="102">
        <v>3.75</v>
      </c>
      <c r="C209" s="103" t="s">
        <v>75</v>
      </c>
      <c r="D209" s="113">
        <f t="shared" si="32"/>
        <v>197.36842105263159</v>
      </c>
      <c r="E209" s="104">
        <v>0.33439999999999998</v>
      </c>
      <c r="F209" s="105">
        <v>1.093E-4</v>
      </c>
      <c r="G209" s="100">
        <f t="shared" si="23"/>
        <v>0.33450929999999995</v>
      </c>
      <c r="H209" s="108">
        <v>45.79</v>
      </c>
      <c r="I209" s="109" t="s">
        <v>74</v>
      </c>
      <c r="J209" s="112">
        <f t="shared" si="31"/>
        <v>45790</v>
      </c>
      <c r="K209" s="108">
        <v>1.75</v>
      </c>
      <c r="L209" s="109" t="s">
        <v>74</v>
      </c>
      <c r="M209" s="112">
        <f t="shared" si="34"/>
        <v>1750</v>
      </c>
      <c r="N209" s="108">
        <v>237.34</v>
      </c>
      <c r="O209" s="109" t="s">
        <v>72</v>
      </c>
      <c r="P209" s="107">
        <f t="shared" si="33"/>
        <v>237.34</v>
      </c>
    </row>
    <row r="210" spans="1:16">
      <c r="A210" s="1">
        <f t="shared" si="26"/>
        <v>210</v>
      </c>
      <c r="B210" s="102">
        <v>4</v>
      </c>
      <c r="C210" s="103" t="s">
        <v>75</v>
      </c>
      <c r="D210" s="113">
        <f t="shared" si="32"/>
        <v>210.52631578947367</v>
      </c>
      <c r="E210" s="104">
        <v>0.32069999999999999</v>
      </c>
      <c r="F210" s="105">
        <v>1.03E-4</v>
      </c>
      <c r="G210" s="100">
        <f t="shared" si="23"/>
        <v>0.320803</v>
      </c>
      <c r="H210" s="108">
        <v>51.17</v>
      </c>
      <c r="I210" s="109" t="s">
        <v>74</v>
      </c>
      <c r="J210" s="112">
        <f t="shared" si="31"/>
        <v>51170</v>
      </c>
      <c r="K210" s="108">
        <v>1.91</v>
      </c>
      <c r="L210" s="109" t="s">
        <v>74</v>
      </c>
      <c r="M210" s="112">
        <f t="shared" si="34"/>
        <v>1910</v>
      </c>
      <c r="N210" s="108">
        <v>263.91000000000003</v>
      </c>
      <c r="O210" s="109" t="s">
        <v>72</v>
      </c>
      <c r="P210" s="107">
        <f t="shared" si="33"/>
        <v>263.91000000000003</v>
      </c>
    </row>
    <row r="211" spans="1:16">
      <c r="A211" s="1">
        <f t="shared" si="26"/>
        <v>211</v>
      </c>
      <c r="B211" s="102">
        <v>4.5</v>
      </c>
      <c r="C211" s="103" t="s">
        <v>75</v>
      </c>
      <c r="D211" s="113">
        <f t="shared" si="32"/>
        <v>236.84210526315789</v>
      </c>
      <c r="E211" s="104">
        <v>0.29780000000000001</v>
      </c>
      <c r="F211" s="105">
        <v>9.2369999999999998E-5</v>
      </c>
      <c r="G211" s="100">
        <f t="shared" si="23"/>
        <v>0.29789237000000002</v>
      </c>
      <c r="H211" s="108">
        <v>62.56</v>
      </c>
      <c r="I211" s="109" t="s">
        <v>74</v>
      </c>
      <c r="J211" s="112">
        <f t="shared" si="31"/>
        <v>62560</v>
      </c>
      <c r="K211" s="108">
        <v>2.5</v>
      </c>
      <c r="L211" s="109" t="s">
        <v>74</v>
      </c>
      <c r="M211" s="112">
        <f t="shared" si="34"/>
        <v>2500</v>
      </c>
      <c r="N211" s="108">
        <v>319.74</v>
      </c>
      <c r="O211" s="109" t="s">
        <v>72</v>
      </c>
      <c r="P211" s="107">
        <f t="shared" si="33"/>
        <v>319.74</v>
      </c>
    </row>
    <row r="212" spans="1:16">
      <c r="A212" s="1">
        <f t="shared" si="26"/>
        <v>212</v>
      </c>
      <c r="B212" s="102">
        <v>5</v>
      </c>
      <c r="C212" s="103" t="s">
        <v>75</v>
      </c>
      <c r="D212" s="113">
        <f t="shared" si="32"/>
        <v>263.15789473684208</v>
      </c>
      <c r="E212" s="104">
        <v>0.27939999999999998</v>
      </c>
      <c r="F212" s="105">
        <v>8.3819999999999994E-5</v>
      </c>
      <c r="G212" s="100">
        <f t="shared" ref="G212:G275" si="35">E212+F212</f>
        <v>0.27948381999999999</v>
      </c>
      <c r="H212" s="108">
        <v>74.77</v>
      </c>
      <c r="I212" s="109" t="s">
        <v>74</v>
      </c>
      <c r="J212" s="112">
        <f t="shared" si="31"/>
        <v>74770</v>
      </c>
      <c r="K212" s="108">
        <v>3.04</v>
      </c>
      <c r="L212" s="109" t="s">
        <v>74</v>
      </c>
      <c r="M212" s="112">
        <f t="shared" si="34"/>
        <v>3040</v>
      </c>
      <c r="N212" s="108">
        <v>378.77</v>
      </c>
      <c r="O212" s="109" t="s">
        <v>72</v>
      </c>
      <c r="P212" s="107">
        <f t="shared" si="33"/>
        <v>378.77</v>
      </c>
    </row>
    <row r="213" spans="1:16">
      <c r="A213" s="1">
        <f t="shared" si="26"/>
        <v>213</v>
      </c>
      <c r="B213" s="102">
        <v>5.5</v>
      </c>
      <c r="C213" s="103" t="s">
        <v>75</v>
      </c>
      <c r="D213" s="113">
        <f t="shared" si="32"/>
        <v>289.4736842105263</v>
      </c>
      <c r="E213" s="104">
        <v>0.26419999999999999</v>
      </c>
      <c r="F213" s="105">
        <v>7.6769999999999999E-5</v>
      </c>
      <c r="G213" s="100">
        <f t="shared" si="35"/>
        <v>0.26427676999999999</v>
      </c>
      <c r="H213" s="108">
        <v>87.73</v>
      </c>
      <c r="I213" s="109" t="s">
        <v>74</v>
      </c>
      <c r="J213" s="112">
        <f t="shared" si="31"/>
        <v>87730</v>
      </c>
      <c r="K213" s="108">
        <v>3.55</v>
      </c>
      <c r="L213" s="109" t="s">
        <v>74</v>
      </c>
      <c r="M213" s="112">
        <f t="shared" si="34"/>
        <v>3550</v>
      </c>
      <c r="N213" s="108">
        <v>440.64</v>
      </c>
      <c r="O213" s="109" t="s">
        <v>72</v>
      </c>
      <c r="P213" s="107">
        <f t="shared" si="33"/>
        <v>440.64</v>
      </c>
    </row>
    <row r="214" spans="1:16">
      <c r="A214" s="1">
        <f t="shared" ref="A214:A277" si="36">A213+1</f>
        <v>214</v>
      </c>
      <c r="B214" s="102">
        <v>6</v>
      </c>
      <c r="C214" s="103" t="s">
        <v>75</v>
      </c>
      <c r="D214" s="113">
        <f t="shared" si="32"/>
        <v>315.78947368421052</v>
      </c>
      <c r="E214" s="104">
        <v>0.25159999999999999</v>
      </c>
      <c r="F214" s="105">
        <v>7.0840000000000006E-5</v>
      </c>
      <c r="G214" s="100">
        <f t="shared" si="35"/>
        <v>0.25167084000000001</v>
      </c>
      <c r="H214" s="108">
        <v>101.39</v>
      </c>
      <c r="I214" s="109" t="s">
        <v>74</v>
      </c>
      <c r="J214" s="112">
        <f t="shared" si="31"/>
        <v>101390</v>
      </c>
      <c r="K214" s="108">
        <v>4.04</v>
      </c>
      <c r="L214" s="109" t="s">
        <v>74</v>
      </c>
      <c r="M214" s="112">
        <f t="shared" si="34"/>
        <v>4040</v>
      </c>
      <c r="N214" s="108">
        <v>505.01</v>
      </c>
      <c r="O214" s="109" t="s">
        <v>72</v>
      </c>
      <c r="P214" s="107">
        <f t="shared" si="33"/>
        <v>505.01</v>
      </c>
    </row>
    <row r="215" spans="1:16">
      <c r="A215" s="1">
        <f t="shared" si="36"/>
        <v>215</v>
      </c>
      <c r="B215" s="102">
        <v>6.5</v>
      </c>
      <c r="C215" s="103" t="s">
        <v>75</v>
      </c>
      <c r="D215" s="113">
        <f t="shared" si="32"/>
        <v>342.10526315789474</v>
      </c>
      <c r="E215" s="104">
        <v>0.2409</v>
      </c>
      <c r="F215" s="105">
        <v>6.5790000000000005E-5</v>
      </c>
      <c r="G215" s="100">
        <f t="shared" si="35"/>
        <v>0.24096579000000001</v>
      </c>
      <c r="H215" s="108">
        <v>115.69</v>
      </c>
      <c r="I215" s="109" t="s">
        <v>74</v>
      </c>
      <c r="J215" s="112">
        <f t="shared" si="31"/>
        <v>115690</v>
      </c>
      <c r="K215" s="108">
        <v>4.5199999999999996</v>
      </c>
      <c r="L215" s="109" t="s">
        <v>74</v>
      </c>
      <c r="M215" s="112">
        <f t="shared" si="34"/>
        <v>4520</v>
      </c>
      <c r="N215" s="108">
        <v>571.6</v>
      </c>
      <c r="O215" s="109" t="s">
        <v>72</v>
      </c>
      <c r="P215" s="107">
        <f t="shared" si="33"/>
        <v>571.6</v>
      </c>
    </row>
    <row r="216" spans="1:16">
      <c r="A216" s="1">
        <f t="shared" si="36"/>
        <v>216</v>
      </c>
      <c r="B216" s="102">
        <v>7</v>
      </c>
      <c r="C216" s="103" t="s">
        <v>75</v>
      </c>
      <c r="D216" s="113">
        <f t="shared" si="32"/>
        <v>368.42105263157896</v>
      </c>
      <c r="E216" s="104">
        <v>0.23180000000000001</v>
      </c>
      <c r="F216" s="105">
        <v>6.1439999999999995E-5</v>
      </c>
      <c r="G216" s="100">
        <f t="shared" si="35"/>
        <v>0.23186144</v>
      </c>
      <c r="H216" s="108">
        <v>130.59</v>
      </c>
      <c r="I216" s="109" t="s">
        <v>74</v>
      </c>
      <c r="J216" s="112">
        <f t="shared" si="31"/>
        <v>130590</v>
      </c>
      <c r="K216" s="108">
        <v>4.99</v>
      </c>
      <c r="L216" s="109" t="s">
        <v>74</v>
      </c>
      <c r="M216" s="112">
        <f t="shared" si="34"/>
        <v>4990</v>
      </c>
      <c r="N216" s="108">
        <v>640.16</v>
      </c>
      <c r="O216" s="109" t="s">
        <v>72</v>
      </c>
      <c r="P216" s="107">
        <f t="shared" si="33"/>
        <v>640.16</v>
      </c>
    </row>
    <row r="217" spans="1:16">
      <c r="A217" s="1">
        <f t="shared" si="36"/>
        <v>217</v>
      </c>
      <c r="B217" s="102">
        <v>8</v>
      </c>
      <c r="C217" s="103" t="s">
        <v>75</v>
      </c>
      <c r="D217" s="113">
        <f t="shared" si="32"/>
        <v>421.05263157894734</v>
      </c>
      <c r="E217" s="104">
        <v>0.217</v>
      </c>
      <c r="F217" s="105">
        <v>5.4299999999999998E-5</v>
      </c>
      <c r="G217" s="100">
        <f t="shared" si="35"/>
        <v>0.21705430000000001</v>
      </c>
      <c r="H217" s="108">
        <v>162</v>
      </c>
      <c r="I217" s="109" t="s">
        <v>74</v>
      </c>
      <c r="J217" s="112">
        <f t="shared" si="31"/>
        <v>162000</v>
      </c>
      <c r="K217" s="108">
        <v>6.68</v>
      </c>
      <c r="L217" s="109" t="s">
        <v>74</v>
      </c>
      <c r="M217" s="112">
        <f t="shared" si="34"/>
        <v>6680</v>
      </c>
      <c r="N217" s="108">
        <v>782.31</v>
      </c>
      <c r="O217" s="109" t="s">
        <v>72</v>
      </c>
      <c r="P217" s="107">
        <f t="shared" si="33"/>
        <v>782.31</v>
      </c>
    </row>
    <row r="218" spans="1:16">
      <c r="A218" s="1">
        <f t="shared" si="36"/>
        <v>218</v>
      </c>
      <c r="B218" s="102">
        <v>9</v>
      </c>
      <c r="C218" s="103" t="s">
        <v>75</v>
      </c>
      <c r="D218" s="113">
        <f t="shared" si="32"/>
        <v>473.68421052631578</v>
      </c>
      <c r="E218" s="104">
        <v>0.20549999999999999</v>
      </c>
      <c r="F218" s="105">
        <v>4.8690000000000003E-5</v>
      </c>
      <c r="G218" s="100">
        <f t="shared" si="35"/>
        <v>0.20554868999999998</v>
      </c>
      <c r="H218" s="108">
        <v>195.35</v>
      </c>
      <c r="I218" s="109" t="s">
        <v>74</v>
      </c>
      <c r="J218" s="112">
        <f t="shared" si="31"/>
        <v>195350</v>
      </c>
      <c r="K218" s="108">
        <v>8.18</v>
      </c>
      <c r="L218" s="109" t="s">
        <v>74</v>
      </c>
      <c r="M218" s="112">
        <f t="shared" si="34"/>
        <v>8180</v>
      </c>
      <c r="N218" s="108">
        <v>929.86</v>
      </c>
      <c r="O218" s="109" t="s">
        <v>72</v>
      </c>
      <c r="P218" s="107">
        <f t="shared" si="33"/>
        <v>929.86</v>
      </c>
    </row>
    <row r="219" spans="1:16">
      <c r="A219" s="1">
        <f t="shared" si="36"/>
        <v>219</v>
      </c>
      <c r="B219" s="102">
        <v>10</v>
      </c>
      <c r="C219" s="103" t="s">
        <v>75</v>
      </c>
      <c r="D219" s="113">
        <f t="shared" si="32"/>
        <v>526.31578947368416</v>
      </c>
      <c r="E219" s="104">
        <v>0.19650000000000001</v>
      </c>
      <c r="F219" s="105">
        <v>4.4169999999999999E-5</v>
      </c>
      <c r="G219" s="100">
        <f t="shared" si="35"/>
        <v>0.19654417000000002</v>
      </c>
      <c r="H219" s="108">
        <v>230.4</v>
      </c>
      <c r="I219" s="109" t="s">
        <v>74</v>
      </c>
      <c r="J219" s="112">
        <f t="shared" si="31"/>
        <v>230400</v>
      </c>
      <c r="K219" s="108">
        <v>9.57</v>
      </c>
      <c r="L219" s="109" t="s">
        <v>74</v>
      </c>
      <c r="M219" s="112">
        <f t="shared" si="34"/>
        <v>9570</v>
      </c>
      <c r="N219" s="108">
        <v>1.08</v>
      </c>
      <c r="O219" s="111" t="s">
        <v>74</v>
      </c>
      <c r="P219" s="112">
        <f t="shared" ref="P219:P228" si="37">N219*1000</f>
        <v>1080</v>
      </c>
    </row>
    <row r="220" spans="1:16">
      <c r="A220" s="1">
        <f t="shared" si="36"/>
        <v>220</v>
      </c>
      <c r="B220" s="102">
        <v>11</v>
      </c>
      <c r="C220" s="103" t="s">
        <v>75</v>
      </c>
      <c r="D220" s="113">
        <f t="shared" si="32"/>
        <v>578.9473684210526</v>
      </c>
      <c r="E220" s="104">
        <v>0.18920000000000001</v>
      </c>
      <c r="F220" s="105">
        <v>4.0429999999999997E-5</v>
      </c>
      <c r="G220" s="100">
        <f t="shared" si="35"/>
        <v>0.18924043000000002</v>
      </c>
      <c r="H220" s="108">
        <v>266.93</v>
      </c>
      <c r="I220" s="109" t="s">
        <v>74</v>
      </c>
      <c r="J220" s="112">
        <f t="shared" si="31"/>
        <v>266930</v>
      </c>
      <c r="K220" s="108">
        <v>10.88</v>
      </c>
      <c r="L220" s="109" t="s">
        <v>74</v>
      </c>
      <c r="M220" s="112">
        <f t="shared" si="34"/>
        <v>10880</v>
      </c>
      <c r="N220" s="108">
        <v>1.24</v>
      </c>
      <c r="O220" s="109" t="s">
        <v>74</v>
      </c>
      <c r="P220" s="112">
        <f t="shared" si="37"/>
        <v>1240</v>
      </c>
    </row>
    <row r="221" spans="1:16">
      <c r="A221" s="1">
        <f t="shared" si="36"/>
        <v>221</v>
      </c>
      <c r="B221" s="102">
        <v>12</v>
      </c>
      <c r="C221" s="103" t="s">
        <v>75</v>
      </c>
      <c r="D221" s="113">
        <f t="shared" si="32"/>
        <v>631.57894736842104</v>
      </c>
      <c r="E221" s="104">
        <v>0.1832</v>
      </c>
      <c r="F221" s="105">
        <v>3.7299999999999999E-5</v>
      </c>
      <c r="G221" s="100">
        <f t="shared" si="35"/>
        <v>0.18323729999999999</v>
      </c>
      <c r="H221" s="108">
        <v>304.76</v>
      </c>
      <c r="I221" s="109" t="s">
        <v>74</v>
      </c>
      <c r="J221" s="112">
        <f t="shared" si="31"/>
        <v>304760</v>
      </c>
      <c r="K221" s="108">
        <v>12.13</v>
      </c>
      <c r="L221" s="109" t="s">
        <v>74</v>
      </c>
      <c r="M221" s="112">
        <f t="shared" si="34"/>
        <v>12130</v>
      </c>
      <c r="N221" s="108">
        <v>1.39</v>
      </c>
      <c r="O221" s="109" t="s">
        <v>74</v>
      </c>
      <c r="P221" s="112">
        <f t="shared" si="37"/>
        <v>1390</v>
      </c>
    </row>
    <row r="222" spans="1:16">
      <c r="A222" s="1">
        <f t="shared" si="36"/>
        <v>222</v>
      </c>
      <c r="B222" s="102">
        <v>13</v>
      </c>
      <c r="C222" s="103" t="s">
        <v>75</v>
      </c>
      <c r="D222" s="113">
        <f t="shared" si="32"/>
        <v>684.21052631578948</v>
      </c>
      <c r="E222" s="104">
        <v>0.1782</v>
      </c>
      <c r="F222" s="105">
        <v>3.4629999999999999E-5</v>
      </c>
      <c r="G222" s="100">
        <f t="shared" si="35"/>
        <v>0.17823463000000001</v>
      </c>
      <c r="H222" s="108">
        <v>343.74</v>
      </c>
      <c r="I222" s="109" t="s">
        <v>74</v>
      </c>
      <c r="J222" s="112">
        <f t="shared" si="31"/>
        <v>343740</v>
      </c>
      <c r="K222" s="108">
        <v>13.32</v>
      </c>
      <c r="L222" s="109" t="s">
        <v>74</v>
      </c>
      <c r="M222" s="112">
        <f t="shared" si="34"/>
        <v>13320</v>
      </c>
      <c r="N222" s="108">
        <v>1.55</v>
      </c>
      <c r="O222" s="109" t="s">
        <v>74</v>
      </c>
      <c r="P222" s="112">
        <f t="shared" si="37"/>
        <v>1550</v>
      </c>
    </row>
    <row r="223" spans="1:16">
      <c r="A223" s="1">
        <f t="shared" si="36"/>
        <v>223</v>
      </c>
      <c r="B223" s="102">
        <v>14</v>
      </c>
      <c r="C223" s="103" t="s">
        <v>75</v>
      </c>
      <c r="D223" s="113">
        <f t="shared" si="32"/>
        <v>736.84210526315792</v>
      </c>
      <c r="E223" s="104">
        <v>0.17399999999999999</v>
      </c>
      <c r="F223" s="105">
        <v>3.2329999999999997E-5</v>
      </c>
      <c r="G223" s="100">
        <f t="shared" si="35"/>
        <v>0.17403232999999999</v>
      </c>
      <c r="H223" s="108">
        <v>383.74</v>
      </c>
      <c r="I223" s="109" t="s">
        <v>74</v>
      </c>
      <c r="J223" s="112">
        <f t="shared" si="31"/>
        <v>383740</v>
      </c>
      <c r="K223" s="108">
        <v>14.48</v>
      </c>
      <c r="L223" s="109" t="s">
        <v>74</v>
      </c>
      <c r="M223" s="112">
        <f t="shared" si="34"/>
        <v>14480</v>
      </c>
      <c r="N223" s="108">
        <v>1.71</v>
      </c>
      <c r="O223" s="109" t="s">
        <v>74</v>
      </c>
      <c r="P223" s="112">
        <f t="shared" si="37"/>
        <v>1710</v>
      </c>
    </row>
    <row r="224" spans="1:16">
      <c r="A224" s="1">
        <f t="shared" si="36"/>
        <v>224</v>
      </c>
      <c r="B224" s="102">
        <v>15</v>
      </c>
      <c r="C224" s="103" t="s">
        <v>75</v>
      </c>
      <c r="D224" s="113">
        <f t="shared" si="32"/>
        <v>789.47368421052636</v>
      </c>
      <c r="E224" s="104">
        <v>0.1704</v>
      </c>
      <c r="F224" s="105">
        <v>3.0320000000000001E-5</v>
      </c>
      <c r="G224" s="100">
        <f t="shared" si="35"/>
        <v>0.17043032</v>
      </c>
      <c r="H224" s="108">
        <v>424.64</v>
      </c>
      <c r="I224" s="109" t="s">
        <v>74</v>
      </c>
      <c r="J224" s="112">
        <f t="shared" si="31"/>
        <v>424640</v>
      </c>
      <c r="K224" s="108">
        <v>15.59</v>
      </c>
      <c r="L224" s="109" t="s">
        <v>74</v>
      </c>
      <c r="M224" s="112">
        <f t="shared" si="34"/>
        <v>15590</v>
      </c>
      <c r="N224" s="108">
        <v>1.87</v>
      </c>
      <c r="O224" s="109" t="s">
        <v>74</v>
      </c>
      <c r="P224" s="112">
        <f t="shared" si="37"/>
        <v>1870</v>
      </c>
    </row>
    <row r="225" spans="1:16">
      <c r="A225" s="1">
        <f t="shared" si="36"/>
        <v>225</v>
      </c>
      <c r="B225" s="102">
        <v>16</v>
      </c>
      <c r="C225" s="103" t="s">
        <v>75</v>
      </c>
      <c r="D225" s="113">
        <f t="shared" si="32"/>
        <v>842.10526315789468</v>
      </c>
      <c r="E225" s="104">
        <v>0.16739999999999999</v>
      </c>
      <c r="F225" s="105">
        <v>2.8560000000000001E-5</v>
      </c>
      <c r="G225" s="100">
        <f t="shared" si="35"/>
        <v>0.16742856</v>
      </c>
      <c r="H225" s="108">
        <v>466.33</v>
      </c>
      <c r="I225" s="109" t="s">
        <v>74</v>
      </c>
      <c r="J225" s="112">
        <f t="shared" si="31"/>
        <v>466330</v>
      </c>
      <c r="K225" s="108">
        <v>16.670000000000002</v>
      </c>
      <c r="L225" s="109" t="s">
        <v>74</v>
      </c>
      <c r="M225" s="112">
        <f t="shared" si="34"/>
        <v>16670</v>
      </c>
      <c r="N225" s="108">
        <v>2.0299999999999998</v>
      </c>
      <c r="O225" s="109" t="s">
        <v>74</v>
      </c>
      <c r="P225" s="112">
        <f t="shared" si="37"/>
        <v>2029.9999999999998</v>
      </c>
    </row>
    <row r="226" spans="1:16">
      <c r="A226" s="1">
        <f t="shared" si="36"/>
        <v>226</v>
      </c>
      <c r="B226" s="102">
        <v>17</v>
      </c>
      <c r="C226" s="103" t="s">
        <v>75</v>
      </c>
      <c r="D226" s="113">
        <f t="shared" si="32"/>
        <v>894.73684210526312</v>
      </c>
      <c r="E226" s="104">
        <v>0.16470000000000001</v>
      </c>
      <c r="F226" s="105">
        <v>2.6999999999999999E-5</v>
      </c>
      <c r="G226" s="100">
        <f t="shared" si="35"/>
        <v>0.16472700000000001</v>
      </c>
      <c r="H226" s="108">
        <v>508.74</v>
      </c>
      <c r="I226" s="109" t="s">
        <v>74</v>
      </c>
      <c r="J226" s="112">
        <f t="shared" si="31"/>
        <v>508740</v>
      </c>
      <c r="K226" s="108">
        <v>17.72</v>
      </c>
      <c r="L226" s="109" t="s">
        <v>74</v>
      </c>
      <c r="M226" s="112">
        <f t="shared" si="34"/>
        <v>17720</v>
      </c>
      <c r="N226" s="108">
        <v>2.19</v>
      </c>
      <c r="O226" s="109" t="s">
        <v>74</v>
      </c>
      <c r="P226" s="112">
        <f t="shared" si="37"/>
        <v>2190</v>
      </c>
    </row>
    <row r="227" spans="1:16">
      <c r="A227" s="1">
        <f t="shared" si="36"/>
        <v>227</v>
      </c>
      <c r="B227" s="102">
        <v>18</v>
      </c>
      <c r="C227" s="103" t="s">
        <v>75</v>
      </c>
      <c r="D227" s="113">
        <f t="shared" si="32"/>
        <v>947.36842105263156</v>
      </c>
      <c r="E227" s="104">
        <v>0.16239999999999999</v>
      </c>
      <c r="F227" s="105">
        <v>2.5599999999999999E-5</v>
      </c>
      <c r="G227" s="100">
        <f t="shared" si="35"/>
        <v>0.16242559999999998</v>
      </c>
      <c r="H227" s="108">
        <v>551.79</v>
      </c>
      <c r="I227" s="109" t="s">
        <v>74</v>
      </c>
      <c r="J227" s="112">
        <f t="shared" si="31"/>
        <v>551790</v>
      </c>
      <c r="K227" s="108">
        <v>18.739999999999998</v>
      </c>
      <c r="L227" s="109" t="s">
        <v>74</v>
      </c>
      <c r="M227" s="112">
        <f t="shared" si="34"/>
        <v>18740</v>
      </c>
      <c r="N227" s="108">
        <v>2.35</v>
      </c>
      <c r="O227" s="109" t="s">
        <v>74</v>
      </c>
      <c r="P227" s="112">
        <f t="shared" si="37"/>
        <v>2350</v>
      </c>
    </row>
    <row r="228" spans="1:16">
      <c r="A228" s="4">
        <f t="shared" si="36"/>
        <v>228</v>
      </c>
      <c r="B228" s="102">
        <v>19</v>
      </c>
      <c r="C228" s="103" t="s">
        <v>75</v>
      </c>
      <c r="D228" s="107">
        <f t="shared" si="32"/>
        <v>1000</v>
      </c>
      <c r="E228" s="104">
        <v>0.16059999999999999</v>
      </c>
      <c r="F228" s="105">
        <v>2.4340000000000001E-5</v>
      </c>
      <c r="G228" s="100">
        <f t="shared" si="35"/>
        <v>0.16062434</v>
      </c>
      <c r="H228" s="108">
        <v>595.39</v>
      </c>
      <c r="I228" s="109" t="s">
        <v>74</v>
      </c>
      <c r="J228" s="112">
        <f t="shared" si="31"/>
        <v>595390</v>
      </c>
      <c r="K228" s="108">
        <v>19.73</v>
      </c>
      <c r="L228" s="109" t="s">
        <v>74</v>
      </c>
      <c r="M228" s="112">
        <f t="shared" si="34"/>
        <v>19730</v>
      </c>
      <c r="N228" s="108">
        <v>2.5099999999999998</v>
      </c>
      <c r="O228" s="109" t="s">
        <v>74</v>
      </c>
      <c r="P228" s="112">
        <f t="shared" si="37"/>
        <v>2510</v>
      </c>
    </row>
    <row r="229" spans="1:16">
      <c r="A229" s="1">
        <f t="shared" si="36"/>
        <v>229</v>
      </c>
      <c r="B229" s="102"/>
      <c r="C229" s="103"/>
      <c r="D229" s="107" t="e">
        <v>#N/A</v>
      </c>
      <c r="E229" s="104"/>
      <c r="F229" s="105"/>
      <c r="G229" s="100" t="e">
        <v>#N/A</v>
      </c>
      <c r="H229" s="108"/>
      <c r="I229" s="109"/>
      <c r="J229" s="112" t="e">
        <v>#N/A</v>
      </c>
      <c r="K229" s="108"/>
      <c r="L229" s="109"/>
      <c r="M229" s="112" t="e">
        <v>#N/A</v>
      </c>
      <c r="N229" s="108"/>
      <c r="O229" s="109"/>
      <c r="P229" s="114" t="e">
        <v>#N/A</v>
      </c>
    </row>
    <row r="230" spans="1:16">
      <c r="A230" s="1">
        <f t="shared" si="36"/>
        <v>230</v>
      </c>
      <c r="B230" s="102"/>
      <c r="C230" s="103"/>
      <c r="D230" s="107" t="e">
        <v>#N/A</v>
      </c>
      <c r="E230" s="104"/>
      <c r="F230" s="105"/>
      <c r="G230" s="100" t="e">
        <v>#N/A</v>
      </c>
      <c r="H230" s="108"/>
      <c r="I230" s="109"/>
      <c r="J230" s="112" t="e">
        <v>#N/A</v>
      </c>
      <c r="K230" s="108"/>
      <c r="L230" s="109"/>
      <c r="M230" s="112" t="e">
        <v>#N/A</v>
      </c>
      <c r="N230" s="108"/>
      <c r="O230" s="109"/>
      <c r="P230" s="114" t="e">
        <v>#N/A</v>
      </c>
    </row>
    <row r="231" spans="1:16">
      <c r="A231" s="1">
        <f t="shared" si="36"/>
        <v>231</v>
      </c>
      <c r="B231" s="102"/>
      <c r="C231" s="103"/>
      <c r="D231" s="107" t="e">
        <v>#N/A</v>
      </c>
      <c r="E231" s="104"/>
      <c r="F231" s="105"/>
      <c r="G231" s="100" t="e">
        <v>#N/A</v>
      </c>
      <c r="H231" s="108"/>
      <c r="I231" s="109"/>
      <c r="J231" s="112" t="e">
        <v>#N/A</v>
      </c>
      <c r="K231" s="108"/>
      <c r="L231" s="109"/>
      <c r="M231" s="112" t="e">
        <v>#N/A</v>
      </c>
      <c r="N231" s="108"/>
      <c r="O231" s="109"/>
      <c r="P231" s="114" t="e">
        <v>#N/A</v>
      </c>
    </row>
    <row r="232" spans="1:16">
      <c r="A232" s="1">
        <f t="shared" si="36"/>
        <v>232</v>
      </c>
      <c r="B232" s="102"/>
      <c r="C232" s="103"/>
      <c r="D232" s="107" t="e">
        <v>#N/A</v>
      </c>
      <c r="E232" s="104"/>
      <c r="F232" s="105"/>
      <c r="G232" s="100" t="e">
        <v>#N/A</v>
      </c>
      <c r="H232" s="108"/>
      <c r="I232" s="109"/>
      <c r="J232" s="112" t="e">
        <v>#N/A</v>
      </c>
      <c r="K232" s="108"/>
      <c r="L232" s="109"/>
      <c r="M232" s="112" t="e">
        <v>#N/A</v>
      </c>
      <c r="N232" s="108"/>
      <c r="O232" s="109"/>
      <c r="P232" s="114" t="e">
        <v>#N/A</v>
      </c>
    </row>
    <row r="233" spans="1:16">
      <c r="A233" s="1">
        <f t="shared" si="36"/>
        <v>233</v>
      </c>
      <c r="B233" s="102"/>
      <c r="C233" s="103"/>
      <c r="D233" s="107" t="e">
        <v>#N/A</v>
      </c>
      <c r="E233" s="104"/>
      <c r="F233" s="105"/>
      <c r="G233" s="100" t="e">
        <v>#N/A</v>
      </c>
      <c r="H233" s="108"/>
      <c r="I233" s="109"/>
      <c r="J233" s="112" t="e">
        <v>#N/A</v>
      </c>
      <c r="K233" s="108"/>
      <c r="L233" s="109"/>
      <c r="M233" s="112" t="e">
        <v>#N/A</v>
      </c>
      <c r="N233" s="108"/>
      <c r="O233" s="109"/>
      <c r="P233" s="114" t="e">
        <v>#N/A</v>
      </c>
    </row>
    <row r="234" spans="1:16">
      <c r="A234" s="1">
        <f t="shared" si="36"/>
        <v>234</v>
      </c>
      <c r="B234" s="102"/>
      <c r="C234" s="103"/>
      <c r="D234" s="107" t="e">
        <v>#N/A</v>
      </c>
      <c r="E234" s="104"/>
      <c r="F234" s="105"/>
      <c r="G234" s="100" t="e">
        <v>#N/A</v>
      </c>
      <c r="H234" s="108"/>
      <c r="I234" s="109"/>
      <c r="J234" s="112" t="e">
        <v>#N/A</v>
      </c>
      <c r="K234" s="108"/>
      <c r="L234" s="109"/>
      <c r="M234" s="112" t="e">
        <v>#N/A</v>
      </c>
      <c r="N234" s="108"/>
      <c r="O234" s="109"/>
      <c r="P234" s="114" t="e">
        <v>#N/A</v>
      </c>
    </row>
    <row r="235" spans="1:16">
      <c r="A235" s="1">
        <f t="shared" si="36"/>
        <v>235</v>
      </c>
      <c r="B235" s="102"/>
      <c r="C235" s="103"/>
      <c r="D235" s="107" t="e">
        <v>#N/A</v>
      </c>
      <c r="E235" s="104"/>
      <c r="F235" s="105"/>
      <c r="G235" s="100" t="e">
        <v>#N/A</v>
      </c>
      <c r="H235" s="108"/>
      <c r="I235" s="109"/>
      <c r="J235" s="112" t="e">
        <v>#N/A</v>
      </c>
      <c r="K235" s="108"/>
      <c r="L235" s="109"/>
      <c r="M235" s="112" t="e">
        <v>#N/A</v>
      </c>
      <c r="N235" s="108"/>
      <c r="O235" s="109"/>
      <c r="P235" s="114" t="e">
        <v>#N/A</v>
      </c>
    </row>
    <row r="236" spans="1:16">
      <c r="A236" s="1">
        <f t="shared" si="36"/>
        <v>236</v>
      </c>
      <c r="B236" s="102"/>
      <c r="C236" s="103"/>
      <c r="D236" s="107" t="e">
        <v>#N/A</v>
      </c>
      <c r="E236" s="104"/>
      <c r="F236" s="105"/>
      <c r="G236" s="100" t="e">
        <v>#N/A</v>
      </c>
      <c r="H236" s="108"/>
      <c r="I236" s="109"/>
      <c r="J236" s="112" t="e">
        <v>#N/A</v>
      </c>
      <c r="K236" s="108"/>
      <c r="L236" s="109"/>
      <c r="M236" s="112" t="e">
        <v>#N/A</v>
      </c>
      <c r="N236" s="108"/>
      <c r="O236" s="109"/>
      <c r="P236" s="114" t="e">
        <v>#N/A</v>
      </c>
    </row>
    <row r="237" spans="1:16">
      <c r="A237" s="1">
        <f t="shared" si="36"/>
        <v>237</v>
      </c>
      <c r="B237" s="102"/>
      <c r="C237" s="103"/>
      <c r="D237" s="107" t="e">
        <v>#N/A</v>
      </c>
      <c r="E237" s="104"/>
      <c r="F237" s="105"/>
      <c r="G237" s="100" t="e">
        <v>#N/A</v>
      </c>
      <c r="H237" s="108"/>
      <c r="I237" s="109"/>
      <c r="J237" s="112" t="e">
        <v>#N/A</v>
      </c>
      <c r="K237" s="108"/>
      <c r="L237" s="109"/>
      <c r="M237" s="112" t="e">
        <v>#N/A</v>
      </c>
      <c r="N237" s="108"/>
      <c r="O237" s="109"/>
      <c r="P237" s="114" t="e">
        <v>#N/A</v>
      </c>
    </row>
    <row r="238" spans="1:16">
      <c r="A238" s="1">
        <f t="shared" si="36"/>
        <v>238</v>
      </c>
      <c r="B238" s="102"/>
      <c r="C238" s="103"/>
      <c r="D238" s="107" t="e">
        <v>#N/A</v>
      </c>
      <c r="E238" s="104"/>
      <c r="F238" s="105"/>
      <c r="G238" s="100" t="e">
        <v>#N/A</v>
      </c>
      <c r="H238" s="108"/>
      <c r="I238" s="109"/>
      <c r="J238" s="112" t="e">
        <v>#N/A</v>
      </c>
      <c r="K238" s="108"/>
      <c r="L238" s="109"/>
      <c r="M238" s="112" t="e">
        <v>#N/A</v>
      </c>
      <c r="N238" s="108"/>
      <c r="O238" s="109"/>
      <c r="P238" s="114" t="e">
        <v>#N/A</v>
      </c>
    </row>
    <row r="239" spans="1:16">
      <c r="A239" s="1">
        <f t="shared" si="36"/>
        <v>239</v>
      </c>
      <c r="B239" s="102"/>
      <c r="C239" s="103"/>
      <c r="D239" s="107" t="e">
        <v>#N/A</v>
      </c>
      <c r="E239" s="104"/>
      <c r="F239" s="105"/>
      <c r="G239" s="100" t="e">
        <v>#N/A</v>
      </c>
      <c r="H239" s="108"/>
      <c r="I239" s="109"/>
      <c r="J239" s="112" t="e">
        <v>#N/A</v>
      </c>
      <c r="K239" s="108"/>
      <c r="L239" s="109"/>
      <c r="M239" s="112" t="e">
        <v>#N/A</v>
      </c>
      <c r="N239" s="108"/>
      <c r="O239" s="109"/>
      <c r="P239" s="114" t="e">
        <v>#N/A</v>
      </c>
    </row>
    <row r="240" spans="1:16">
      <c r="A240" s="1">
        <f t="shared" si="36"/>
        <v>240</v>
      </c>
      <c r="B240" s="102"/>
      <c r="C240" s="103"/>
      <c r="D240" s="107" t="e">
        <v>#N/A</v>
      </c>
      <c r="E240" s="104"/>
      <c r="F240" s="105"/>
      <c r="G240" s="100" t="e">
        <v>#N/A</v>
      </c>
      <c r="H240" s="108"/>
      <c r="I240" s="109"/>
      <c r="J240" s="112" t="e">
        <v>#N/A</v>
      </c>
      <c r="K240" s="108"/>
      <c r="L240" s="109"/>
      <c r="M240" s="112" t="e">
        <v>#N/A</v>
      </c>
      <c r="N240" s="108"/>
      <c r="O240" s="109"/>
      <c r="P240" s="114" t="e">
        <v>#N/A</v>
      </c>
    </row>
    <row r="241" spans="1:16">
      <c r="A241" s="1">
        <f t="shared" si="36"/>
        <v>241</v>
      </c>
      <c r="B241" s="102"/>
      <c r="C241" s="103"/>
      <c r="D241" s="107" t="e">
        <v>#N/A</v>
      </c>
      <c r="E241" s="104"/>
      <c r="F241" s="105"/>
      <c r="G241" s="100" t="e">
        <v>#N/A</v>
      </c>
      <c r="H241" s="108"/>
      <c r="I241" s="109"/>
      <c r="J241" s="112" t="e">
        <v>#N/A</v>
      </c>
      <c r="K241" s="108"/>
      <c r="L241" s="109"/>
      <c r="M241" s="112" t="e">
        <v>#N/A</v>
      </c>
      <c r="N241" s="108"/>
      <c r="O241" s="109"/>
      <c r="P241" s="114" t="e">
        <v>#N/A</v>
      </c>
    </row>
    <row r="242" spans="1:16">
      <c r="A242" s="1">
        <f t="shared" si="36"/>
        <v>242</v>
      </c>
      <c r="B242" s="102"/>
      <c r="C242" s="103"/>
      <c r="D242" s="107" t="e">
        <v>#N/A</v>
      </c>
      <c r="E242" s="104"/>
      <c r="F242" s="105"/>
      <c r="G242" s="100" t="e">
        <v>#N/A</v>
      </c>
      <c r="H242" s="108"/>
      <c r="I242" s="109"/>
      <c r="J242" s="112" t="e">
        <v>#N/A</v>
      </c>
      <c r="K242" s="108"/>
      <c r="L242" s="109"/>
      <c r="M242" s="112" t="e">
        <v>#N/A</v>
      </c>
      <c r="N242" s="108"/>
      <c r="O242" s="109"/>
      <c r="P242" s="114" t="e">
        <v>#N/A</v>
      </c>
    </row>
    <row r="243" spans="1:16">
      <c r="A243" s="1">
        <f t="shared" si="36"/>
        <v>243</v>
      </c>
      <c r="B243" s="102"/>
      <c r="C243" s="103"/>
      <c r="D243" s="107" t="e">
        <v>#N/A</v>
      </c>
      <c r="E243" s="104"/>
      <c r="F243" s="105"/>
      <c r="G243" s="100" t="e">
        <v>#N/A</v>
      </c>
      <c r="H243" s="108"/>
      <c r="I243" s="109"/>
      <c r="J243" s="112" t="e">
        <v>#N/A</v>
      </c>
      <c r="K243" s="108"/>
      <c r="L243" s="109"/>
      <c r="M243" s="112" t="e">
        <v>#N/A</v>
      </c>
      <c r="N243" s="108"/>
      <c r="O243" s="109"/>
      <c r="P243" s="114" t="e">
        <v>#N/A</v>
      </c>
    </row>
    <row r="244" spans="1:16">
      <c r="A244" s="1">
        <f t="shared" si="36"/>
        <v>244</v>
      </c>
      <c r="B244" s="102"/>
      <c r="C244" s="103"/>
      <c r="D244" s="107" t="e">
        <v>#N/A</v>
      </c>
      <c r="E244" s="104"/>
      <c r="F244" s="105"/>
      <c r="G244" s="100" t="e">
        <v>#N/A</v>
      </c>
      <c r="H244" s="108"/>
      <c r="I244" s="109"/>
      <c r="J244" s="112" t="e">
        <v>#N/A</v>
      </c>
      <c r="K244" s="108"/>
      <c r="L244" s="109"/>
      <c r="M244" s="112" t="e">
        <v>#N/A</v>
      </c>
      <c r="N244" s="108"/>
      <c r="O244" s="109"/>
      <c r="P244" s="114" t="e">
        <v>#N/A</v>
      </c>
    </row>
    <row r="245" spans="1:16">
      <c r="A245" s="1">
        <f t="shared" si="36"/>
        <v>245</v>
      </c>
      <c r="B245" s="102"/>
      <c r="C245" s="103"/>
      <c r="D245" s="107" t="e">
        <v>#N/A</v>
      </c>
      <c r="E245" s="104"/>
      <c r="F245" s="105"/>
      <c r="G245" s="100" t="e">
        <v>#N/A</v>
      </c>
      <c r="H245" s="108"/>
      <c r="I245" s="109"/>
      <c r="J245" s="112" t="e">
        <v>#N/A</v>
      </c>
      <c r="K245" s="108"/>
      <c r="L245" s="109"/>
      <c r="M245" s="112" t="e">
        <v>#N/A</v>
      </c>
      <c r="N245" s="108"/>
      <c r="O245" s="109"/>
      <c r="P245" s="114" t="e">
        <v>#N/A</v>
      </c>
    </row>
    <row r="246" spans="1:16">
      <c r="A246" s="1">
        <f t="shared" si="36"/>
        <v>246</v>
      </c>
      <c r="B246" s="102"/>
      <c r="C246" s="103"/>
      <c r="D246" s="107" t="e">
        <v>#N/A</v>
      </c>
      <c r="E246" s="104"/>
      <c r="F246" s="105"/>
      <c r="G246" s="100" t="e">
        <v>#N/A</v>
      </c>
      <c r="H246" s="108"/>
      <c r="I246" s="109"/>
      <c r="J246" s="112" t="e">
        <v>#N/A</v>
      </c>
      <c r="K246" s="108"/>
      <c r="L246" s="109"/>
      <c r="M246" s="112" t="e">
        <v>#N/A</v>
      </c>
      <c r="N246" s="108"/>
      <c r="O246" s="109"/>
      <c r="P246" s="114" t="e">
        <v>#N/A</v>
      </c>
    </row>
    <row r="247" spans="1:16">
      <c r="A247" s="1">
        <f t="shared" si="36"/>
        <v>247</v>
      </c>
      <c r="B247" s="102"/>
      <c r="C247" s="103"/>
      <c r="D247" s="107" t="e">
        <v>#N/A</v>
      </c>
      <c r="E247" s="104"/>
      <c r="F247" s="105"/>
      <c r="G247" s="100" t="e">
        <v>#N/A</v>
      </c>
      <c r="H247" s="108"/>
      <c r="I247" s="109"/>
      <c r="J247" s="112" t="e">
        <v>#N/A</v>
      </c>
      <c r="K247" s="108"/>
      <c r="L247" s="109"/>
      <c r="M247" s="112" t="e">
        <v>#N/A</v>
      </c>
      <c r="N247" s="108"/>
      <c r="O247" s="109"/>
      <c r="P247" s="114" t="e">
        <v>#N/A</v>
      </c>
    </row>
    <row r="248" spans="1:16">
      <c r="A248" s="1">
        <f t="shared" si="36"/>
        <v>248</v>
      </c>
      <c r="B248" s="102"/>
      <c r="C248" s="103"/>
      <c r="D248" s="107" t="e">
        <v>#N/A</v>
      </c>
      <c r="E248" s="104"/>
      <c r="F248" s="105"/>
      <c r="G248" s="100" t="e">
        <v>#N/A</v>
      </c>
      <c r="H248" s="108"/>
      <c r="I248" s="109"/>
      <c r="J248" s="112" t="e">
        <v>#N/A</v>
      </c>
      <c r="K248" s="108"/>
      <c r="L248" s="109"/>
      <c r="M248" s="112" t="e">
        <v>#N/A</v>
      </c>
      <c r="N248" s="108"/>
      <c r="O248" s="109"/>
      <c r="P248" s="114" t="e">
        <v>#N/A</v>
      </c>
    </row>
    <row r="249" spans="1:16">
      <c r="A249" s="1">
        <f t="shared" si="36"/>
        <v>249</v>
      </c>
      <c r="B249" s="102"/>
      <c r="C249" s="103"/>
      <c r="D249" s="107" t="e">
        <v>#N/A</v>
      </c>
      <c r="E249" s="104"/>
      <c r="F249" s="105"/>
      <c r="G249" s="100" t="e">
        <v>#N/A</v>
      </c>
      <c r="H249" s="108"/>
      <c r="I249" s="109"/>
      <c r="J249" s="112" t="e">
        <v>#N/A</v>
      </c>
      <c r="K249" s="108"/>
      <c r="L249" s="109"/>
      <c r="M249" s="112" t="e">
        <v>#N/A</v>
      </c>
      <c r="N249" s="108"/>
      <c r="O249" s="109"/>
      <c r="P249" s="114" t="e">
        <v>#N/A</v>
      </c>
    </row>
    <row r="250" spans="1:16">
      <c r="A250" s="1">
        <f t="shared" si="36"/>
        <v>250</v>
      </c>
      <c r="B250" s="102"/>
      <c r="C250" s="103"/>
      <c r="D250" s="107" t="e">
        <v>#N/A</v>
      </c>
      <c r="E250" s="104"/>
      <c r="F250" s="105"/>
      <c r="G250" s="100" t="e">
        <v>#N/A</v>
      </c>
      <c r="H250" s="108"/>
      <c r="I250" s="109"/>
      <c r="J250" s="112" t="e">
        <v>#N/A</v>
      </c>
      <c r="K250" s="108"/>
      <c r="L250" s="109"/>
      <c r="M250" s="112" t="e">
        <v>#N/A</v>
      </c>
      <c r="N250" s="108"/>
      <c r="O250" s="109"/>
      <c r="P250" s="114" t="e">
        <v>#N/A</v>
      </c>
    </row>
    <row r="251" spans="1:16">
      <c r="A251" s="1">
        <f t="shared" si="36"/>
        <v>251</v>
      </c>
      <c r="B251" s="102"/>
      <c r="C251" s="103"/>
      <c r="D251" s="107" t="e">
        <v>#N/A</v>
      </c>
      <c r="E251" s="104"/>
      <c r="F251" s="105"/>
      <c r="G251" s="100" t="e">
        <v>#N/A</v>
      </c>
      <c r="H251" s="108"/>
      <c r="I251" s="109"/>
      <c r="J251" s="112" t="e">
        <v>#N/A</v>
      </c>
      <c r="K251" s="108"/>
      <c r="L251" s="109"/>
      <c r="M251" s="112" t="e">
        <v>#N/A</v>
      </c>
      <c r="N251" s="108"/>
      <c r="O251" s="109"/>
      <c r="P251" s="114" t="e">
        <v>#N/A</v>
      </c>
    </row>
    <row r="252" spans="1:16">
      <c r="A252" s="1">
        <f t="shared" si="36"/>
        <v>252</v>
      </c>
      <c r="B252" s="102"/>
      <c r="C252" s="103"/>
      <c r="D252" s="107" t="e">
        <v>#N/A</v>
      </c>
      <c r="E252" s="104"/>
      <c r="F252" s="105"/>
      <c r="G252" s="100" t="e">
        <v>#N/A</v>
      </c>
      <c r="H252" s="108"/>
      <c r="I252" s="109"/>
      <c r="J252" s="112" t="e">
        <v>#N/A</v>
      </c>
      <c r="K252" s="108"/>
      <c r="L252" s="109"/>
      <c r="M252" s="112" t="e">
        <v>#N/A</v>
      </c>
      <c r="N252" s="108"/>
      <c r="O252" s="109"/>
      <c r="P252" s="114" t="e">
        <v>#N/A</v>
      </c>
    </row>
    <row r="253" spans="1:16">
      <c r="A253" s="1">
        <f t="shared" si="36"/>
        <v>253</v>
      </c>
      <c r="B253" s="102"/>
      <c r="C253" s="103"/>
      <c r="D253" s="107" t="e">
        <v>#N/A</v>
      </c>
      <c r="E253" s="104"/>
      <c r="F253" s="105"/>
      <c r="G253" s="100" t="e">
        <v>#N/A</v>
      </c>
      <c r="H253" s="108"/>
      <c r="I253" s="109"/>
      <c r="J253" s="112" t="e">
        <v>#N/A</v>
      </c>
      <c r="K253" s="108"/>
      <c r="L253" s="109"/>
      <c r="M253" s="112" t="e">
        <v>#N/A</v>
      </c>
      <c r="N253" s="108"/>
      <c r="O253" s="109"/>
      <c r="P253" s="114" t="e">
        <v>#N/A</v>
      </c>
    </row>
    <row r="254" spans="1:16">
      <c r="A254" s="1">
        <f t="shared" si="36"/>
        <v>254</v>
      </c>
      <c r="B254" s="102"/>
      <c r="C254" s="103"/>
      <c r="D254" s="107" t="e">
        <v>#N/A</v>
      </c>
      <c r="E254" s="104"/>
      <c r="F254" s="105"/>
      <c r="G254" s="100" t="e">
        <v>#N/A</v>
      </c>
      <c r="H254" s="108"/>
      <c r="I254" s="109"/>
      <c r="J254" s="112" t="e">
        <v>#N/A</v>
      </c>
      <c r="K254" s="108"/>
      <c r="L254" s="109"/>
      <c r="M254" s="112" t="e">
        <v>#N/A</v>
      </c>
      <c r="N254" s="108"/>
      <c r="O254" s="109"/>
      <c r="P254" s="114" t="e">
        <v>#N/A</v>
      </c>
    </row>
    <row r="255" spans="1:16">
      <c r="A255" s="1">
        <f t="shared" si="36"/>
        <v>255</v>
      </c>
      <c r="B255" s="102"/>
      <c r="C255" s="103"/>
      <c r="D255" s="107" t="e">
        <v>#N/A</v>
      </c>
      <c r="E255" s="104"/>
      <c r="F255" s="105"/>
      <c r="G255" s="100" t="e">
        <v>#N/A</v>
      </c>
      <c r="H255" s="108"/>
      <c r="I255" s="109"/>
      <c r="J255" s="112" t="e">
        <v>#N/A</v>
      </c>
      <c r="K255" s="108"/>
      <c r="L255" s="109"/>
      <c r="M255" s="112" t="e">
        <v>#N/A</v>
      </c>
      <c r="N255" s="108"/>
      <c r="O255" s="109"/>
      <c r="P255" s="114" t="e">
        <v>#N/A</v>
      </c>
    </row>
    <row r="256" spans="1:16">
      <c r="A256" s="1">
        <f t="shared" si="36"/>
        <v>256</v>
      </c>
      <c r="B256" s="102"/>
      <c r="C256" s="103"/>
      <c r="D256" s="107" t="e">
        <v>#N/A</v>
      </c>
      <c r="E256" s="104"/>
      <c r="F256" s="105"/>
      <c r="G256" s="100" t="e">
        <v>#N/A</v>
      </c>
      <c r="H256" s="108"/>
      <c r="I256" s="109"/>
      <c r="J256" s="112" t="e">
        <v>#N/A</v>
      </c>
      <c r="K256" s="108"/>
      <c r="L256" s="109"/>
      <c r="M256" s="112" t="e">
        <v>#N/A</v>
      </c>
      <c r="N256" s="108"/>
      <c r="O256" s="109"/>
      <c r="P256" s="114" t="e">
        <v>#N/A</v>
      </c>
    </row>
    <row r="257" spans="1:16">
      <c r="A257" s="1">
        <f t="shared" si="36"/>
        <v>257</v>
      </c>
      <c r="B257" s="102"/>
      <c r="C257" s="103"/>
      <c r="D257" s="107" t="e">
        <v>#N/A</v>
      </c>
      <c r="E257" s="104"/>
      <c r="F257" s="105"/>
      <c r="G257" s="100" t="e">
        <v>#N/A</v>
      </c>
      <c r="H257" s="108"/>
      <c r="I257" s="109"/>
      <c r="J257" s="112" t="e">
        <v>#N/A</v>
      </c>
      <c r="K257" s="108"/>
      <c r="L257" s="109"/>
      <c r="M257" s="112" t="e">
        <v>#N/A</v>
      </c>
      <c r="N257" s="108"/>
      <c r="O257" s="109"/>
      <c r="P257" s="114" t="e">
        <v>#N/A</v>
      </c>
    </row>
    <row r="258" spans="1:16">
      <c r="A258" s="1">
        <f t="shared" si="36"/>
        <v>258</v>
      </c>
      <c r="B258" s="102"/>
      <c r="C258" s="103"/>
      <c r="D258" s="107" t="e">
        <v>#N/A</v>
      </c>
      <c r="E258" s="104"/>
      <c r="F258" s="105"/>
      <c r="G258" s="100" t="e">
        <v>#N/A</v>
      </c>
      <c r="H258" s="108"/>
      <c r="I258" s="109"/>
      <c r="J258" s="112" t="e">
        <v>#N/A</v>
      </c>
      <c r="K258" s="108"/>
      <c r="L258" s="109"/>
      <c r="M258" s="112" t="e">
        <v>#N/A</v>
      </c>
      <c r="N258" s="108"/>
      <c r="O258" s="109"/>
      <c r="P258" s="114" t="e">
        <v>#N/A</v>
      </c>
    </row>
    <row r="259" spans="1:16">
      <c r="A259" s="1">
        <f t="shared" si="36"/>
        <v>259</v>
      </c>
      <c r="B259" s="102"/>
      <c r="C259" s="103"/>
      <c r="D259" s="107" t="e">
        <v>#N/A</v>
      </c>
      <c r="E259" s="104"/>
      <c r="F259" s="105"/>
      <c r="G259" s="100" t="e">
        <v>#N/A</v>
      </c>
      <c r="H259" s="108"/>
      <c r="I259" s="109"/>
      <c r="J259" s="112" t="e">
        <v>#N/A</v>
      </c>
      <c r="K259" s="108"/>
      <c r="L259" s="109"/>
      <c r="M259" s="112" t="e">
        <v>#N/A</v>
      </c>
      <c r="N259" s="108"/>
      <c r="O259" s="109"/>
      <c r="P259" s="114" t="e">
        <v>#N/A</v>
      </c>
    </row>
    <row r="260" spans="1:16">
      <c r="A260" s="1">
        <f t="shared" si="36"/>
        <v>260</v>
      </c>
      <c r="B260" s="102"/>
      <c r="C260" s="103"/>
      <c r="D260" s="107" t="e">
        <v>#N/A</v>
      </c>
      <c r="E260" s="104"/>
      <c r="F260" s="105"/>
      <c r="G260" s="100" t="e">
        <v>#N/A</v>
      </c>
      <c r="H260" s="108"/>
      <c r="I260" s="109"/>
      <c r="J260" s="112" t="e">
        <v>#N/A</v>
      </c>
      <c r="K260" s="108"/>
      <c r="L260" s="109"/>
      <c r="M260" s="112" t="e">
        <v>#N/A</v>
      </c>
      <c r="N260" s="108"/>
      <c r="O260" s="109"/>
      <c r="P260" s="114" t="e">
        <v>#N/A</v>
      </c>
    </row>
    <row r="261" spans="1:16">
      <c r="A261" s="1">
        <f t="shared" si="36"/>
        <v>261</v>
      </c>
      <c r="B261" s="102"/>
      <c r="C261" s="103"/>
      <c r="D261" s="107" t="e">
        <v>#N/A</v>
      </c>
      <c r="E261" s="104"/>
      <c r="F261" s="105"/>
      <c r="G261" s="100" t="e">
        <v>#N/A</v>
      </c>
      <c r="H261" s="108"/>
      <c r="I261" s="109"/>
      <c r="J261" s="112" t="e">
        <v>#N/A</v>
      </c>
      <c r="K261" s="108"/>
      <c r="L261" s="109"/>
      <c r="M261" s="112" t="e">
        <v>#N/A</v>
      </c>
      <c r="N261" s="108"/>
      <c r="O261" s="109"/>
      <c r="P261" s="114" t="e">
        <v>#N/A</v>
      </c>
    </row>
    <row r="262" spans="1:16">
      <c r="A262" s="1">
        <f t="shared" si="36"/>
        <v>262</v>
      </c>
      <c r="B262" s="102"/>
      <c r="C262" s="103"/>
      <c r="D262" s="107" t="e">
        <v>#N/A</v>
      </c>
      <c r="E262" s="104"/>
      <c r="F262" s="105"/>
      <c r="G262" s="100" t="e">
        <v>#N/A</v>
      </c>
      <c r="H262" s="108"/>
      <c r="I262" s="109"/>
      <c r="J262" s="112" t="e">
        <v>#N/A</v>
      </c>
      <c r="K262" s="108"/>
      <c r="L262" s="109"/>
      <c r="M262" s="112" t="e">
        <v>#N/A</v>
      </c>
      <c r="N262" s="108"/>
      <c r="O262" s="109"/>
      <c r="P262" s="114" t="e">
        <v>#N/A</v>
      </c>
    </row>
    <row r="263" spans="1:16">
      <c r="A263" s="1">
        <f t="shared" si="36"/>
        <v>263</v>
      </c>
      <c r="B263" s="102"/>
      <c r="C263" s="103"/>
      <c r="D263" s="107" t="e">
        <v>#N/A</v>
      </c>
      <c r="E263" s="104"/>
      <c r="F263" s="105"/>
      <c r="G263" s="100" t="e">
        <v>#N/A</v>
      </c>
      <c r="H263" s="108"/>
      <c r="I263" s="109"/>
      <c r="J263" s="112" t="e">
        <v>#N/A</v>
      </c>
      <c r="K263" s="108"/>
      <c r="L263" s="109"/>
      <c r="M263" s="112" t="e">
        <v>#N/A</v>
      </c>
      <c r="N263" s="108"/>
      <c r="O263" s="109"/>
      <c r="P263" s="114" t="e">
        <v>#N/A</v>
      </c>
    </row>
    <row r="264" spans="1:16">
      <c r="A264" s="1">
        <f t="shared" si="36"/>
        <v>264</v>
      </c>
      <c r="B264" s="102"/>
      <c r="C264" s="103"/>
      <c r="D264" s="107" t="e">
        <v>#N/A</v>
      </c>
      <c r="E264" s="104"/>
      <c r="F264" s="105"/>
      <c r="G264" s="100" t="e">
        <v>#N/A</v>
      </c>
      <c r="H264" s="108"/>
      <c r="I264" s="109"/>
      <c r="J264" s="112" t="e">
        <v>#N/A</v>
      </c>
      <c r="K264" s="108"/>
      <c r="L264" s="109"/>
      <c r="M264" s="112" t="e">
        <v>#N/A</v>
      </c>
      <c r="N264" s="108"/>
      <c r="O264" s="109"/>
      <c r="P264" s="114" t="e">
        <v>#N/A</v>
      </c>
    </row>
    <row r="265" spans="1:16">
      <c r="A265" s="1">
        <f t="shared" si="36"/>
        <v>265</v>
      </c>
      <c r="B265" s="102"/>
      <c r="C265" s="103"/>
      <c r="D265" s="107" t="e">
        <v>#N/A</v>
      </c>
      <c r="E265" s="104"/>
      <c r="F265" s="105"/>
      <c r="G265" s="100" t="e">
        <v>#N/A</v>
      </c>
      <c r="H265" s="108"/>
      <c r="I265" s="109"/>
      <c r="J265" s="112" t="e">
        <v>#N/A</v>
      </c>
      <c r="K265" s="108"/>
      <c r="L265" s="109"/>
      <c r="M265" s="112" t="e">
        <v>#N/A</v>
      </c>
      <c r="N265" s="108"/>
      <c r="O265" s="109"/>
      <c r="P265" s="114" t="e">
        <v>#N/A</v>
      </c>
    </row>
    <row r="266" spans="1:16">
      <c r="A266" s="1">
        <f t="shared" si="36"/>
        <v>266</v>
      </c>
      <c r="B266" s="102"/>
      <c r="C266" s="103"/>
      <c r="D266" s="107" t="e">
        <v>#N/A</v>
      </c>
      <c r="E266" s="104"/>
      <c r="F266" s="105"/>
      <c r="G266" s="100" t="e">
        <v>#N/A</v>
      </c>
      <c r="H266" s="108"/>
      <c r="I266" s="109"/>
      <c r="J266" s="112" t="e">
        <v>#N/A</v>
      </c>
      <c r="K266" s="108"/>
      <c r="L266" s="109"/>
      <c r="M266" s="112" t="e">
        <v>#N/A</v>
      </c>
      <c r="N266" s="108"/>
      <c r="O266" s="109"/>
      <c r="P266" s="114" t="e">
        <v>#N/A</v>
      </c>
    </row>
    <row r="267" spans="1:16">
      <c r="A267" s="1">
        <f t="shared" si="36"/>
        <v>267</v>
      </c>
      <c r="B267" s="102"/>
      <c r="C267" s="103"/>
      <c r="D267" s="107" t="e">
        <v>#N/A</v>
      </c>
      <c r="E267" s="104"/>
      <c r="F267" s="105"/>
      <c r="G267" s="100" t="e">
        <v>#N/A</v>
      </c>
      <c r="H267" s="108"/>
      <c r="I267" s="109"/>
      <c r="J267" s="112" t="e">
        <v>#N/A</v>
      </c>
      <c r="K267" s="108"/>
      <c r="L267" s="109"/>
      <c r="M267" s="112" t="e">
        <v>#N/A</v>
      </c>
      <c r="N267" s="108"/>
      <c r="O267" s="109"/>
      <c r="P267" s="114" t="e">
        <v>#N/A</v>
      </c>
    </row>
    <row r="268" spans="1:16">
      <c r="A268" s="1">
        <f t="shared" si="36"/>
        <v>268</v>
      </c>
      <c r="B268" s="102"/>
      <c r="C268" s="103"/>
      <c r="D268" s="107" t="e">
        <v>#N/A</v>
      </c>
      <c r="E268" s="104"/>
      <c r="F268" s="105"/>
      <c r="G268" s="100" t="e">
        <v>#N/A</v>
      </c>
      <c r="H268" s="108"/>
      <c r="I268" s="109"/>
      <c r="J268" s="112" t="e">
        <v>#N/A</v>
      </c>
      <c r="K268" s="108"/>
      <c r="L268" s="109"/>
      <c r="M268" s="112" t="e">
        <v>#N/A</v>
      </c>
      <c r="N268" s="108"/>
      <c r="O268" s="109"/>
      <c r="P268" s="114" t="e">
        <v>#N/A</v>
      </c>
    </row>
    <row r="269" spans="1:16">
      <c r="A269" s="1">
        <f t="shared" si="36"/>
        <v>269</v>
      </c>
      <c r="B269" s="102"/>
      <c r="C269" s="103"/>
      <c r="D269" s="107" t="e">
        <v>#N/A</v>
      </c>
      <c r="E269" s="104"/>
      <c r="F269" s="105"/>
      <c r="G269" s="100" t="e">
        <v>#N/A</v>
      </c>
      <c r="H269" s="108"/>
      <c r="I269" s="109"/>
      <c r="J269" s="112" t="e">
        <v>#N/A</v>
      </c>
      <c r="K269" s="108"/>
      <c r="L269" s="109"/>
      <c r="M269" s="112" t="e">
        <v>#N/A</v>
      </c>
      <c r="N269" s="108"/>
      <c r="O269" s="109"/>
      <c r="P269" s="114" t="e">
        <v>#N/A</v>
      </c>
    </row>
    <row r="270" spans="1:16">
      <c r="A270" s="1">
        <f t="shared" si="36"/>
        <v>270</v>
      </c>
      <c r="B270" s="102"/>
      <c r="C270" s="103"/>
      <c r="D270" s="107" t="e">
        <v>#N/A</v>
      </c>
      <c r="E270" s="104"/>
      <c r="F270" s="105"/>
      <c r="G270" s="100" t="e">
        <v>#N/A</v>
      </c>
      <c r="H270" s="108"/>
      <c r="I270" s="109"/>
      <c r="J270" s="112" t="e">
        <v>#N/A</v>
      </c>
      <c r="K270" s="108"/>
      <c r="L270" s="109"/>
      <c r="M270" s="112" t="e">
        <v>#N/A</v>
      </c>
      <c r="N270" s="108"/>
      <c r="O270" s="109"/>
      <c r="P270" s="114" t="e">
        <v>#N/A</v>
      </c>
    </row>
    <row r="271" spans="1:16">
      <c r="A271" s="1">
        <f t="shared" si="36"/>
        <v>271</v>
      </c>
      <c r="B271" s="102"/>
      <c r="C271" s="103"/>
      <c r="D271" s="107" t="e">
        <v>#N/A</v>
      </c>
      <c r="E271" s="104"/>
      <c r="F271" s="105"/>
      <c r="G271" s="100" t="e">
        <v>#N/A</v>
      </c>
      <c r="H271" s="108"/>
      <c r="I271" s="109"/>
      <c r="J271" s="112" t="e">
        <v>#N/A</v>
      </c>
      <c r="K271" s="108"/>
      <c r="L271" s="109"/>
      <c r="M271" s="112" t="e">
        <v>#N/A</v>
      </c>
      <c r="N271" s="108"/>
      <c r="O271" s="109"/>
      <c r="P271" s="114" t="e">
        <v>#N/A</v>
      </c>
    </row>
    <row r="272" spans="1:16">
      <c r="A272" s="1">
        <f t="shared" si="36"/>
        <v>272</v>
      </c>
      <c r="B272" s="102"/>
      <c r="C272" s="103"/>
      <c r="D272" s="107" t="e">
        <v>#N/A</v>
      </c>
      <c r="E272" s="104"/>
      <c r="F272" s="105"/>
      <c r="G272" s="100" t="e">
        <v>#N/A</v>
      </c>
      <c r="H272" s="108"/>
      <c r="I272" s="109"/>
      <c r="J272" s="112" t="e">
        <v>#N/A</v>
      </c>
      <c r="K272" s="108"/>
      <c r="L272" s="109"/>
      <c r="M272" s="112" t="e">
        <v>#N/A</v>
      </c>
      <c r="N272" s="108"/>
      <c r="O272" s="109"/>
      <c r="P272" s="114" t="e">
        <v>#N/A</v>
      </c>
    </row>
    <row r="273" spans="1:16">
      <c r="A273" s="1">
        <f t="shared" si="36"/>
        <v>273</v>
      </c>
      <c r="B273" s="102"/>
      <c r="C273" s="103"/>
      <c r="D273" s="107" t="e">
        <v>#N/A</v>
      </c>
      <c r="E273" s="104"/>
      <c r="F273" s="105"/>
      <c r="G273" s="100" t="e">
        <v>#N/A</v>
      </c>
      <c r="H273" s="108"/>
      <c r="I273" s="109"/>
      <c r="J273" s="112" t="e">
        <v>#N/A</v>
      </c>
      <c r="K273" s="108"/>
      <c r="L273" s="109"/>
      <c r="M273" s="112" t="e">
        <v>#N/A</v>
      </c>
      <c r="N273" s="108"/>
      <c r="O273" s="109"/>
      <c r="P273" s="114" t="e">
        <v>#N/A</v>
      </c>
    </row>
    <row r="274" spans="1:16">
      <c r="A274" s="1">
        <f t="shared" si="36"/>
        <v>274</v>
      </c>
      <c r="B274" s="102"/>
      <c r="C274" s="103"/>
      <c r="D274" s="107" t="e">
        <v>#N/A</v>
      </c>
      <c r="E274" s="104"/>
      <c r="F274" s="105"/>
      <c r="G274" s="100" t="e">
        <v>#N/A</v>
      </c>
      <c r="H274" s="108"/>
      <c r="I274" s="109"/>
      <c r="J274" s="112" t="e">
        <v>#N/A</v>
      </c>
      <c r="K274" s="108"/>
      <c r="L274" s="109"/>
      <c r="M274" s="112" t="e">
        <v>#N/A</v>
      </c>
      <c r="N274" s="108"/>
      <c r="O274" s="109"/>
      <c r="P274" s="114" t="e">
        <v>#N/A</v>
      </c>
    </row>
    <row r="275" spans="1:16">
      <c r="A275" s="1">
        <f t="shared" si="36"/>
        <v>275</v>
      </c>
      <c r="B275" s="102"/>
      <c r="C275" s="103"/>
      <c r="D275" s="107" t="e">
        <v>#N/A</v>
      </c>
      <c r="E275" s="104"/>
      <c r="F275" s="105"/>
      <c r="G275" s="100" t="e">
        <v>#N/A</v>
      </c>
      <c r="H275" s="108"/>
      <c r="I275" s="109"/>
      <c r="J275" s="112" t="e">
        <v>#N/A</v>
      </c>
      <c r="K275" s="108"/>
      <c r="L275" s="109"/>
      <c r="M275" s="112" t="e">
        <v>#N/A</v>
      </c>
      <c r="N275" s="108"/>
      <c r="O275" s="109"/>
      <c r="P275" s="114" t="e">
        <v>#N/A</v>
      </c>
    </row>
    <row r="276" spans="1:16">
      <c r="A276" s="1">
        <f t="shared" si="36"/>
        <v>276</v>
      </c>
      <c r="B276" s="102"/>
      <c r="C276" s="103"/>
      <c r="D276" s="107" t="e">
        <v>#N/A</v>
      </c>
      <c r="E276" s="104"/>
      <c r="F276" s="105"/>
      <c r="G276" s="100" t="e">
        <v>#N/A</v>
      </c>
      <c r="H276" s="108"/>
      <c r="I276" s="109"/>
      <c r="J276" s="112" t="e">
        <v>#N/A</v>
      </c>
      <c r="K276" s="108"/>
      <c r="L276" s="109"/>
      <c r="M276" s="112" t="e">
        <v>#N/A</v>
      </c>
      <c r="N276" s="108"/>
      <c r="O276" s="109"/>
      <c r="P276" s="114" t="e">
        <v>#N/A</v>
      </c>
    </row>
    <row r="277" spans="1:16">
      <c r="A277" s="1">
        <f t="shared" si="36"/>
        <v>277</v>
      </c>
      <c r="B277" s="102"/>
      <c r="C277" s="103"/>
      <c r="D277" s="107" t="e">
        <v>#N/A</v>
      </c>
      <c r="E277" s="104"/>
      <c r="F277" s="105"/>
      <c r="G277" s="100" t="e">
        <v>#N/A</v>
      </c>
      <c r="H277" s="108"/>
      <c r="I277" s="109"/>
      <c r="J277" s="112" t="e">
        <v>#N/A</v>
      </c>
      <c r="K277" s="108"/>
      <c r="L277" s="109"/>
      <c r="M277" s="112" t="e">
        <v>#N/A</v>
      </c>
      <c r="N277" s="108"/>
      <c r="O277" s="109"/>
      <c r="P277" s="114" t="e">
        <v>#N/A</v>
      </c>
    </row>
    <row r="278" spans="1:16">
      <c r="A278" s="1">
        <f t="shared" ref="A278:A300" si="38">A277+1</f>
        <v>278</v>
      </c>
      <c r="B278" s="102"/>
      <c r="C278" s="103"/>
      <c r="D278" s="107" t="e">
        <v>#N/A</v>
      </c>
      <c r="E278" s="104"/>
      <c r="F278" s="105"/>
      <c r="G278" s="100" t="e">
        <v>#N/A</v>
      </c>
      <c r="H278" s="108"/>
      <c r="I278" s="109"/>
      <c r="J278" s="112" t="e">
        <v>#N/A</v>
      </c>
      <c r="K278" s="108"/>
      <c r="L278" s="109"/>
      <c r="M278" s="112" t="e">
        <v>#N/A</v>
      </c>
      <c r="N278" s="108"/>
      <c r="O278" s="109"/>
      <c r="P278" s="114" t="e">
        <v>#N/A</v>
      </c>
    </row>
    <row r="279" spans="1:16">
      <c r="A279" s="1">
        <f t="shared" si="38"/>
        <v>279</v>
      </c>
      <c r="B279" s="102"/>
      <c r="C279" s="103"/>
      <c r="D279" s="107" t="e">
        <v>#N/A</v>
      </c>
      <c r="E279" s="104"/>
      <c r="F279" s="105"/>
      <c r="G279" s="100" t="e">
        <v>#N/A</v>
      </c>
      <c r="H279" s="108"/>
      <c r="I279" s="109"/>
      <c r="J279" s="112" t="e">
        <v>#N/A</v>
      </c>
      <c r="K279" s="108"/>
      <c r="L279" s="109"/>
      <c r="M279" s="112" t="e">
        <v>#N/A</v>
      </c>
      <c r="N279" s="108"/>
      <c r="O279" s="109"/>
      <c r="P279" s="114" t="e">
        <v>#N/A</v>
      </c>
    </row>
    <row r="280" spans="1:16">
      <c r="A280" s="1">
        <f t="shared" si="38"/>
        <v>280</v>
      </c>
      <c r="B280" s="102"/>
      <c r="C280" s="103"/>
      <c r="D280" s="107" t="e">
        <v>#N/A</v>
      </c>
      <c r="E280" s="104"/>
      <c r="F280" s="105"/>
      <c r="G280" s="100" t="e">
        <v>#N/A</v>
      </c>
      <c r="H280" s="108"/>
      <c r="I280" s="109"/>
      <c r="J280" s="112" t="e">
        <v>#N/A</v>
      </c>
      <c r="K280" s="108"/>
      <c r="L280" s="109"/>
      <c r="M280" s="112" t="e">
        <v>#N/A</v>
      </c>
      <c r="N280" s="108"/>
      <c r="O280" s="109"/>
      <c r="P280" s="114" t="e">
        <v>#N/A</v>
      </c>
    </row>
    <row r="281" spans="1:16">
      <c r="A281" s="1">
        <f t="shared" si="38"/>
        <v>281</v>
      </c>
      <c r="B281" s="102"/>
      <c r="C281" s="103"/>
      <c r="D281" s="107" t="e">
        <v>#N/A</v>
      </c>
      <c r="E281" s="104"/>
      <c r="F281" s="105"/>
      <c r="G281" s="100" t="e">
        <v>#N/A</v>
      </c>
      <c r="H281" s="108"/>
      <c r="I281" s="109"/>
      <c r="J281" s="112" t="e">
        <v>#N/A</v>
      </c>
      <c r="K281" s="108"/>
      <c r="L281" s="109"/>
      <c r="M281" s="112" t="e">
        <v>#N/A</v>
      </c>
      <c r="N281" s="108"/>
      <c r="O281" s="109"/>
      <c r="P281" s="114" t="e">
        <v>#N/A</v>
      </c>
    </row>
    <row r="282" spans="1:16">
      <c r="A282" s="1">
        <f t="shared" si="38"/>
        <v>282</v>
      </c>
      <c r="B282" s="102"/>
      <c r="C282" s="103"/>
      <c r="D282" s="107" t="e">
        <v>#N/A</v>
      </c>
      <c r="E282" s="104"/>
      <c r="F282" s="105"/>
      <c r="G282" s="100" t="e">
        <v>#N/A</v>
      </c>
      <c r="H282" s="108"/>
      <c r="I282" s="109"/>
      <c r="J282" s="112" t="e">
        <v>#N/A</v>
      </c>
      <c r="K282" s="108"/>
      <c r="L282" s="109"/>
      <c r="M282" s="112" t="e">
        <v>#N/A</v>
      </c>
      <c r="N282" s="108"/>
      <c r="O282" s="109"/>
      <c r="P282" s="114" t="e">
        <v>#N/A</v>
      </c>
    </row>
    <row r="283" spans="1:16">
      <c r="A283" s="1">
        <f t="shared" si="38"/>
        <v>283</v>
      </c>
      <c r="B283" s="102"/>
      <c r="C283" s="103"/>
      <c r="D283" s="107" t="e">
        <v>#N/A</v>
      </c>
      <c r="E283" s="104"/>
      <c r="F283" s="105"/>
      <c r="G283" s="100" t="e">
        <v>#N/A</v>
      </c>
      <c r="H283" s="108"/>
      <c r="I283" s="109"/>
      <c r="J283" s="112" t="e">
        <v>#N/A</v>
      </c>
      <c r="K283" s="108"/>
      <c r="L283" s="109"/>
      <c r="M283" s="112" t="e">
        <v>#N/A</v>
      </c>
      <c r="N283" s="108"/>
      <c r="O283" s="109"/>
      <c r="P283" s="114" t="e">
        <v>#N/A</v>
      </c>
    </row>
    <row r="284" spans="1:16">
      <c r="A284" s="1">
        <f t="shared" si="38"/>
        <v>284</v>
      </c>
      <c r="B284" s="102"/>
      <c r="C284" s="103"/>
      <c r="D284" s="107" t="e">
        <v>#N/A</v>
      </c>
      <c r="E284" s="104"/>
      <c r="F284" s="105"/>
      <c r="G284" s="100" t="e">
        <v>#N/A</v>
      </c>
      <c r="H284" s="108"/>
      <c r="I284" s="109"/>
      <c r="J284" s="112" t="e">
        <v>#N/A</v>
      </c>
      <c r="K284" s="108"/>
      <c r="L284" s="109"/>
      <c r="M284" s="112" t="e">
        <v>#N/A</v>
      </c>
      <c r="N284" s="108"/>
      <c r="O284" s="109"/>
      <c r="P284" s="114" t="e">
        <v>#N/A</v>
      </c>
    </row>
    <row r="285" spans="1:16">
      <c r="A285" s="1">
        <f t="shared" si="38"/>
        <v>285</v>
      </c>
      <c r="B285" s="102"/>
      <c r="C285" s="103"/>
      <c r="D285" s="107" t="e">
        <v>#N/A</v>
      </c>
      <c r="E285" s="104"/>
      <c r="F285" s="105"/>
      <c r="G285" s="100" t="e">
        <v>#N/A</v>
      </c>
      <c r="H285" s="108"/>
      <c r="I285" s="109"/>
      <c r="J285" s="112" t="e">
        <v>#N/A</v>
      </c>
      <c r="K285" s="108"/>
      <c r="L285" s="109"/>
      <c r="M285" s="112" t="e">
        <v>#N/A</v>
      </c>
      <c r="N285" s="108"/>
      <c r="O285" s="109"/>
      <c r="P285" s="114" t="e">
        <v>#N/A</v>
      </c>
    </row>
    <row r="286" spans="1:16">
      <c r="A286" s="1">
        <f t="shared" si="38"/>
        <v>286</v>
      </c>
      <c r="B286" s="102"/>
      <c r="C286" s="103"/>
      <c r="D286" s="107" t="e">
        <v>#N/A</v>
      </c>
      <c r="E286" s="104"/>
      <c r="F286" s="105"/>
      <c r="G286" s="100" t="e">
        <v>#N/A</v>
      </c>
      <c r="H286" s="108"/>
      <c r="I286" s="109"/>
      <c r="J286" s="112" t="e">
        <v>#N/A</v>
      </c>
      <c r="K286" s="108"/>
      <c r="L286" s="109"/>
      <c r="M286" s="112" t="e">
        <v>#N/A</v>
      </c>
      <c r="N286" s="108"/>
      <c r="O286" s="109"/>
      <c r="P286" s="114" t="e">
        <v>#N/A</v>
      </c>
    </row>
    <row r="287" spans="1:16">
      <c r="A287" s="1">
        <f t="shared" si="38"/>
        <v>287</v>
      </c>
      <c r="B287" s="102"/>
      <c r="C287" s="103"/>
      <c r="D287" s="107" t="e">
        <v>#N/A</v>
      </c>
      <c r="E287" s="104"/>
      <c r="F287" s="105"/>
      <c r="G287" s="100" t="e">
        <v>#N/A</v>
      </c>
      <c r="H287" s="108"/>
      <c r="I287" s="109"/>
      <c r="J287" s="112" t="e">
        <v>#N/A</v>
      </c>
      <c r="K287" s="108"/>
      <c r="L287" s="109"/>
      <c r="M287" s="112" t="e">
        <v>#N/A</v>
      </c>
      <c r="N287" s="108"/>
      <c r="O287" s="109"/>
      <c r="P287" s="114" t="e">
        <v>#N/A</v>
      </c>
    </row>
    <row r="288" spans="1:16">
      <c r="A288" s="1">
        <f t="shared" si="38"/>
        <v>288</v>
      </c>
      <c r="B288" s="102"/>
      <c r="C288" s="103"/>
      <c r="D288" s="107" t="e">
        <v>#N/A</v>
      </c>
      <c r="E288" s="104"/>
      <c r="F288" s="105"/>
      <c r="G288" s="100" t="e">
        <v>#N/A</v>
      </c>
      <c r="H288" s="108"/>
      <c r="I288" s="109"/>
      <c r="J288" s="112" t="e">
        <v>#N/A</v>
      </c>
      <c r="K288" s="108"/>
      <c r="L288" s="109"/>
      <c r="M288" s="112" t="e">
        <v>#N/A</v>
      </c>
      <c r="N288" s="108"/>
      <c r="O288" s="109"/>
      <c r="P288" s="114" t="e">
        <v>#N/A</v>
      </c>
    </row>
    <row r="289" spans="1:16">
      <c r="A289" s="1">
        <f t="shared" si="38"/>
        <v>289</v>
      </c>
      <c r="B289" s="102"/>
      <c r="C289" s="103"/>
      <c r="D289" s="107" t="e">
        <v>#N/A</v>
      </c>
      <c r="E289" s="104"/>
      <c r="F289" s="105"/>
      <c r="G289" s="100" t="e">
        <v>#N/A</v>
      </c>
      <c r="H289" s="108"/>
      <c r="I289" s="109"/>
      <c r="J289" s="112" t="e">
        <v>#N/A</v>
      </c>
      <c r="K289" s="108"/>
      <c r="L289" s="109"/>
      <c r="M289" s="112" t="e">
        <v>#N/A</v>
      </c>
      <c r="N289" s="108"/>
      <c r="O289" s="109"/>
      <c r="P289" s="114" t="e">
        <v>#N/A</v>
      </c>
    </row>
    <row r="290" spans="1:16">
      <c r="A290" s="1">
        <f t="shared" si="38"/>
        <v>290</v>
      </c>
      <c r="B290" s="102"/>
      <c r="C290" s="103"/>
      <c r="D290" s="107" t="e">
        <v>#N/A</v>
      </c>
      <c r="E290" s="104"/>
      <c r="F290" s="105"/>
      <c r="G290" s="100" t="e">
        <v>#N/A</v>
      </c>
      <c r="H290" s="108"/>
      <c r="I290" s="109"/>
      <c r="J290" s="112" t="e">
        <v>#N/A</v>
      </c>
      <c r="K290" s="108"/>
      <c r="L290" s="109"/>
      <c r="M290" s="112" t="e">
        <v>#N/A</v>
      </c>
      <c r="N290" s="108"/>
      <c r="O290" s="109"/>
      <c r="P290" s="114" t="e">
        <v>#N/A</v>
      </c>
    </row>
    <row r="291" spans="1:16">
      <c r="A291" s="1">
        <f t="shared" si="38"/>
        <v>291</v>
      </c>
      <c r="B291" s="102"/>
      <c r="C291" s="103"/>
      <c r="D291" s="107" t="e">
        <v>#N/A</v>
      </c>
      <c r="E291" s="104"/>
      <c r="F291" s="105"/>
      <c r="G291" s="100" t="e">
        <v>#N/A</v>
      </c>
      <c r="H291" s="108"/>
      <c r="I291" s="109"/>
      <c r="J291" s="112" t="e">
        <v>#N/A</v>
      </c>
      <c r="K291" s="108"/>
      <c r="L291" s="109"/>
      <c r="M291" s="112" t="e">
        <v>#N/A</v>
      </c>
      <c r="N291" s="108"/>
      <c r="O291" s="109"/>
      <c r="P291" s="114" t="e">
        <v>#N/A</v>
      </c>
    </row>
    <row r="292" spans="1:16">
      <c r="A292" s="1">
        <f t="shared" si="38"/>
        <v>292</v>
      </c>
      <c r="B292" s="102"/>
      <c r="C292" s="103"/>
      <c r="D292" s="107" t="e">
        <v>#N/A</v>
      </c>
      <c r="E292" s="104"/>
      <c r="F292" s="105"/>
      <c r="G292" s="100" t="e">
        <v>#N/A</v>
      </c>
      <c r="H292" s="108"/>
      <c r="I292" s="109"/>
      <c r="J292" s="112" t="e">
        <v>#N/A</v>
      </c>
      <c r="K292" s="108"/>
      <c r="L292" s="109"/>
      <c r="M292" s="112" t="e">
        <v>#N/A</v>
      </c>
      <c r="N292" s="108"/>
      <c r="O292" s="109"/>
      <c r="P292" s="114" t="e">
        <v>#N/A</v>
      </c>
    </row>
    <row r="293" spans="1:16">
      <c r="A293" s="1">
        <f t="shared" si="38"/>
        <v>293</v>
      </c>
      <c r="B293" s="102"/>
      <c r="C293" s="103"/>
      <c r="D293" s="107" t="e">
        <v>#N/A</v>
      </c>
      <c r="E293" s="104"/>
      <c r="F293" s="105"/>
      <c r="G293" s="100" t="e">
        <v>#N/A</v>
      </c>
      <c r="H293" s="108"/>
      <c r="I293" s="109"/>
      <c r="J293" s="112" t="e">
        <v>#N/A</v>
      </c>
      <c r="K293" s="108"/>
      <c r="L293" s="109"/>
      <c r="M293" s="112" t="e">
        <v>#N/A</v>
      </c>
      <c r="N293" s="108"/>
      <c r="O293" s="109"/>
      <c r="P293" s="114" t="e">
        <v>#N/A</v>
      </c>
    </row>
    <row r="294" spans="1:16">
      <c r="A294" s="1">
        <f t="shared" si="38"/>
        <v>294</v>
      </c>
      <c r="B294" s="102"/>
      <c r="C294" s="103"/>
      <c r="D294" s="107" t="e">
        <v>#N/A</v>
      </c>
      <c r="E294" s="104"/>
      <c r="F294" s="105"/>
      <c r="G294" s="100" t="e">
        <v>#N/A</v>
      </c>
      <c r="H294" s="108"/>
      <c r="I294" s="109"/>
      <c r="J294" s="112" t="e">
        <v>#N/A</v>
      </c>
      <c r="K294" s="108"/>
      <c r="L294" s="109"/>
      <c r="M294" s="112" t="e">
        <v>#N/A</v>
      </c>
      <c r="N294" s="108"/>
      <c r="O294" s="109"/>
      <c r="P294" s="114" t="e">
        <v>#N/A</v>
      </c>
    </row>
    <row r="295" spans="1:16">
      <c r="A295" s="1">
        <f t="shared" si="38"/>
        <v>295</v>
      </c>
      <c r="B295" s="102"/>
      <c r="C295" s="103"/>
      <c r="D295" s="107" t="e">
        <v>#N/A</v>
      </c>
      <c r="E295" s="104"/>
      <c r="F295" s="105"/>
      <c r="G295" s="100" t="e">
        <v>#N/A</v>
      </c>
      <c r="H295" s="108"/>
      <c r="I295" s="109"/>
      <c r="J295" s="112" t="e">
        <v>#N/A</v>
      </c>
      <c r="K295" s="108"/>
      <c r="L295" s="109"/>
      <c r="M295" s="112" t="e">
        <v>#N/A</v>
      </c>
      <c r="N295" s="108"/>
      <c r="O295" s="109"/>
      <c r="P295" s="114" t="e">
        <v>#N/A</v>
      </c>
    </row>
    <row r="296" spans="1:16">
      <c r="A296" s="1">
        <f t="shared" si="38"/>
        <v>296</v>
      </c>
      <c r="B296" s="102"/>
      <c r="C296" s="103"/>
      <c r="D296" s="107" t="e">
        <v>#N/A</v>
      </c>
      <c r="E296" s="104"/>
      <c r="F296" s="105"/>
      <c r="G296" s="100" t="e">
        <v>#N/A</v>
      </c>
      <c r="H296" s="108"/>
      <c r="I296" s="109"/>
      <c r="J296" s="112" t="e">
        <v>#N/A</v>
      </c>
      <c r="K296" s="108"/>
      <c r="L296" s="109"/>
      <c r="M296" s="112" t="e">
        <v>#N/A</v>
      </c>
      <c r="N296" s="108"/>
      <c r="O296" s="109"/>
      <c r="P296" s="114" t="e">
        <v>#N/A</v>
      </c>
    </row>
    <row r="297" spans="1:16">
      <c r="A297" s="1">
        <f t="shared" si="38"/>
        <v>297</v>
      </c>
      <c r="B297" s="102"/>
      <c r="C297" s="103"/>
      <c r="D297" s="107" t="e">
        <v>#N/A</v>
      </c>
      <c r="E297" s="104"/>
      <c r="F297" s="105"/>
      <c r="G297" s="100" t="e">
        <v>#N/A</v>
      </c>
      <c r="H297" s="108"/>
      <c r="I297" s="109"/>
      <c r="J297" s="112" t="e">
        <v>#N/A</v>
      </c>
      <c r="K297" s="108"/>
      <c r="L297" s="109"/>
      <c r="M297" s="112" t="e">
        <v>#N/A</v>
      </c>
      <c r="N297" s="108"/>
      <c r="O297" s="109"/>
      <c r="P297" s="114" t="e">
        <v>#N/A</v>
      </c>
    </row>
    <row r="298" spans="1:16">
      <c r="A298" s="1">
        <f t="shared" si="38"/>
        <v>298</v>
      </c>
      <c r="B298" s="102"/>
      <c r="C298" s="103"/>
      <c r="D298" s="107" t="e">
        <v>#N/A</v>
      </c>
      <c r="E298" s="104"/>
      <c r="F298" s="105"/>
      <c r="G298" s="100" t="e">
        <v>#N/A</v>
      </c>
      <c r="H298" s="108"/>
      <c r="I298" s="109"/>
      <c r="J298" s="112" t="e">
        <v>#N/A</v>
      </c>
      <c r="K298" s="108"/>
      <c r="L298" s="109"/>
      <c r="M298" s="112" t="e">
        <v>#N/A</v>
      </c>
      <c r="N298" s="108"/>
      <c r="O298" s="109"/>
      <c r="P298" s="114" t="e">
        <v>#N/A</v>
      </c>
    </row>
    <row r="299" spans="1:16">
      <c r="A299" s="1">
        <f t="shared" si="38"/>
        <v>299</v>
      </c>
      <c r="B299" s="102"/>
      <c r="C299" s="103"/>
      <c r="D299" s="107" t="e">
        <v>#N/A</v>
      </c>
      <c r="E299" s="104"/>
      <c r="F299" s="105"/>
      <c r="G299" s="100" t="e">
        <v>#N/A</v>
      </c>
      <c r="H299" s="108"/>
      <c r="I299" s="109"/>
      <c r="J299" s="112" t="e">
        <v>#N/A</v>
      </c>
      <c r="K299" s="108"/>
      <c r="L299" s="109"/>
      <c r="M299" s="112" t="e">
        <v>#N/A</v>
      </c>
      <c r="N299" s="108"/>
      <c r="O299" s="109"/>
      <c r="P299" s="114" t="e">
        <v>#N/A</v>
      </c>
    </row>
    <row r="300" spans="1:16">
      <c r="A300" s="1">
        <f t="shared" si="38"/>
        <v>300</v>
      </c>
      <c r="B300" s="102"/>
      <c r="C300" s="103"/>
      <c r="D300" s="107" t="e">
        <v>#N/A</v>
      </c>
      <c r="E300" s="104"/>
      <c r="F300" s="105"/>
      <c r="G300" s="100" t="e">
        <v>#N/A</v>
      </c>
      <c r="H300" s="108"/>
      <c r="I300" s="109"/>
      <c r="J300" s="112" t="e">
        <v>#N/A</v>
      </c>
      <c r="K300" s="108"/>
      <c r="L300" s="109"/>
      <c r="M300" s="112" t="e">
        <v>#N/A</v>
      </c>
      <c r="N300" s="108"/>
      <c r="O300" s="109"/>
      <c r="P300" s="114" t="e">
        <v>#N/A</v>
      </c>
    </row>
  </sheetData>
  <mergeCells count="1">
    <mergeCell ref="E18:G18"/>
  </mergeCells>
  <phoneticPr fontId="2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form8"/>
  <dimension ref="A1:Y300"/>
  <sheetViews>
    <sheetView zoomScale="70" zoomScaleNormal="70" workbookViewId="0">
      <selection activeCell="C9" sqref="C9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7" width="8.875" style="1" customWidth="1"/>
    <col min="8" max="8" width="6.625" style="1" customWidth="1"/>
    <col min="9" max="9" width="5.125" style="1" customWidth="1"/>
    <col min="10" max="11" width="8.875" style="1" customWidth="1"/>
    <col min="12" max="12" width="3.75" style="1" customWidth="1"/>
    <col min="13" max="13" width="8.875" style="1" customWidth="1"/>
    <col min="14" max="14" width="6.625" style="1" customWidth="1"/>
    <col min="15" max="15" width="3.875" style="1" customWidth="1"/>
    <col min="16" max="16" width="8.875" style="1" customWidth="1"/>
    <col min="17" max="17" width="3.125" style="1" customWidth="1"/>
    <col min="18" max="18" width="10.625" style="10" customWidth="1"/>
    <col min="19" max="19" width="10.625" style="91" customWidth="1"/>
    <col min="20" max="29" width="10.625" style="1" customWidth="1"/>
    <col min="30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5"/>
      <c r="S1" s="6"/>
      <c r="T1" s="7"/>
      <c r="U1" s="7"/>
      <c r="V1" s="7"/>
      <c r="W1" s="7"/>
      <c r="X1" s="7"/>
      <c r="Y1" s="7"/>
    </row>
    <row r="2" spans="1:25" ht="18.75">
      <c r="A2" s="1">
        <v>2</v>
      </c>
      <c r="B2" s="8" t="s">
        <v>0</v>
      </c>
      <c r="F2" s="9"/>
      <c r="G2" s="9"/>
      <c r="L2" s="10" t="s">
        <v>1</v>
      </c>
      <c r="M2" s="11" t="s">
        <v>2</v>
      </c>
      <c r="N2" s="12" t="s">
        <v>3</v>
      </c>
      <c r="R2" s="10" t="s">
        <v>127</v>
      </c>
      <c r="S2" s="13" t="s">
        <v>174</v>
      </c>
      <c r="T2" s="12" t="s">
        <v>6</v>
      </c>
      <c r="U2" s="5"/>
      <c r="V2" s="14"/>
      <c r="W2" s="7"/>
      <c r="X2" s="7"/>
      <c r="Y2" s="7"/>
    </row>
    <row r="3" spans="1:25">
      <c r="A3" s="4">
        <v>3</v>
      </c>
      <c r="B3" s="15" t="s">
        <v>7</v>
      </c>
      <c r="C3" s="16" t="s">
        <v>8</v>
      </c>
      <c r="E3" s="15" t="s">
        <v>9</v>
      </c>
      <c r="F3" s="17"/>
      <c r="G3" s="18" t="s">
        <v>10</v>
      </c>
      <c r="H3" s="18"/>
      <c r="I3" s="18"/>
      <c r="K3" s="19"/>
      <c r="L3" s="10" t="s">
        <v>11</v>
      </c>
      <c r="M3" s="20" t="s">
        <v>175</v>
      </c>
      <c r="N3" s="12" t="s">
        <v>13</v>
      </c>
      <c r="O3" s="12"/>
      <c r="R3" s="7"/>
      <c r="S3" s="7"/>
      <c r="T3" s="7"/>
      <c r="U3" s="5"/>
      <c r="V3" s="21"/>
      <c r="W3" s="22"/>
      <c r="X3" s="7"/>
      <c r="Y3" s="7"/>
    </row>
    <row r="4" spans="1:25">
      <c r="A4" s="4">
        <v>4</v>
      </c>
      <c r="B4" s="15" t="s">
        <v>85</v>
      </c>
      <c r="C4" s="23">
        <v>9</v>
      </c>
      <c r="D4" s="24"/>
      <c r="F4" s="18" t="s">
        <v>15</v>
      </c>
      <c r="G4" s="18" t="s">
        <v>15</v>
      </c>
      <c r="H4" s="18" t="s">
        <v>16</v>
      </c>
      <c r="I4" s="18" t="s">
        <v>17</v>
      </c>
      <c r="J4" s="12"/>
      <c r="K4" s="25" t="s">
        <v>18</v>
      </c>
      <c r="L4" s="12"/>
      <c r="M4" s="12"/>
      <c r="N4" s="12"/>
      <c r="O4" s="12"/>
      <c r="R4" s="5"/>
      <c r="S4" s="26"/>
      <c r="T4" s="7"/>
      <c r="U4" s="7"/>
      <c r="V4" s="27"/>
      <c r="W4" s="7"/>
      <c r="X4" s="7"/>
      <c r="Y4" s="7"/>
    </row>
    <row r="5" spans="1:25">
      <c r="A5" s="1">
        <v>5</v>
      </c>
      <c r="B5" s="15" t="s">
        <v>19</v>
      </c>
      <c r="C5" s="23">
        <v>19</v>
      </c>
      <c r="D5" s="24" t="s">
        <v>135</v>
      </c>
      <c r="F5" s="18" t="s">
        <v>21</v>
      </c>
      <c r="G5" s="18" t="s">
        <v>22</v>
      </c>
      <c r="H5" s="18" t="s">
        <v>176</v>
      </c>
      <c r="I5" s="18" t="s">
        <v>176</v>
      </c>
      <c r="J5" s="28" t="s">
        <v>24</v>
      </c>
      <c r="K5" s="10" t="s">
        <v>139</v>
      </c>
      <c r="L5" s="18"/>
      <c r="M5" s="18"/>
      <c r="N5" s="12"/>
      <c r="O5" s="19" t="s">
        <v>177</v>
      </c>
      <c r="P5" s="29" t="str">
        <f ca="1">RIGHT(CELL("filename",A1),LEN(CELL("filename",A1))-FIND("]",CELL("filename",A1)))</f>
        <v>srim19F_Mylar</v>
      </c>
      <c r="R5" s="5"/>
      <c r="S5" s="26"/>
      <c r="T5" s="30"/>
      <c r="U5" s="6"/>
      <c r="V5" s="31"/>
      <c r="W5" s="7"/>
      <c r="X5" s="7"/>
      <c r="Y5" s="7"/>
    </row>
    <row r="6" spans="1:25">
      <c r="A6" s="4">
        <v>6</v>
      </c>
      <c r="B6" s="15" t="s">
        <v>27</v>
      </c>
      <c r="C6" s="32" t="s">
        <v>401</v>
      </c>
      <c r="D6" s="24" t="s">
        <v>178</v>
      </c>
      <c r="F6" s="33" t="s">
        <v>292</v>
      </c>
      <c r="G6" s="34">
        <v>1</v>
      </c>
      <c r="H6" s="34">
        <v>36.36</v>
      </c>
      <c r="I6" s="35">
        <v>4.2</v>
      </c>
      <c r="J6" s="4">
        <v>1</v>
      </c>
      <c r="K6" s="36">
        <v>13.97</v>
      </c>
      <c r="L6" s="25" t="s">
        <v>95</v>
      </c>
      <c r="M6" s="12"/>
      <c r="N6" s="12"/>
      <c r="O6" s="19" t="s">
        <v>179</v>
      </c>
      <c r="P6" s="37" t="s">
        <v>390</v>
      </c>
      <c r="Q6" s="7"/>
      <c r="R6" s="5"/>
      <c r="S6" s="26"/>
      <c r="T6" s="38"/>
      <c r="U6" s="6"/>
      <c r="V6" s="31"/>
      <c r="W6" s="7"/>
      <c r="X6" s="7"/>
      <c r="Y6" s="7"/>
    </row>
    <row r="7" spans="1:25">
      <c r="A7" s="1">
        <v>7</v>
      </c>
      <c r="B7" s="39"/>
      <c r="C7" s="32" t="s">
        <v>402</v>
      </c>
      <c r="F7" s="40" t="s">
        <v>143</v>
      </c>
      <c r="G7" s="41">
        <v>6</v>
      </c>
      <c r="H7" s="41">
        <v>45.45</v>
      </c>
      <c r="I7" s="42">
        <v>62.5</v>
      </c>
      <c r="J7" s="4">
        <v>2</v>
      </c>
      <c r="K7" s="43">
        <v>139.69999999999999</v>
      </c>
      <c r="L7" s="25" t="s">
        <v>32</v>
      </c>
      <c r="M7" s="12"/>
      <c r="N7" s="12"/>
      <c r="R7" s="5"/>
      <c r="S7" s="26"/>
      <c r="T7" s="7"/>
      <c r="U7" s="6"/>
      <c r="V7" s="31"/>
      <c r="W7" s="7"/>
      <c r="X7" s="44"/>
      <c r="Y7" s="7"/>
    </row>
    <row r="8" spans="1:25">
      <c r="A8" s="1">
        <v>8</v>
      </c>
      <c r="B8" s="15" t="s">
        <v>180</v>
      </c>
      <c r="C8" s="45">
        <v>1.397</v>
      </c>
      <c r="D8" s="46" t="s">
        <v>34</v>
      </c>
      <c r="F8" s="40" t="s">
        <v>253</v>
      </c>
      <c r="G8" s="41">
        <v>8</v>
      </c>
      <c r="H8" s="41">
        <v>18.18</v>
      </c>
      <c r="I8" s="42">
        <v>33.299999999999997</v>
      </c>
      <c r="J8" s="4">
        <v>3</v>
      </c>
      <c r="K8" s="43">
        <v>139.69999999999999</v>
      </c>
      <c r="L8" s="25" t="s">
        <v>35</v>
      </c>
      <c r="M8" s="12"/>
      <c r="N8" s="12"/>
      <c r="O8" s="12"/>
      <c r="R8" s="5"/>
      <c r="S8" s="26"/>
      <c r="T8" s="7"/>
      <c r="U8" s="6"/>
      <c r="V8" s="47"/>
      <c r="W8" s="7"/>
      <c r="X8" s="48"/>
      <c r="Y8" s="49"/>
    </row>
    <row r="9" spans="1:25">
      <c r="A9" s="1">
        <v>9</v>
      </c>
      <c r="B9" s="39"/>
      <c r="C9" s="45">
        <v>9.6310999999999992E+22</v>
      </c>
      <c r="D9" s="24" t="s">
        <v>36</v>
      </c>
      <c r="F9" s="40"/>
      <c r="G9" s="41"/>
      <c r="H9" s="41"/>
      <c r="I9" s="42"/>
      <c r="J9" s="4">
        <v>4</v>
      </c>
      <c r="K9" s="43">
        <v>1</v>
      </c>
      <c r="L9" s="25" t="s">
        <v>100</v>
      </c>
      <c r="M9" s="12"/>
      <c r="N9" s="12"/>
      <c r="O9" s="12"/>
      <c r="R9" s="5"/>
      <c r="S9" s="50"/>
      <c r="T9" s="51"/>
      <c r="U9" s="6"/>
      <c r="V9" s="47"/>
      <c r="W9" s="7"/>
      <c r="X9" s="48"/>
      <c r="Y9" s="49"/>
    </row>
    <row r="10" spans="1:25">
      <c r="A10" s="1">
        <v>10</v>
      </c>
      <c r="B10" s="15" t="s">
        <v>181</v>
      </c>
      <c r="C10" s="52">
        <v>-6.5699999999999995E-2</v>
      </c>
      <c r="D10" s="24"/>
      <c r="F10" s="40"/>
      <c r="G10" s="41"/>
      <c r="H10" s="41"/>
      <c r="I10" s="42"/>
      <c r="J10" s="4">
        <v>5</v>
      </c>
      <c r="K10" s="43">
        <v>1</v>
      </c>
      <c r="L10" s="25" t="s">
        <v>182</v>
      </c>
      <c r="M10" s="12"/>
      <c r="N10" s="12"/>
      <c r="O10" s="12"/>
      <c r="R10" s="5"/>
      <c r="S10" s="50"/>
      <c r="T10" s="38"/>
      <c r="U10" s="6"/>
      <c r="V10" s="47"/>
      <c r="W10" s="7"/>
      <c r="X10" s="48"/>
      <c r="Y10" s="49"/>
    </row>
    <row r="11" spans="1:25">
      <c r="A11" s="1">
        <v>11</v>
      </c>
      <c r="C11" s="53" t="s">
        <v>183</v>
      </c>
      <c r="D11" s="9" t="s">
        <v>184</v>
      </c>
      <c r="F11" s="40"/>
      <c r="G11" s="41"/>
      <c r="H11" s="41"/>
      <c r="I11" s="42"/>
      <c r="J11" s="4">
        <v>6</v>
      </c>
      <c r="K11" s="43">
        <v>1000</v>
      </c>
      <c r="L11" s="25" t="s">
        <v>185</v>
      </c>
      <c r="M11" s="12"/>
      <c r="N11" s="12"/>
      <c r="O11" s="12"/>
      <c r="R11" s="5"/>
      <c r="S11" s="54"/>
      <c r="T11" s="7"/>
      <c r="U11" s="7"/>
      <c r="V11" s="44"/>
      <c r="W11" s="44"/>
      <c r="X11" s="44"/>
      <c r="Y11" s="7"/>
    </row>
    <row r="12" spans="1:25">
      <c r="A12" s="1">
        <v>12</v>
      </c>
      <c r="B12" s="10" t="s">
        <v>186</v>
      </c>
      <c r="C12" s="55">
        <v>20</v>
      </c>
      <c r="D12" s="56">
        <f>$C$5/100</f>
        <v>0.19</v>
      </c>
      <c r="E12" s="24" t="s">
        <v>187</v>
      </c>
      <c r="F12" s="40"/>
      <c r="G12" s="41"/>
      <c r="H12" s="41"/>
      <c r="I12" s="42"/>
      <c r="J12" s="4">
        <v>7</v>
      </c>
      <c r="K12" s="43">
        <v>14.505000000000001</v>
      </c>
      <c r="L12" s="25" t="s">
        <v>45</v>
      </c>
      <c r="M12" s="12"/>
      <c r="R12" s="5"/>
      <c r="S12" s="54"/>
      <c r="T12" s="7"/>
      <c r="U12" s="7"/>
      <c r="V12" s="31"/>
      <c r="W12" s="31"/>
      <c r="X12" s="31"/>
      <c r="Y12" s="7"/>
    </row>
    <row r="13" spans="1:25">
      <c r="A13" s="1">
        <v>13</v>
      </c>
      <c r="B13" s="10" t="s">
        <v>305</v>
      </c>
      <c r="C13" s="57">
        <v>228</v>
      </c>
      <c r="D13" s="56">
        <f>$C$5*1000000</f>
        <v>19000000</v>
      </c>
      <c r="E13" s="24" t="s">
        <v>47</v>
      </c>
      <c r="F13" s="58"/>
      <c r="G13" s="59"/>
      <c r="H13" s="59"/>
      <c r="I13" s="60"/>
      <c r="J13" s="4">
        <v>8</v>
      </c>
      <c r="K13" s="61">
        <v>0.16264000000000001</v>
      </c>
      <c r="L13" s="25" t="s">
        <v>306</v>
      </c>
      <c r="R13" s="5" t="s">
        <v>49</v>
      </c>
      <c r="S13" s="54"/>
      <c r="T13" s="7"/>
      <c r="U13" s="5"/>
      <c r="V13" s="31"/>
      <c r="W13" s="31"/>
      <c r="X13" s="47"/>
      <c r="Y13" s="7"/>
    </row>
    <row r="14" spans="1:25" ht="13.5">
      <c r="A14" s="1">
        <v>14</v>
      </c>
      <c r="B14" s="10" t="s">
        <v>50</v>
      </c>
      <c r="C14" s="62"/>
      <c r="D14" s="24" t="s">
        <v>51</v>
      </c>
      <c r="E14" s="7"/>
      <c r="F14" s="7"/>
      <c r="G14" s="7"/>
      <c r="H14" s="63">
        <f>SUM(H6:H13)</f>
        <v>99.990000000000009</v>
      </c>
      <c r="I14" s="64">
        <f>SUM(I6:I13)</f>
        <v>100</v>
      </c>
      <c r="J14" s="4">
        <v>0</v>
      </c>
      <c r="K14" s="65" t="s">
        <v>307</v>
      </c>
      <c r="L14" s="66"/>
      <c r="N14" s="53"/>
      <c r="O14" s="53"/>
      <c r="P14" s="53"/>
      <c r="R14" s="5"/>
      <c r="S14" s="54"/>
      <c r="T14" s="7"/>
      <c r="U14" s="5"/>
      <c r="V14" s="67"/>
      <c r="W14" s="67"/>
      <c r="X14" s="68"/>
      <c r="Y14" s="7"/>
    </row>
    <row r="15" spans="1:25" ht="13.5">
      <c r="A15" s="1">
        <v>15</v>
      </c>
      <c r="B15" s="10" t="s">
        <v>308</v>
      </c>
      <c r="C15" s="69"/>
      <c r="D15" s="70" t="s">
        <v>309</v>
      </c>
      <c r="E15" s="71"/>
      <c r="F15" s="71"/>
      <c r="G15" s="71"/>
      <c r="H15" s="38"/>
      <c r="I15" s="38"/>
      <c r="J15" s="72"/>
      <c r="K15" s="73"/>
      <c r="L15" s="74"/>
      <c r="M15" s="72"/>
      <c r="N15" s="24"/>
      <c r="O15" s="24"/>
      <c r="P15" s="72"/>
      <c r="R15" s="5"/>
      <c r="S15" s="54"/>
      <c r="T15" s="7"/>
      <c r="U15" s="7"/>
      <c r="V15" s="75"/>
      <c r="W15" s="75"/>
      <c r="X15" s="48"/>
      <c r="Y15" s="7"/>
    </row>
    <row r="16" spans="1:25">
      <c r="A16" s="1">
        <v>16</v>
      </c>
      <c r="B16" s="24"/>
      <c r="C16" s="76"/>
      <c r="D16" s="77"/>
      <c r="F16" s="78" t="s">
        <v>55</v>
      </c>
      <c r="G16" s="71"/>
      <c r="H16" s="79"/>
      <c r="I16" s="38"/>
      <c r="J16" s="80"/>
      <c r="K16" s="73"/>
      <c r="L16" s="74"/>
      <c r="M16" s="24"/>
      <c r="N16" s="24"/>
      <c r="O16" s="24"/>
      <c r="P16" s="24"/>
      <c r="R16" s="5"/>
      <c r="S16" s="54"/>
      <c r="T16" s="7"/>
      <c r="U16" s="7"/>
      <c r="V16" s="75"/>
      <c r="W16" s="75"/>
      <c r="X16" s="48"/>
      <c r="Y16" s="7"/>
    </row>
    <row r="17" spans="1:25">
      <c r="A17" s="1">
        <v>17</v>
      </c>
      <c r="B17" s="81" t="s">
        <v>56</v>
      </c>
      <c r="C17" s="82"/>
      <c r="D17" s="83"/>
      <c r="E17" s="81" t="s">
        <v>57</v>
      </c>
      <c r="F17" s="84" t="s">
        <v>310</v>
      </c>
      <c r="G17" s="85" t="s">
        <v>59</v>
      </c>
      <c r="H17" s="81" t="s">
        <v>60</v>
      </c>
      <c r="I17" s="82"/>
      <c r="J17" s="83"/>
      <c r="K17" s="81" t="s">
        <v>61</v>
      </c>
      <c r="L17" s="86"/>
      <c r="M17" s="87"/>
      <c r="N17" s="81" t="s">
        <v>62</v>
      </c>
      <c r="O17" s="82"/>
      <c r="P17" s="83"/>
      <c r="R17" s="5"/>
      <c r="S17" s="54"/>
      <c r="T17" s="7"/>
      <c r="U17" s="7"/>
      <c r="V17" s="7"/>
      <c r="W17" s="7"/>
      <c r="X17" s="7"/>
      <c r="Y17" s="7"/>
    </row>
    <row r="18" spans="1:25">
      <c r="A18" s="1">
        <v>18</v>
      </c>
      <c r="B18" s="88" t="s">
        <v>63</v>
      </c>
      <c r="C18" s="7"/>
      <c r="D18" s="89" t="s">
        <v>64</v>
      </c>
      <c r="E18" s="116" t="s">
        <v>311</v>
      </c>
      <c r="F18" s="117"/>
      <c r="G18" s="118"/>
      <c r="H18" s="88" t="s">
        <v>66</v>
      </c>
      <c r="I18" s="7"/>
      <c r="J18" s="89" t="s">
        <v>312</v>
      </c>
      <c r="K18" s="88" t="s">
        <v>68</v>
      </c>
      <c r="L18" s="90"/>
      <c r="M18" s="89" t="s">
        <v>67</v>
      </c>
      <c r="N18" s="88" t="s">
        <v>68</v>
      </c>
      <c r="O18" s="7"/>
      <c r="P18" s="89" t="s">
        <v>67</v>
      </c>
    </row>
    <row r="19" spans="1:25">
      <c r="A19" s="1">
        <v>19</v>
      </c>
      <c r="B19" s="92"/>
      <c r="C19" s="93"/>
      <c r="D19" s="94"/>
      <c r="E19" s="92"/>
      <c r="F19" s="93"/>
      <c r="G19" s="94"/>
      <c r="H19" s="92"/>
      <c r="I19" s="93"/>
      <c r="J19" s="94"/>
      <c r="K19" s="92"/>
      <c r="L19" s="93"/>
      <c r="M19" s="94"/>
      <c r="N19" s="92"/>
      <c r="O19" s="93"/>
      <c r="P19" s="94"/>
    </row>
    <row r="20" spans="1:25">
      <c r="A20" s="4">
        <v>20</v>
      </c>
      <c r="B20" s="95">
        <v>199.999</v>
      </c>
      <c r="C20" s="96" t="s">
        <v>69</v>
      </c>
      <c r="D20" s="97">
        <f t="shared" ref="D20:D37" si="0">B20/1000000/$C$5</f>
        <v>1.0526263157894736E-5</v>
      </c>
      <c r="E20" s="98">
        <v>7.6560000000000003E-2</v>
      </c>
      <c r="F20" s="99">
        <v>0.879</v>
      </c>
      <c r="G20" s="100">
        <f t="shared" ref="G20:G83" si="1">E20+F20</f>
        <v>0.95555999999999996</v>
      </c>
      <c r="H20" s="95">
        <v>18</v>
      </c>
      <c r="I20" s="96" t="s">
        <v>70</v>
      </c>
      <c r="J20" s="101">
        <f t="shared" ref="J20:J51" si="2">H20/1000/10</f>
        <v>1.8E-3</v>
      </c>
      <c r="K20" s="95">
        <v>9</v>
      </c>
      <c r="L20" s="96" t="s">
        <v>70</v>
      </c>
      <c r="M20" s="101">
        <f t="shared" ref="M20:M51" si="3">K20/1000/10</f>
        <v>8.9999999999999998E-4</v>
      </c>
      <c r="N20" s="95">
        <v>7</v>
      </c>
      <c r="O20" s="96" t="s">
        <v>70</v>
      </c>
      <c r="P20" s="101">
        <f t="shared" ref="P20:P51" si="4">N20/1000/10</f>
        <v>6.9999999999999999E-4</v>
      </c>
    </row>
    <row r="21" spans="1:25">
      <c r="A21" s="1">
        <f>A20+1</f>
        <v>21</v>
      </c>
      <c r="B21" s="102">
        <v>224.999</v>
      </c>
      <c r="C21" s="103" t="s">
        <v>69</v>
      </c>
      <c r="D21" s="97">
        <f t="shared" si="0"/>
        <v>1.1842052631578948E-5</v>
      </c>
      <c r="E21" s="104">
        <v>8.1199999999999994E-2</v>
      </c>
      <c r="F21" s="105">
        <v>0.91690000000000005</v>
      </c>
      <c r="G21" s="100">
        <f t="shared" si="1"/>
        <v>0.99809999999999999</v>
      </c>
      <c r="H21" s="102">
        <v>19</v>
      </c>
      <c r="I21" s="103" t="s">
        <v>70</v>
      </c>
      <c r="J21" s="101">
        <f t="shared" si="2"/>
        <v>1.9E-3</v>
      </c>
      <c r="K21" s="102">
        <v>10</v>
      </c>
      <c r="L21" s="103" t="s">
        <v>70</v>
      </c>
      <c r="M21" s="101">
        <f t="shared" si="3"/>
        <v>1E-3</v>
      </c>
      <c r="N21" s="102">
        <v>7</v>
      </c>
      <c r="O21" s="103" t="s">
        <v>70</v>
      </c>
      <c r="P21" s="101">
        <f t="shared" si="4"/>
        <v>6.9999999999999999E-4</v>
      </c>
    </row>
    <row r="22" spans="1:25">
      <c r="A22" s="1">
        <f t="shared" ref="A22:A85" si="5">A21+1</f>
        <v>22</v>
      </c>
      <c r="B22" s="102">
        <v>249.999</v>
      </c>
      <c r="C22" s="103" t="s">
        <v>69</v>
      </c>
      <c r="D22" s="97">
        <f t="shared" si="0"/>
        <v>1.3157842105263157E-5</v>
      </c>
      <c r="E22" s="104">
        <v>8.5589999999999999E-2</v>
      </c>
      <c r="F22" s="105">
        <v>0.95130000000000003</v>
      </c>
      <c r="G22" s="100">
        <f t="shared" si="1"/>
        <v>1.0368900000000001</v>
      </c>
      <c r="H22" s="102">
        <v>21</v>
      </c>
      <c r="I22" s="103" t="s">
        <v>70</v>
      </c>
      <c r="J22" s="101">
        <f t="shared" si="2"/>
        <v>2.1000000000000003E-3</v>
      </c>
      <c r="K22" s="102">
        <v>10</v>
      </c>
      <c r="L22" s="103" t="s">
        <v>70</v>
      </c>
      <c r="M22" s="101">
        <f t="shared" si="3"/>
        <v>1E-3</v>
      </c>
      <c r="N22" s="102">
        <v>8</v>
      </c>
      <c r="O22" s="103" t="s">
        <v>70</v>
      </c>
      <c r="P22" s="101">
        <f t="shared" si="4"/>
        <v>8.0000000000000004E-4</v>
      </c>
    </row>
    <row r="23" spans="1:25">
      <c r="A23" s="1">
        <f t="shared" si="5"/>
        <v>23</v>
      </c>
      <c r="B23" s="102">
        <v>274.99900000000002</v>
      </c>
      <c r="C23" s="103" t="s">
        <v>69</v>
      </c>
      <c r="D23" s="97">
        <f t="shared" si="0"/>
        <v>1.4473631578947368E-5</v>
      </c>
      <c r="E23" s="104">
        <v>8.9770000000000003E-2</v>
      </c>
      <c r="F23" s="105">
        <v>0.98260000000000003</v>
      </c>
      <c r="G23" s="100">
        <f t="shared" si="1"/>
        <v>1.07237</v>
      </c>
      <c r="H23" s="102">
        <v>22</v>
      </c>
      <c r="I23" s="103" t="s">
        <v>70</v>
      </c>
      <c r="J23" s="101">
        <f t="shared" si="2"/>
        <v>2.1999999999999997E-3</v>
      </c>
      <c r="K23" s="102">
        <v>11</v>
      </c>
      <c r="L23" s="103" t="s">
        <v>70</v>
      </c>
      <c r="M23" s="101">
        <f t="shared" si="3"/>
        <v>1.0999999999999998E-3</v>
      </c>
      <c r="N23" s="102">
        <v>8</v>
      </c>
      <c r="O23" s="103" t="s">
        <v>70</v>
      </c>
      <c r="P23" s="101">
        <f t="shared" si="4"/>
        <v>8.0000000000000004E-4</v>
      </c>
    </row>
    <row r="24" spans="1:25">
      <c r="A24" s="1">
        <f t="shared" si="5"/>
        <v>24</v>
      </c>
      <c r="B24" s="102">
        <v>299.99900000000002</v>
      </c>
      <c r="C24" s="103" t="s">
        <v>69</v>
      </c>
      <c r="D24" s="97">
        <f t="shared" si="0"/>
        <v>1.578942105263158E-5</v>
      </c>
      <c r="E24" s="104">
        <v>9.3759999999999996E-2</v>
      </c>
      <c r="F24" s="105">
        <v>1.0109999999999999</v>
      </c>
      <c r="G24" s="100">
        <f t="shared" si="1"/>
        <v>1.10476</v>
      </c>
      <c r="H24" s="102">
        <v>23</v>
      </c>
      <c r="I24" s="103" t="s">
        <v>70</v>
      </c>
      <c r="J24" s="101">
        <f t="shared" si="2"/>
        <v>2.3E-3</v>
      </c>
      <c r="K24" s="102">
        <v>11</v>
      </c>
      <c r="L24" s="103" t="s">
        <v>70</v>
      </c>
      <c r="M24" s="101">
        <f t="shared" si="3"/>
        <v>1.0999999999999998E-3</v>
      </c>
      <c r="N24" s="102">
        <v>8</v>
      </c>
      <c r="O24" s="103" t="s">
        <v>70</v>
      </c>
      <c r="P24" s="101">
        <f t="shared" si="4"/>
        <v>8.0000000000000004E-4</v>
      </c>
    </row>
    <row r="25" spans="1:25">
      <c r="A25" s="1">
        <f t="shared" si="5"/>
        <v>25</v>
      </c>
      <c r="B25" s="102">
        <v>324.99900000000002</v>
      </c>
      <c r="C25" s="103" t="s">
        <v>69</v>
      </c>
      <c r="D25" s="97">
        <f t="shared" si="0"/>
        <v>1.7105210526315791E-5</v>
      </c>
      <c r="E25" s="104">
        <v>9.7589999999999996E-2</v>
      </c>
      <c r="F25" s="105">
        <v>1.038</v>
      </c>
      <c r="G25" s="100">
        <f t="shared" si="1"/>
        <v>1.1355900000000001</v>
      </c>
      <c r="H25" s="102">
        <v>24</v>
      </c>
      <c r="I25" s="103" t="s">
        <v>70</v>
      </c>
      <c r="J25" s="101">
        <f t="shared" si="2"/>
        <v>2.4000000000000002E-3</v>
      </c>
      <c r="K25" s="102">
        <v>12</v>
      </c>
      <c r="L25" s="103" t="s">
        <v>70</v>
      </c>
      <c r="M25" s="101">
        <f t="shared" si="3"/>
        <v>1.2000000000000001E-3</v>
      </c>
      <c r="N25" s="102">
        <v>9</v>
      </c>
      <c r="O25" s="103" t="s">
        <v>70</v>
      </c>
      <c r="P25" s="101">
        <f t="shared" si="4"/>
        <v>8.9999999999999998E-4</v>
      </c>
    </row>
    <row r="26" spans="1:25">
      <c r="A26" s="1">
        <f t="shared" si="5"/>
        <v>26</v>
      </c>
      <c r="B26" s="102">
        <v>349.99900000000002</v>
      </c>
      <c r="C26" s="103" t="s">
        <v>69</v>
      </c>
      <c r="D26" s="97">
        <f t="shared" si="0"/>
        <v>1.8421000000000002E-5</v>
      </c>
      <c r="E26" s="104">
        <v>0.1013</v>
      </c>
      <c r="F26" s="105">
        <v>1.0629999999999999</v>
      </c>
      <c r="G26" s="100">
        <f t="shared" si="1"/>
        <v>1.1642999999999999</v>
      </c>
      <c r="H26" s="102">
        <v>25</v>
      </c>
      <c r="I26" s="103" t="s">
        <v>70</v>
      </c>
      <c r="J26" s="101">
        <f t="shared" si="2"/>
        <v>2.5000000000000001E-3</v>
      </c>
      <c r="K26" s="102">
        <v>12</v>
      </c>
      <c r="L26" s="103" t="s">
        <v>70</v>
      </c>
      <c r="M26" s="101">
        <f t="shared" si="3"/>
        <v>1.2000000000000001E-3</v>
      </c>
      <c r="N26" s="102">
        <v>9</v>
      </c>
      <c r="O26" s="103" t="s">
        <v>70</v>
      </c>
      <c r="P26" s="101">
        <f t="shared" si="4"/>
        <v>8.9999999999999998E-4</v>
      </c>
    </row>
    <row r="27" spans="1:25">
      <c r="A27" s="1">
        <f t="shared" si="5"/>
        <v>27</v>
      </c>
      <c r="B27" s="102">
        <v>374.99900000000002</v>
      </c>
      <c r="C27" s="103" t="s">
        <v>69</v>
      </c>
      <c r="D27" s="97">
        <f t="shared" si="0"/>
        <v>1.9736789473684213E-5</v>
      </c>
      <c r="E27" s="104">
        <v>0.1048</v>
      </c>
      <c r="F27" s="105">
        <v>1.0860000000000001</v>
      </c>
      <c r="G27" s="100">
        <f t="shared" si="1"/>
        <v>1.1908000000000001</v>
      </c>
      <c r="H27" s="102">
        <v>26</v>
      </c>
      <c r="I27" s="103" t="s">
        <v>70</v>
      </c>
      <c r="J27" s="101">
        <f t="shared" si="2"/>
        <v>2.5999999999999999E-3</v>
      </c>
      <c r="K27" s="102">
        <v>13</v>
      </c>
      <c r="L27" s="103" t="s">
        <v>70</v>
      </c>
      <c r="M27" s="101">
        <f t="shared" si="3"/>
        <v>1.2999999999999999E-3</v>
      </c>
      <c r="N27" s="102">
        <v>9</v>
      </c>
      <c r="O27" s="103" t="s">
        <v>70</v>
      </c>
      <c r="P27" s="101">
        <f t="shared" si="4"/>
        <v>8.9999999999999998E-4</v>
      </c>
    </row>
    <row r="28" spans="1:25">
      <c r="A28" s="1">
        <f t="shared" si="5"/>
        <v>28</v>
      </c>
      <c r="B28" s="102">
        <v>399.99900000000002</v>
      </c>
      <c r="C28" s="103" t="s">
        <v>69</v>
      </c>
      <c r="D28" s="97">
        <f t="shared" si="0"/>
        <v>2.105257894736842E-5</v>
      </c>
      <c r="E28" s="104">
        <v>0.10829999999999999</v>
      </c>
      <c r="F28" s="105">
        <v>1.107</v>
      </c>
      <c r="G28" s="100">
        <f t="shared" si="1"/>
        <v>1.2153</v>
      </c>
      <c r="H28" s="102">
        <v>27</v>
      </c>
      <c r="I28" s="103" t="s">
        <v>70</v>
      </c>
      <c r="J28" s="101">
        <f t="shared" si="2"/>
        <v>2.7000000000000001E-3</v>
      </c>
      <c r="K28" s="102">
        <v>13</v>
      </c>
      <c r="L28" s="103" t="s">
        <v>70</v>
      </c>
      <c r="M28" s="101">
        <f t="shared" si="3"/>
        <v>1.2999999999999999E-3</v>
      </c>
      <c r="N28" s="102">
        <v>10</v>
      </c>
      <c r="O28" s="103" t="s">
        <v>70</v>
      </c>
      <c r="P28" s="101">
        <f t="shared" si="4"/>
        <v>1E-3</v>
      </c>
    </row>
    <row r="29" spans="1:25">
      <c r="A29" s="1">
        <f t="shared" si="5"/>
        <v>29</v>
      </c>
      <c r="B29" s="102">
        <v>449.99900000000002</v>
      </c>
      <c r="C29" s="103" t="s">
        <v>69</v>
      </c>
      <c r="D29" s="97">
        <f t="shared" si="0"/>
        <v>2.3684157894736845E-5</v>
      </c>
      <c r="E29" s="104">
        <v>0.1148</v>
      </c>
      <c r="F29" s="105">
        <v>1.147</v>
      </c>
      <c r="G29" s="100">
        <f t="shared" si="1"/>
        <v>1.2618</v>
      </c>
      <c r="H29" s="102">
        <v>29</v>
      </c>
      <c r="I29" s="103" t="s">
        <v>70</v>
      </c>
      <c r="J29" s="101">
        <f t="shared" si="2"/>
        <v>2.9000000000000002E-3</v>
      </c>
      <c r="K29" s="102">
        <v>14</v>
      </c>
      <c r="L29" s="103" t="s">
        <v>70</v>
      </c>
      <c r="M29" s="101">
        <f t="shared" si="3"/>
        <v>1.4E-3</v>
      </c>
      <c r="N29" s="102">
        <v>10</v>
      </c>
      <c r="O29" s="103" t="s">
        <v>70</v>
      </c>
      <c r="P29" s="101">
        <f t="shared" si="4"/>
        <v>1E-3</v>
      </c>
    </row>
    <row r="30" spans="1:25">
      <c r="A30" s="1">
        <f t="shared" si="5"/>
        <v>30</v>
      </c>
      <c r="B30" s="102">
        <v>499.99900000000002</v>
      </c>
      <c r="C30" s="103" t="s">
        <v>69</v>
      </c>
      <c r="D30" s="97">
        <f t="shared" si="0"/>
        <v>2.6315736842105263E-5</v>
      </c>
      <c r="E30" s="104">
        <v>0.121</v>
      </c>
      <c r="F30" s="105">
        <v>1.1819999999999999</v>
      </c>
      <c r="G30" s="100">
        <f t="shared" si="1"/>
        <v>1.3029999999999999</v>
      </c>
      <c r="H30" s="102">
        <v>31</v>
      </c>
      <c r="I30" s="103" t="s">
        <v>70</v>
      </c>
      <c r="J30" s="101">
        <f t="shared" si="2"/>
        <v>3.0999999999999999E-3</v>
      </c>
      <c r="K30" s="102">
        <v>15</v>
      </c>
      <c r="L30" s="103" t="s">
        <v>70</v>
      </c>
      <c r="M30" s="101">
        <f t="shared" si="3"/>
        <v>1.5E-3</v>
      </c>
      <c r="N30" s="102">
        <v>11</v>
      </c>
      <c r="O30" s="103" t="s">
        <v>70</v>
      </c>
      <c r="P30" s="101">
        <f t="shared" si="4"/>
        <v>1.0999999999999998E-3</v>
      </c>
    </row>
    <row r="31" spans="1:25">
      <c r="A31" s="1">
        <f t="shared" si="5"/>
        <v>31</v>
      </c>
      <c r="B31" s="102">
        <v>549.99900000000002</v>
      </c>
      <c r="C31" s="103" t="s">
        <v>69</v>
      </c>
      <c r="D31" s="97">
        <f t="shared" si="0"/>
        <v>2.8947315789473685E-5</v>
      </c>
      <c r="E31" s="104">
        <v>0.127</v>
      </c>
      <c r="F31" s="105">
        <v>1.2130000000000001</v>
      </c>
      <c r="G31" s="100">
        <f t="shared" si="1"/>
        <v>1.34</v>
      </c>
      <c r="H31" s="102">
        <v>33</v>
      </c>
      <c r="I31" s="103" t="s">
        <v>70</v>
      </c>
      <c r="J31" s="101">
        <f t="shared" si="2"/>
        <v>3.3E-3</v>
      </c>
      <c r="K31" s="102">
        <v>16</v>
      </c>
      <c r="L31" s="103" t="s">
        <v>70</v>
      </c>
      <c r="M31" s="101">
        <f t="shared" si="3"/>
        <v>1.6000000000000001E-3</v>
      </c>
      <c r="N31" s="102">
        <v>12</v>
      </c>
      <c r="O31" s="103" t="s">
        <v>70</v>
      </c>
      <c r="P31" s="101">
        <f t="shared" si="4"/>
        <v>1.2000000000000001E-3</v>
      </c>
    </row>
    <row r="32" spans="1:25">
      <c r="A32" s="1">
        <f t="shared" si="5"/>
        <v>32</v>
      </c>
      <c r="B32" s="102">
        <v>599.99900000000002</v>
      </c>
      <c r="C32" s="103" t="s">
        <v>69</v>
      </c>
      <c r="D32" s="97">
        <f t="shared" si="0"/>
        <v>3.1578894736842106E-5</v>
      </c>
      <c r="E32" s="104">
        <v>0.1326</v>
      </c>
      <c r="F32" s="105">
        <v>1.242</v>
      </c>
      <c r="G32" s="100">
        <f t="shared" si="1"/>
        <v>1.3746</v>
      </c>
      <c r="H32" s="102">
        <v>35</v>
      </c>
      <c r="I32" s="103" t="s">
        <v>70</v>
      </c>
      <c r="J32" s="101">
        <f t="shared" si="2"/>
        <v>3.5000000000000005E-3</v>
      </c>
      <c r="K32" s="102">
        <v>16</v>
      </c>
      <c r="L32" s="103" t="s">
        <v>70</v>
      </c>
      <c r="M32" s="101">
        <f t="shared" si="3"/>
        <v>1.6000000000000001E-3</v>
      </c>
      <c r="N32" s="102">
        <v>12</v>
      </c>
      <c r="O32" s="103" t="s">
        <v>70</v>
      </c>
      <c r="P32" s="101">
        <f t="shared" si="4"/>
        <v>1.2000000000000001E-3</v>
      </c>
    </row>
    <row r="33" spans="1:16">
      <c r="A33" s="1">
        <f t="shared" si="5"/>
        <v>33</v>
      </c>
      <c r="B33" s="102">
        <v>649.99900000000002</v>
      </c>
      <c r="C33" s="103" t="s">
        <v>69</v>
      </c>
      <c r="D33" s="97">
        <f t="shared" si="0"/>
        <v>3.4210473684210528E-5</v>
      </c>
      <c r="E33" s="104">
        <v>0.13800000000000001</v>
      </c>
      <c r="F33" s="105">
        <v>1.268</v>
      </c>
      <c r="G33" s="100">
        <f t="shared" si="1"/>
        <v>1.4060000000000001</v>
      </c>
      <c r="H33" s="102">
        <v>37</v>
      </c>
      <c r="I33" s="103" t="s">
        <v>70</v>
      </c>
      <c r="J33" s="101">
        <f t="shared" si="2"/>
        <v>3.6999999999999997E-3</v>
      </c>
      <c r="K33" s="102">
        <v>17</v>
      </c>
      <c r="L33" s="103" t="s">
        <v>70</v>
      </c>
      <c r="M33" s="101">
        <f t="shared" si="3"/>
        <v>1.7000000000000001E-3</v>
      </c>
      <c r="N33" s="102">
        <v>13</v>
      </c>
      <c r="O33" s="103" t="s">
        <v>70</v>
      </c>
      <c r="P33" s="101">
        <f t="shared" si="4"/>
        <v>1.2999999999999999E-3</v>
      </c>
    </row>
    <row r="34" spans="1:16">
      <c r="A34" s="1">
        <f t="shared" si="5"/>
        <v>34</v>
      </c>
      <c r="B34" s="102">
        <v>699.99900000000002</v>
      </c>
      <c r="C34" s="103" t="s">
        <v>69</v>
      </c>
      <c r="D34" s="97">
        <f t="shared" si="0"/>
        <v>3.6842052631578949E-5</v>
      </c>
      <c r="E34" s="104">
        <v>0.14319999999999999</v>
      </c>
      <c r="F34" s="105">
        <v>1.292</v>
      </c>
      <c r="G34" s="100">
        <f t="shared" si="1"/>
        <v>1.4352</v>
      </c>
      <c r="H34" s="102">
        <v>38</v>
      </c>
      <c r="I34" s="103" t="s">
        <v>70</v>
      </c>
      <c r="J34" s="101">
        <f t="shared" si="2"/>
        <v>3.8E-3</v>
      </c>
      <c r="K34" s="102">
        <v>18</v>
      </c>
      <c r="L34" s="103" t="s">
        <v>70</v>
      </c>
      <c r="M34" s="101">
        <f t="shared" si="3"/>
        <v>1.8E-3</v>
      </c>
      <c r="N34" s="102">
        <v>13</v>
      </c>
      <c r="O34" s="103" t="s">
        <v>70</v>
      </c>
      <c r="P34" s="101">
        <f t="shared" si="4"/>
        <v>1.2999999999999999E-3</v>
      </c>
    </row>
    <row r="35" spans="1:16">
      <c r="A35" s="1">
        <f t="shared" si="5"/>
        <v>35</v>
      </c>
      <c r="B35" s="102">
        <v>799.99900000000002</v>
      </c>
      <c r="C35" s="103" t="s">
        <v>69</v>
      </c>
      <c r="D35" s="97">
        <f t="shared" si="0"/>
        <v>4.2105210526315792E-5</v>
      </c>
      <c r="E35" s="104">
        <v>0.15310000000000001</v>
      </c>
      <c r="F35" s="105">
        <v>1.3340000000000001</v>
      </c>
      <c r="G35" s="100">
        <f t="shared" si="1"/>
        <v>1.4871000000000001</v>
      </c>
      <c r="H35" s="102">
        <v>42</v>
      </c>
      <c r="I35" s="103" t="s">
        <v>70</v>
      </c>
      <c r="J35" s="101">
        <f t="shared" si="2"/>
        <v>4.2000000000000006E-3</v>
      </c>
      <c r="K35" s="102">
        <v>19</v>
      </c>
      <c r="L35" s="103" t="s">
        <v>70</v>
      </c>
      <c r="M35" s="101">
        <f t="shared" si="3"/>
        <v>1.9E-3</v>
      </c>
      <c r="N35" s="102">
        <v>14</v>
      </c>
      <c r="O35" s="103" t="s">
        <v>70</v>
      </c>
      <c r="P35" s="101">
        <f t="shared" si="4"/>
        <v>1.4E-3</v>
      </c>
    </row>
    <row r="36" spans="1:16">
      <c r="A36" s="1">
        <f t="shared" si="5"/>
        <v>36</v>
      </c>
      <c r="B36" s="102">
        <v>899.99900000000002</v>
      </c>
      <c r="C36" s="103" t="s">
        <v>69</v>
      </c>
      <c r="D36" s="97">
        <f t="shared" si="0"/>
        <v>4.7368368421052636E-5</v>
      </c>
      <c r="E36" s="104">
        <v>0.16239999999999999</v>
      </c>
      <c r="F36" s="105">
        <v>1.37</v>
      </c>
      <c r="G36" s="100">
        <f t="shared" si="1"/>
        <v>1.5324</v>
      </c>
      <c r="H36" s="102">
        <v>45</v>
      </c>
      <c r="I36" s="103" t="s">
        <v>70</v>
      </c>
      <c r="J36" s="101">
        <f t="shared" si="2"/>
        <v>4.4999999999999997E-3</v>
      </c>
      <c r="K36" s="102">
        <v>21</v>
      </c>
      <c r="L36" s="103" t="s">
        <v>70</v>
      </c>
      <c r="M36" s="101">
        <f t="shared" si="3"/>
        <v>2.1000000000000003E-3</v>
      </c>
      <c r="N36" s="102">
        <v>15</v>
      </c>
      <c r="O36" s="103" t="s">
        <v>70</v>
      </c>
      <c r="P36" s="101">
        <f t="shared" si="4"/>
        <v>1.5E-3</v>
      </c>
    </row>
    <row r="37" spans="1:16">
      <c r="A37" s="1">
        <f t="shared" si="5"/>
        <v>37</v>
      </c>
      <c r="B37" s="102">
        <v>999.99900000000002</v>
      </c>
      <c r="C37" s="103" t="s">
        <v>69</v>
      </c>
      <c r="D37" s="97">
        <f t="shared" si="0"/>
        <v>5.2631526315789479E-5</v>
      </c>
      <c r="E37" s="104">
        <v>0.17119999999999999</v>
      </c>
      <c r="F37" s="105">
        <v>1.401</v>
      </c>
      <c r="G37" s="100">
        <f t="shared" si="1"/>
        <v>1.5722</v>
      </c>
      <c r="H37" s="102">
        <v>49</v>
      </c>
      <c r="I37" s="103" t="s">
        <v>70</v>
      </c>
      <c r="J37" s="101">
        <f t="shared" si="2"/>
        <v>4.8999999999999998E-3</v>
      </c>
      <c r="K37" s="102">
        <v>22</v>
      </c>
      <c r="L37" s="103" t="s">
        <v>70</v>
      </c>
      <c r="M37" s="101">
        <f t="shared" si="3"/>
        <v>2.1999999999999997E-3</v>
      </c>
      <c r="N37" s="102">
        <v>16</v>
      </c>
      <c r="O37" s="103" t="s">
        <v>70</v>
      </c>
      <c r="P37" s="101">
        <f t="shared" si="4"/>
        <v>1.6000000000000001E-3</v>
      </c>
    </row>
    <row r="38" spans="1:16">
      <c r="A38" s="1">
        <f t="shared" si="5"/>
        <v>38</v>
      </c>
      <c r="B38" s="102">
        <v>1.1000000000000001</v>
      </c>
      <c r="C38" s="106" t="s">
        <v>71</v>
      </c>
      <c r="D38" s="97">
        <f t="shared" ref="D38:D69" si="6">B38/1000/$C$5</f>
        <v>5.7894736842105267E-5</v>
      </c>
      <c r="E38" s="104">
        <v>0.17949999999999999</v>
      </c>
      <c r="F38" s="105">
        <v>1.4279999999999999</v>
      </c>
      <c r="G38" s="100">
        <f t="shared" si="1"/>
        <v>1.6074999999999999</v>
      </c>
      <c r="H38" s="102">
        <v>52</v>
      </c>
      <c r="I38" s="103" t="s">
        <v>70</v>
      </c>
      <c r="J38" s="101">
        <f t="shared" si="2"/>
        <v>5.1999999999999998E-3</v>
      </c>
      <c r="K38" s="102">
        <v>23</v>
      </c>
      <c r="L38" s="103" t="s">
        <v>70</v>
      </c>
      <c r="M38" s="101">
        <f t="shared" si="3"/>
        <v>2.3E-3</v>
      </c>
      <c r="N38" s="102">
        <v>17</v>
      </c>
      <c r="O38" s="103" t="s">
        <v>70</v>
      </c>
      <c r="P38" s="101">
        <f t="shared" si="4"/>
        <v>1.7000000000000001E-3</v>
      </c>
    </row>
    <row r="39" spans="1:16">
      <c r="A39" s="1">
        <f t="shared" si="5"/>
        <v>39</v>
      </c>
      <c r="B39" s="102">
        <v>1.2</v>
      </c>
      <c r="C39" s="103" t="s">
        <v>71</v>
      </c>
      <c r="D39" s="97">
        <f t="shared" si="6"/>
        <v>6.3157894736842103E-5</v>
      </c>
      <c r="E39" s="104">
        <v>0.1875</v>
      </c>
      <c r="F39" s="105">
        <v>1.4530000000000001</v>
      </c>
      <c r="G39" s="100">
        <f t="shared" si="1"/>
        <v>1.6405000000000001</v>
      </c>
      <c r="H39" s="102">
        <v>55</v>
      </c>
      <c r="I39" s="103" t="s">
        <v>70</v>
      </c>
      <c r="J39" s="101">
        <f t="shared" si="2"/>
        <v>5.4999999999999997E-3</v>
      </c>
      <c r="K39" s="102">
        <v>25</v>
      </c>
      <c r="L39" s="103" t="s">
        <v>70</v>
      </c>
      <c r="M39" s="101">
        <f t="shared" si="3"/>
        <v>2.5000000000000001E-3</v>
      </c>
      <c r="N39" s="102">
        <v>18</v>
      </c>
      <c r="O39" s="103" t="s">
        <v>70</v>
      </c>
      <c r="P39" s="101">
        <f t="shared" si="4"/>
        <v>1.8E-3</v>
      </c>
    </row>
    <row r="40" spans="1:16">
      <c r="A40" s="1">
        <f t="shared" si="5"/>
        <v>40</v>
      </c>
      <c r="B40" s="102">
        <v>1.3</v>
      </c>
      <c r="C40" s="103" t="s">
        <v>71</v>
      </c>
      <c r="D40" s="97">
        <f t="shared" si="6"/>
        <v>6.8421052631578946E-5</v>
      </c>
      <c r="E40" s="104">
        <v>0.19520000000000001</v>
      </c>
      <c r="F40" s="105">
        <v>1.474</v>
      </c>
      <c r="G40" s="100">
        <f t="shared" si="1"/>
        <v>1.6692</v>
      </c>
      <c r="H40" s="102">
        <v>59</v>
      </c>
      <c r="I40" s="103" t="s">
        <v>70</v>
      </c>
      <c r="J40" s="101">
        <f t="shared" si="2"/>
        <v>5.8999999999999999E-3</v>
      </c>
      <c r="K40" s="102">
        <v>26</v>
      </c>
      <c r="L40" s="103" t="s">
        <v>70</v>
      </c>
      <c r="M40" s="101">
        <f t="shared" si="3"/>
        <v>2.5999999999999999E-3</v>
      </c>
      <c r="N40" s="102">
        <v>19</v>
      </c>
      <c r="O40" s="103" t="s">
        <v>70</v>
      </c>
      <c r="P40" s="101">
        <f t="shared" si="4"/>
        <v>1.9E-3</v>
      </c>
    </row>
    <row r="41" spans="1:16">
      <c r="A41" s="1">
        <f t="shared" si="5"/>
        <v>41</v>
      </c>
      <c r="B41" s="102">
        <v>1.4</v>
      </c>
      <c r="C41" s="103" t="s">
        <v>71</v>
      </c>
      <c r="D41" s="97">
        <f t="shared" si="6"/>
        <v>7.3684210526315789E-5</v>
      </c>
      <c r="E41" s="104">
        <v>0.2026</v>
      </c>
      <c r="F41" s="105">
        <v>1.4930000000000001</v>
      </c>
      <c r="G41" s="100">
        <f t="shared" si="1"/>
        <v>1.6956000000000002</v>
      </c>
      <c r="H41" s="102">
        <v>62</v>
      </c>
      <c r="I41" s="103" t="s">
        <v>70</v>
      </c>
      <c r="J41" s="101">
        <f t="shared" si="2"/>
        <v>6.1999999999999998E-3</v>
      </c>
      <c r="K41" s="102">
        <v>27</v>
      </c>
      <c r="L41" s="103" t="s">
        <v>70</v>
      </c>
      <c r="M41" s="101">
        <f t="shared" si="3"/>
        <v>2.7000000000000001E-3</v>
      </c>
      <c r="N41" s="102">
        <v>20</v>
      </c>
      <c r="O41" s="103" t="s">
        <v>70</v>
      </c>
      <c r="P41" s="101">
        <f t="shared" si="4"/>
        <v>2E-3</v>
      </c>
    </row>
    <row r="42" spans="1:16">
      <c r="A42" s="1">
        <f t="shared" si="5"/>
        <v>42</v>
      </c>
      <c r="B42" s="102">
        <v>1.5</v>
      </c>
      <c r="C42" s="103" t="s">
        <v>71</v>
      </c>
      <c r="D42" s="97">
        <f t="shared" si="6"/>
        <v>7.8947368421052633E-5</v>
      </c>
      <c r="E42" s="104">
        <v>0.2097</v>
      </c>
      <c r="F42" s="105">
        <v>1.51</v>
      </c>
      <c r="G42" s="100">
        <f t="shared" si="1"/>
        <v>1.7197</v>
      </c>
      <c r="H42" s="102">
        <v>65</v>
      </c>
      <c r="I42" s="103" t="s">
        <v>70</v>
      </c>
      <c r="J42" s="101">
        <f t="shared" si="2"/>
        <v>6.5000000000000006E-3</v>
      </c>
      <c r="K42" s="102">
        <v>28</v>
      </c>
      <c r="L42" s="103" t="s">
        <v>70</v>
      </c>
      <c r="M42" s="101">
        <f t="shared" si="3"/>
        <v>2.8E-3</v>
      </c>
      <c r="N42" s="102">
        <v>21</v>
      </c>
      <c r="O42" s="103" t="s">
        <v>70</v>
      </c>
      <c r="P42" s="101">
        <f t="shared" si="4"/>
        <v>2.1000000000000003E-3</v>
      </c>
    </row>
    <row r="43" spans="1:16">
      <c r="A43" s="1">
        <f t="shared" si="5"/>
        <v>43</v>
      </c>
      <c r="B43" s="102">
        <v>1.6</v>
      </c>
      <c r="C43" s="103" t="s">
        <v>71</v>
      </c>
      <c r="D43" s="97">
        <f t="shared" si="6"/>
        <v>8.4210526315789476E-5</v>
      </c>
      <c r="E43" s="104">
        <v>0.2165</v>
      </c>
      <c r="F43" s="105">
        <v>1.526</v>
      </c>
      <c r="G43" s="100">
        <f t="shared" si="1"/>
        <v>1.7424999999999999</v>
      </c>
      <c r="H43" s="102">
        <v>68</v>
      </c>
      <c r="I43" s="103" t="s">
        <v>70</v>
      </c>
      <c r="J43" s="101">
        <f t="shared" si="2"/>
        <v>6.8000000000000005E-3</v>
      </c>
      <c r="K43" s="102">
        <v>29</v>
      </c>
      <c r="L43" s="103" t="s">
        <v>70</v>
      </c>
      <c r="M43" s="101">
        <f t="shared" si="3"/>
        <v>2.9000000000000002E-3</v>
      </c>
      <c r="N43" s="102">
        <v>22</v>
      </c>
      <c r="O43" s="103" t="s">
        <v>70</v>
      </c>
      <c r="P43" s="101">
        <f t="shared" si="4"/>
        <v>2.1999999999999997E-3</v>
      </c>
    </row>
    <row r="44" spans="1:16">
      <c r="A44" s="1">
        <f t="shared" si="5"/>
        <v>44</v>
      </c>
      <c r="B44" s="102">
        <v>1.7</v>
      </c>
      <c r="C44" s="103" t="s">
        <v>71</v>
      </c>
      <c r="D44" s="97">
        <f t="shared" si="6"/>
        <v>8.9473684210526305E-5</v>
      </c>
      <c r="E44" s="104">
        <v>0.22320000000000001</v>
      </c>
      <c r="F44" s="105">
        <v>1.54</v>
      </c>
      <c r="G44" s="100">
        <f t="shared" si="1"/>
        <v>1.7632000000000001</v>
      </c>
      <c r="H44" s="102">
        <v>71</v>
      </c>
      <c r="I44" s="103" t="s">
        <v>70</v>
      </c>
      <c r="J44" s="101">
        <f t="shared" si="2"/>
        <v>7.0999999999999995E-3</v>
      </c>
      <c r="K44" s="102">
        <v>30</v>
      </c>
      <c r="L44" s="103" t="s">
        <v>70</v>
      </c>
      <c r="M44" s="101">
        <f t="shared" si="3"/>
        <v>3.0000000000000001E-3</v>
      </c>
      <c r="N44" s="102">
        <v>23</v>
      </c>
      <c r="O44" s="103" t="s">
        <v>70</v>
      </c>
      <c r="P44" s="101">
        <f t="shared" si="4"/>
        <v>2.3E-3</v>
      </c>
    </row>
    <row r="45" spans="1:16">
      <c r="A45" s="1">
        <f t="shared" si="5"/>
        <v>45</v>
      </c>
      <c r="B45" s="102">
        <v>1.8</v>
      </c>
      <c r="C45" s="103" t="s">
        <v>71</v>
      </c>
      <c r="D45" s="97">
        <f t="shared" si="6"/>
        <v>9.4736842105263162E-5</v>
      </c>
      <c r="E45" s="104">
        <v>0.22969999999999999</v>
      </c>
      <c r="F45" s="105">
        <v>1.552</v>
      </c>
      <c r="G45" s="100">
        <f t="shared" si="1"/>
        <v>1.7817000000000001</v>
      </c>
      <c r="H45" s="102">
        <v>74</v>
      </c>
      <c r="I45" s="103" t="s">
        <v>70</v>
      </c>
      <c r="J45" s="101">
        <f t="shared" si="2"/>
        <v>7.3999999999999995E-3</v>
      </c>
      <c r="K45" s="102">
        <v>31</v>
      </c>
      <c r="L45" s="103" t="s">
        <v>70</v>
      </c>
      <c r="M45" s="101">
        <f t="shared" si="3"/>
        <v>3.0999999999999999E-3</v>
      </c>
      <c r="N45" s="102">
        <v>23</v>
      </c>
      <c r="O45" s="103" t="s">
        <v>70</v>
      </c>
      <c r="P45" s="101">
        <f t="shared" si="4"/>
        <v>2.3E-3</v>
      </c>
    </row>
    <row r="46" spans="1:16">
      <c r="A46" s="1">
        <f t="shared" si="5"/>
        <v>46</v>
      </c>
      <c r="B46" s="102">
        <v>2</v>
      </c>
      <c r="C46" s="103" t="s">
        <v>71</v>
      </c>
      <c r="D46" s="97">
        <f t="shared" si="6"/>
        <v>1.0526315789473685E-4</v>
      </c>
      <c r="E46" s="104">
        <v>0.24210000000000001</v>
      </c>
      <c r="F46" s="105">
        <v>1.5740000000000001</v>
      </c>
      <c r="G46" s="100">
        <f t="shared" si="1"/>
        <v>1.8161</v>
      </c>
      <c r="H46" s="102">
        <v>80</v>
      </c>
      <c r="I46" s="103" t="s">
        <v>70</v>
      </c>
      <c r="J46" s="101">
        <f t="shared" si="2"/>
        <v>8.0000000000000002E-3</v>
      </c>
      <c r="K46" s="102">
        <v>34</v>
      </c>
      <c r="L46" s="103" t="s">
        <v>70</v>
      </c>
      <c r="M46" s="101">
        <f t="shared" si="3"/>
        <v>3.4000000000000002E-3</v>
      </c>
      <c r="N46" s="102">
        <v>25</v>
      </c>
      <c r="O46" s="103" t="s">
        <v>70</v>
      </c>
      <c r="P46" s="101">
        <f t="shared" si="4"/>
        <v>2.5000000000000001E-3</v>
      </c>
    </row>
    <row r="47" spans="1:16">
      <c r="A47" s="1">
        <f t="shared" si="5"/>
        <v>47</v>
      </c>
      <c r="B47" s="102">
        <v>2.25</v>
      </c>
      <c r="C47" s="103" t="s">
        <v>71</v>
      </c>
      <c r="D47" s="97">
        <f t="shared" si="6"/>
        <v>1.1842105263157894E-4</v>
      </c>
      <c r="E47" s="104">
        <v>0.25679999999999997</v>
      </c>
      <c r="F47" s="105">
        <v>1.5960000000000001</v>
      </c>
      <c r="G47" s="100">
        <f t="shared" si="1"/>
        <v>1.8528</v>
      </c>
      <c r="H47" s="102">
        <v>87</v>
      </c>
      <c r="I47" s="103" t="s">
        <v>70</v>
      </c>
      <c r="J47" s="101">
        <f t="shared" si="2"/>
        <v>8.6999999999999994E-3</v>
      </c>
      <c r="K47" s="102">
        <v>36</v>
      </c>
      <c r="L47" s="103" t="s">
        <v>70</v>
      </c>
      <c r="M47" s="101">
        <f t="shared" si="3"/>
        <v>3.5999999999999999E-3</v>
      </c>
      <c r="N47" s="102">
        <v>27</v>
      </c>
      <c r="O47" s="103" t="s">
        <v>70</v>
      </c>
      <c r="P47" s="101">
        <f t="shared" si="4"/>
        <v>2.7000000000000001E-3</v>
      </c>
    </row>
    <row r="48" spans="1:16">
      <c r="A48" s="1">
        <f t="shared" si="5"/>
        <v>48</v>
      </c>
      <c r="B48" s="102">
        <v>2.5</v>
      </c>
      <c r="C48" s="103" t="s">
        <v>71</v>
      </c>
      <c r="D48" s="97">
        <f t="shared" si="6"/>
        <v>1.3157894736842105E-4</v>
      </c>
      <c r="E48" s="104">
        <v>0.2707</v>
      </c>
      <c r="F48" s="105">
        <v>1.6140000000000001</v>
      </c>
      <c r="G48" s="100">
        <f t="shared" si="1"/>
        <v>1.8847</v>
      </c>
      <c r="H48" s="102">
        <v>95</v>
      </c>
      <c r="I48" s="103" t="s">
        <v>70</v>
      </c>
      <c r="J48" s="101">
        <f t="shared" si="2"/>
        <v>9.4999999999999998E-3</v>
      </c>
      <c r="K48" s="102">
        <v>39</v>
      </c>
      <c r="L48" s="103" t="s">
        <v>70</v>
      </c>
      <c r="M48" s="101">
        <f t="shared" si="3"/>
        <v>3.8999999999999998E-3</v>
      </c>
      <c r="N48" s="102">
        <v>29</v>
      </c>
      <c r="O48" s="103" t="s">
        <v>70</v>
      </c>
      <c r="P48" s="101">
        <f t="shared" si="4"/>
        <v>2.9000000000000002E-3</v>
      </c>
    </row>
    <row r="49" spans="1:16">
      <c r="A49" s="1">
        <f t="shared" si="5"/>
        <v>49</v>
      </c>
      <c r="B49" s="102">
        <v>2.75</v>
      </c>
      <c r="C49" s="103" t="s">
        <v>71</v>
      </c>
      <c r="D49" s="97">
        <f t="shared" si="6"/>
        <v>1.4473684210526314E-4</v>
      </c>
      <c r="E49" s="104">
        <v>0.28389999999999999</v>
      </c>
      <c r="F49" s="105">
        <v>1.627</v>
      </c>
      <c r="G49" s="100">
        <f t="shared" si="1"/>
        <v>1.9109</v>
      </c>
      <c r="H49" s="102">
        <v>102</v>
      </c>
      <c r="I49" s="103" t="s">
        <v>70</v>
      </c>
      <c r="J49" s="101">
        <f t="shared" si="2"/>
        <v>1.0199999999999999E-2</v>
      </c>
      <c r="K49" s="102">
        <v>42</v>
      </c>
      <c r="L49" s="103" t="s">
        <v>70</v>
      </c>
      <c r="M49" s="101">
        <f t="shared" si="3"/>
        <v>4.2000000000000006E-3</v>
      </c>
      <c r="N49" s="102">
        <v>31</v>
      </c>
      <c r="O49" s="103" t="s">
        <v>70</v>
      </c>
      <c r="P49" s="101">
        <f t="shared" si="4"/>
        <v>3.0999999999999999E-3</v>
      </c>
    </row>
    <row r="50" spans="1:16">
      <c r="A50" s="1">
        <f t="shared" si="5"/>
        <v>50</v>
      </c>
      <c r="B50" s="102">
        <v>3</v>
      </c>
      <c r="C50" s="103" t="s">
        <v>71</v>
      </c>
      <c r="D50" s="97">
        <f t="shared" si="6"/>
        <v>1.5789473684210527E-4</v>
      </c>
      <c r="E50" s="104">
        <v>0.29649999999999999</v>
      </c>
      <c r="F50" s="105">
        <v>1.6379999999999999</v>
      </c>
      <c r="G50" s="100">
        <f t="shared" si="1"/>
        <v>1.9344999999999999</v>
      </c>
      <c r="H50" s="102">
        <v>109</v>
      </c>
      <c r="I50" s="103" t="s">
        <v>70</v>
      </c>
      <c r="J50" s="101">
        <f t="shared" si="2"/>
        <v>1.09E-2</v>
      </c>
      <c r="K50" s="102">
        <v>44</v>
      </c>
      <c r="L50" s="103" t="s">
        <v>70</v>
      </c>
      <c r="M50" s="101">
        <f t="shared" si="3"/>
        <v>4.3999999999999994E-3</v>
      </c>
      <c r="N50" s="102">
        <v>33</v>
      </c>
      <c r="O50" s="103" t="s">
        <v>70</v>
      </c>
      <c r="P50" s="101">
        <f t="shared" si="4"/>
        <v>3.3E-3</v>
      </c>
    </row>
    <row r="51" spans="1:16">
      <c r="A51" s="1">
        <f t="shared" si="5"/>
        <v>51</v>
      </c>
      <c r="B51" s="102">
        <v>3.25</v>
      </c>
      <c r="C51" s="103" t="s">
        <v>71</v>
      </c>
      <c r="D51" s="97">
        <f t="shared" si="6"/>
        <v>1.7105263157894736E-4</v>
      </c>
      <c r="E51" s="104">
        <v>0.30859999999999999</v>
      </c>
      <c r="F51" s="105">
        <v>1.6459999999999999</v>
      </c>
      <c r="G51" s="100">
        <f t="shared" si="1"/>
        <v>1.9545999999999999</v>
      </c>
      <c r="H51" s="102">
        <v>116</v>
      </c>
      <c r="I51" s="103" t="s">
        <v>70</v>
      </c>
      <c r="J51" s="101">
        <f t="shared" si="2"/>
        <v>1.1600000000000001E-2</v>
      </c>
      <c r="K51" s="102">
        <v>47</v>
      </c>
      <c r="L51" s="103" t="s">
        <v>70</v>
      </c>
      <c r="M51" s="101">
        <f t="shared" si="3"/>
        <v>4.7000000000000002E-3</v>
      </c>
      <c r="N51" s="102">
        <v>35</v>
      </c>
      <c r="O51" s="103" t="s">
        <v>70</v>
      </c>
      <c r="P51" s="101">
        <f t="shared" si="4"/>
        <v>3.5000000000000005E-3</v>
      </c>
    </row>
    <row r="52" spans="1:16">
      <c r="A52" s="1">
        <f t="shared" si="5"/>
        <v>52</v>
      </c>
      <c r="B52" s="102">
        <v>3.5</v>
      </c>
      <c r="C52" s="103" t="s">
        <v>71</v>
      </c>
      <c r="D52" s="97">
        <f t="shared" si="6"/>
        <v>1.8421052631578948E-4</v>
      </c>
      <c r="E52" s="104">
        <v>0.32029999999999997</v>
      </c>
      <c r="F52" s="105">
        <v>1.653</v>
      </c>
      <c r="G52" s="100">
        <f t="shared" si="1"/>
        <v>1.9733000000000001</v>
      </c>
      <c r="H52" s="102">
        <v>123</v>
      </c>
      <c r="I52" s="103" t="s">
        <v>70</v>
      </c>
      <c r="J52" s="101">
        <f t="shared" ref="J52:J83" si="7">H52/1000/10</f>
        <v>1.23E-2</v>
      </c>
      <c r="K52" s="102">
        <v>49</v>
      </c>
      <c r="L52" s="103" t="s">
        <v>70</v>
      </c>
      <c r="M52" s="101">
        <f t="shared" ref="M52:M83" si="8">K52/1000/10</f>
        <v>4.8999999999999998E-3</v>
      </c>
      <c r="N52" s="102">
        <v>36</v>
      </c>
      <c r="O52" s="103" t="s">
        <v>70</v>
      </c>
      <c r="P52" s="101">
        <f t="shared" ref="P52:P83" si="9">N52/1000/10</f>
        <v>3.5999999999999999E-3</v>
      </c>
    </row>
    <row r="53" spans="1:16">
      <c r="A53" s="1">
        <f t="shared" si="5"/>
        <v>53</v>
      </c>
      <c r="B53" s="102">
        <v>3.75</v>
      </c>
      <c r="C53" s="103" t="s">
        <v>71</v>
      </c>
      <c r="D53" s="97">
        <f t="shared" si="6"/>
        <v>1.9736842105263157E-4</v>
      </c>
      <c r="E53" s="104">
        <v>0.33150000000000002</v>
      </c>
      <c r="F53" s="105">
        <v>1.657</v>
      </c>
      <c r="G53" s="100">
        <f t="shared" si="1"/>
        <v>1.9885000000000002</v>
      </c>
      <c r="H53" s="102">
        <v>130</v>
      </c>
      <c r="I53" s="103" t="s">
        <v>70</v>
      </c>
      <c r="J53" s="101">
        <f t="shared" si="7"/>
        <v>1.3000000000000001E-2</v>
      </c>
      <c r="K53" s="102">
        <v>51</v>
      </c>
      <c r="L53" s="103" t="s">
        <v>70</v>
      </c>
      <c r="M53" s="101">
        <f t="shared" si="8"/>
        <v>5.0999999999999995E-3</v>
      </c>
      <c r="N53" s="102">
        <v>38</v>
      </c>
      <c r="O53" s="103" t="s">
        <v>70</v>
      </c>
      <c r="P53" s="101">
        <f t="shared" si="9"/>
        <v>3.8E-3</v>
      </c>
    </row>
    <row r="54" spans="1:16">
      <c r="A54" s="1">
        <f t="shared" si="5"/>
        <v>54</v>
      </c>
      <c r="B54" s="102">
        <v>4</v>
      </c>
      <c r="C54" s="103" t="s">
        <v>71</v>
      </c>
      <c r="D54" s="97">
        <f t="shared" si="6"/>
        <v>2.105263157894737E-4</v>
      </c>
      <c r="E54" s="104">
        <v>0.34239999999999998</v>
      </c>
      <c r="F54" s="105">
        <v>1.661</v>
      </c>
      <c r="G54" s="100">
        <f t="shared" si="1"/>
        <v>2.0034000000000001</v>
      </c>
      <c r="H54" s="102">
        <v>137</v>
      </c>
      <c r="I54" s="103" t="s">
        <v>70</v>
      </c>
      <c r="J54" s="101">
        <f t="shared" si="7"/>
        <v>1.37E-2</v>
      </c>
      <c r="K54" s="102">
        <v>54</v>
      </c>
      <c r="L54" s="103" t="s">
        <v>70</v>
      </c>
      <c r="M54" s="101">
        <f t="shared" si="8"/>
        <v>5.4000000000000003E-3</v>
      </c>
      <c r="N54" s="102">
        <v>40</v>
      </c>
      <c r="O54" s="103" t="s">
        <v>70</v>
      </c>
      <c r="P54" s="101">
        <f t="shared" si="9"/>
        <v>4.0000000000000001E-3</v>
      </c>
    </row>
    <row r="55" spans="1:16">
      <c r="A55" s="1">
        <f t="shared" si="5"/>
        <v>55</v>
      </c>
      <c r="B55" s="102">
        <v>4.5</v>
      </c>
      <c r="C55" s="103" t="s">
        <v>71</v>
      </c>
      <c r="D55" s="97">
        <f t="shared" si="6"/>
        <v>2.3684210526315788E-4</v>
      </c>
      <c r="E55" s="104">
        <v>0.36320000000000002</v>
      </c>
      <c r="F55" s="105">
        <v>1.6639999999999999</v>
      </c>
      <c r="G55" s="100">
        <f t="shared" si="1"/>
        <v>2.0272000000000001</v>
      </c>
      <c r="H55" s="102">
        <v>151</v>
      </c>
      <c r="I55" s="103" t="s">
        <v>70</v>
      </c>
      <c r="J55" s="101">
        <f t="shared" si="7"/>
        <v>1.5099999999999999E-2</v>
      </c>
      <c r="K55" s="102">
        <v>59</v>
      </c>
      <c r="L55" s="103" t="s">
        <v>70</v>
      </c>
      <c r="M55" s="101">
        <f t="shared" si="8"/>
        <v>5.8999999999999999E-3</v>
      </c>
      <c r="N55" s="102">
        <v>43</v>
      </c>
      <c r="O55" s="103" t="s">
        <v>70</v>
      </c>
      <c r="P55" s="101">
        <f t="shared" si="9"/>
        <v>4.3E-3</v>
      </c>
    </row>
    <row r="56" spans="1:16">
      <c r="A56" s="1">
        <f t="shared" si="5"/>
        <v>56</v>
      </c>
      <c r="B56" s="102">
        <v>5</v>
      </c>
      <c r="C56" s="103" t="s">
        <v>71</v>
      </c>
      <c r="D56" s="97">
        <f t="shared" si="6"/>
        <v>2.631578947368421E-4</v>
      </c>
      <c r="E56" s="104">
        <v>0.38279999999999997</v>
      </c>
      <c r="F56" s="105">
        <v>1.663</v>
      </c>
      <c r="G56" s="100">
        <f t="shared" si="1"/>
        <v>2.0457999999999998</v>
      </c>
      <c r="H56" s="102">
        <v>165</v>
      </c>
      <c r="I56" s="103" t="s">
        <v>70</v>
      </c>
      <c r="J56" s="101">
        <f t="shared" si="7"/>
        <v>1.6500000000000001E-2</v>
      </c>
      <c r="K56" s="102">
        <v>63</v>
      </c>
      <c r="L56" s="103" t="s">
        <v>70</v>
      </c>
      <c r="M56" s="101">
        <f t="shared" si="8"/>
        <v>6.3E-3</v>
      </c>
      <c r="N56" s="102">
        <v>47</v>
      </c>
      <c r="O56" s="103" t="s">
        <v>70</v>
      </c>
      <c r="P56" s="101">
        <f t="shared" si="9"/>
        <v>4.7000000000000002E-3</v>
      </c>
    </row>
    <row r="57" spans="1:16">
      <c r="A57" s="1">
        <f t="shared" si="5"/>
        <v>57</v>
      </c>
      <c r="B57" s="102">
        <v>5.5</v>
      </c>
      <c r="C57" s="103" t="s">
        <v>71</v>
      </c>
      <c r="D57" s="97">
        <f t="shared" si="6"/>
        <v>2.8947368421052629E-4</v>
      </c>
      <c r="E57" s="104">
        <v>0.40150000000000002</v>
      </c>
      <c r="F57" s="105">
        <v>1.66</v>
      </c>
      <c r="G57" s="100">
        <f t="shared" si="1"/>
        <v>2.0615000000000001</v>
      </c>
      <c r="H57" s="102">
        <v>179</v>
      </c>
      <c r="I57" s="103" t="s">
        <v>70</v>
      </c>
      <c r="J57" s="101">
        <f t="shared" si="7"/>
        <v>1.7899999999999999E-2</v>
      </c>
      <c r="K57" s="102">
        <v>68</v>
      </c>
      <c r="L57" s="103" t="s">
        <v>70</v>
      </c>
      <c r="M57" s="101">
        <f t="shared" si="8"/>
        <v>6.8000000000000005E-3</v>
      </c>
      <c r="N57" s="102">
        <v>50</v>
      </c>
      <c r="O57" s="103" t="s">
        <v>70</v>
      </c>
      <c r="P57" s="101">
        <f t="shared" si="9"/>
        <v>5.0000000000000001E-3</v>
      </c>
    </row>
    <row r="58" spans="1:16">
      <c r="A58" s="1">
        <f t="shared" si="5"/>
        <v>58</v>
      </c>
      <c r="B58" s="102">
        <v>6</v>
      </c>
      <c r="C58" s="103" t="s">
        <v>71</v>
      </c>
      <c r="D58" s="97">
        <f t="shared" si="6"/>
        <v>3.1578947368421053E-4</v>
      </c>
      <c r="E58" s="104">
        <v>0.41930000000000001</v>
      </c>
      <c r="F58" s="105">
        <v>1.655</v>
      </c>
      <c r="G58" s="100">
        <f t="shared" si="1"/>
        <v>2.0743</v>
      </c>
      <c r="H58" s="102">
        <v>193</v>
      </c>
      <c r="I58" s="103" t="s">
        <v>70</v>
      </c>
      <c r="J58" s="101">
        <f t="shared" si="7"/>
        <v>1.9300000000000001E-2</v>
      </c>
      <c r="K58" s="102">
        <v>72</v>
      </c>
      <c r="L58" s="103" t="s">
        <v>70</v>
      </c>
      <c r="M58" s="101">
        <f t="shared" si="8"/>
        <v>7.1999999999999998E-3</v>
      </c>
      <c r="N58" s="102">
        <v>53</v>
      </c>
      <c r="O58" s="103" t="s">
        <v>70</v>
      </c>
      <c r="P58" s="101">
        <f t="shared" si="9"/>
        <v>5.3E-3</v>
      </c>
    </row>
    <row r="59" spans="1:16">
      <c r="A59" s="1">
        <f t="shared" si="5"/>
        <v>59</v>
      </c>
      <c r="B59" s="102">
        <v>6.5</v>
      </c>
      <c r="C59" s="103" t="s">
        <v>71</v>
      </c>
      <c r="D59" s="97">
        <f t="shared" si="6"/>
        <v>3.4210526315789472E-4</v>
      </c>
      <c r="E59" s="104">
        <v>0.4365</v>
      </c>
      <c r="F59" s="105">
        <v>1.649</v>
      </c>
      <c r="G59" s="100">
        <f t="shared" si="1"/>
        <v>2.0855000000000001</v>
      </c>
      <c r="H59" s="102">
        <v>207</v>
      </c>
      <c r="I59" s="103" t="s">
        <v>70</v>
      </c>
      <c r="J59" s="101">
        <f t="shared" si="7"/>
        <v>2.07E-2</v>
      </c>
      <c r="K59" s="102">
        <v>77</v>
      </c>
      <c r="L59" s="103" t="s">
        <v>70</v>
      </c>
      <c r="M59" s="101">
        <f t="shared" si="8"/>
        <v>7.7000000000000002E-3</v>
      </c>
      <c r="N59" s="102">
        <v>56</v>
      </c>
      <c r="O59" s="103" t="s">
        <v>70</v>
      </c>
      <c r="P59" s="101">
        <f t="shared" si="9"/>
        <v>5.5999999999999999E-3</v>
      </c>
    </row>
    <row r="60" spans="1:16">
      <c r="A60" s="1">
        <f t="shared" si="5"/>
        <v>60</v>
      </c>
      <c r="B60" s="102">
        <v>7</v>
      </c>
      <c r="C60" s="103" t="s">
        <v>71</v>
      </c>
      <c r="D60" s="97">
        <f t="shared" si="6"/>
        <v>3.6842105263157896E-4</v>
      </c>
      <c r="E60" s="104">
        <v>0.45290000000000002</v>
      </c>
      <c r="F60" s="105">
        <v>1.641</v>
      </c>
      <c r="G60" s="100">
        <f t="shared" si="1"/>
        <v>2.0939000000000001</v>
      </c>
      <c r="H60" s="102">
        <v>220</v>
      </c>
      <c r="I60" s="103" t="s">
        <v>70</v>
      </c>
      <c r="J60" s="101">
        <f t="shared" si="7"/>
        <v>2.1999999999999999E-2</v>
      </c>
      <c r="K60" s="102">
        <v>81</v>
      </c>
      <c r="L60" s="103" t="s">
        <v>70</v>
      </c>
      <c r="M60" s="101">
        <f t="shared" si="8"/>
        <v>8.0999999999999996E-3</v>
      </c>
      <c r="N60" s="102">
        <v>60</v>
      </c>
      <c r="O60" s="103" t="s">
        <v>70</v>
      </c>
      <c r="P60" s="101">
        <f t="shared" si="9"/>
        <v>6.0000000000000001E-3</v>
      </c>
    </row>
    <row r="61" spans="1:16">
      <c r="A61" s="1">
        <f t="shared" si="5"/>
        <v>61</v>
      </c>
      <c r="B61" s="102">
        <v>8</v>
      </c>
      <c r="C61" s="103" t="s">
        <v>71</v>
      </c>
      <c r="D61" s="97">
        <f t="shared" si="6"/>
        <v>4.2105263157894739E-4</v>
      </c>
      <c r="E61" s="104">
        <v>0.48420000000000002</v>
      </c>
      <c r="F61" s="105">
        <v>1.623</v>
      </c>
      <c r="G61" s="100">
        <f t="shared" si="1"/>
        <v>2.1072000000000002</v>
      </c>
      <c r="H61" s="102">
        <v>248</v>
      </c>
      <c r="I61" s="103" t="s">
        <v>70</v>
      </c>
      <c r="J61" s="101">
        <f t="shared" si="7"/>
        <v>2.4799999999999999E-2</v>
      </c>
      <c r="K61" s="102">
        <v>90</v>
      </c>
      <c r="L61" s="103" t="s">
        <v>70</v>
      </c>
      <c r="M61" s="101">
        <f t="shared" si="8"/>
        <v>8.9999999999999993E-3</v>
      </c>
      <c r="N61" s="102">
        <v>66</v>
      </c>
      <c r="O61" s="103" t="s">
        <v>70</v>
      </c>
      <c r="P61" s="101">
        <f t="shared" si="9"/>
        <v>6.6E-3</v>
      </c>
    </row>
    <row r="62" spans="1:16">
      <c r="A62" s="1">
        <f t="shared" si="5"/>
        <v>62</v>
      </c>
      <c r="B62" s="102">
        <v>9</v>
      </c>
      <c r="C62" s="103" t="s">
        <v>71</v>
      </c>
      <c r="D62" s="97">
        <f t="shared" si="6"/>
        <v>4.7368421052631577E-4</v>
      </c>
      <c r="E62" s="104">
        <v>0.51359999999999995</v>
      </c>
      <c r="F62" s="105">
        <v>1.6020000000000001</v>
      </c>
      <c r="G62" s="100">
        <f t="shared" si="1"/>
        <v>2.1156000000000001</v>
      </c>
      <c r="H62" s="102">
        <v>276</v>
      </c>
      <c r="I62" s="103" t="s">
        <v>70</v>
      </c>
      <c r="J62" s="101">
        <f t="shared" si="7"/>
        <v>2.7600000000000003E-2</v>
      </c>
      <c r="K62" s="102">
        <v>98</v>
      </c>
      <c r="L62" s="103" t="s">
        <v>70</v>
      </c>
      <c r="M62" s="101">
        <f t="shared" si="8"/>
        <v>9.7999999999999997E-3</v>
      </c>
      <c r="N62" s="102">
        <v>72</v>
      </c>
      <c r="O62" s="103" t="s">
        <v>70</v>
      </c>
      <c r="P62" s="101">
        <f t="shared" si="9"/>
        <v>7.1999999999999998E-3</v>
      </c>
    </row>
    <row r="63" spans="1:16">
      <c r="A63" s="1">
        <f t="shared" si="5"/>
        <v>63</v>
      </c>
      <c r="B63" s="102">
        <v>10</v>
      </c>
      <c r="C63" s="103" t="s">
        <v>71</v>
      </c>
      <c r="D63" s="97">
        <f t="shared" si="6"/>
        <v>5.263157894736842E-4</v>
      </c>
      <c r="E63" s="104">
        <v>0.54139999999999999</v>
      </c>
      <c r="F63" s="105">
        <v>1.581</v>
      </c>
      <c r="G63" s="100">
        <f t="shared" si="1"/>
        <v>2.1223999999999998</v>
      </c>
      <c r="H63" s="102">
        <v>303</v>
      </c>
      <c r="I63" s="103" t="s">
        <v>70</v>
      </c>
      <c r="J63" s="101">
        <f t="shared" si="7"/>
        <v>3.0300000000000001E-2</v>
      </c>
      <c r="K63" s="102">
        <v>107</v>
      </c>
      <c r="L63" s="103" t="s">
        <v>70</v>
      </c>
      <c r="M63" s="101">
        <f t="shared" si="8"/>
        <v>1.0699999999999999E-2</v>
      </c>
      <c r="N63" s="102">
        <v>78</v>
      </c>
      <c r="O63" s="103" t="s">
        <v>70</v>
      </c>
      <c r="P63" s="101">
        <f t="shared" si="9"/>
        <v>7.7999999999999996E-3</v>
      </c>
    </row>
    <row r="64" spans="1:16">
      <c r="A64" s="1">
        <f t="shared" si="5"/>
        <v>64</v>
      </c>
      <c r="B64" s="102">
        <v>11</v>
      </c>
      <c r="C64" s="103" t="s">
        <v>71</v>
      </c>
      <c r="D64" s="97">
        <f t="shared" si="6"/>
        <v>5.7894736842105258E-4</v>
      </c>
      <c r="E64" s="104">
        <v>0.56779999999999997</v>
      </c>
      <c r="F64" s="105">
        <v>1.5589999999999999</v>
      </c>
      <c r="G64" s="100">
        <f t="shared" si="1"/>
        <v>2.1267999999999998</v>
      </c>
      <c r="H64" s="102">
        <v>331</v>
      </c>
      <c r="I64" s="103" t="s">
        <v>70</v>
      </c>
      <c r="J64" s="101">
        <f t="shared" si="7"/>
        <v>3.3100000000000004E-2</v>
      </c>
      <c r="K64" s="102">
        <v>115</v>
      </c>
      <c r="L64" s="103" t="s">
        <v>70</v>
      </c>
      <c r="M64" s="101">
        <f t="shared" si="8"/>
        <v>1.15E-2</v>
      </c>
      <c r="N64" s="102">
        <v>84</v>
      </c>
      <c r="O64" s="103" t="s">
        <v>70</v>
      </c>
      <c r="P64" s="101">
        <f t="shared" si="9"/>
        <v>8.4000000000000012E-3</v>
      </c>
    </row>
    <row r="65" spans="1:16">
      <c r="A65" s="1">
        <f t="shared" si="5"/>
        <v>65</v>
      </c>
      <c r="B65" s="102">
        <v>12</v>
      </c>
      <c r="C65" s="103" t="s">
        <v>71</v>
      </c>
      <c r="D65" s="97">
        <f t="shared" si="6"/>
        <v>6.3157894736842106E-4</v>
      </c>
      <c r="E65" s="104">
        <v>0.59299999999999997</v>
      </c>
      <c r="F65" s="105">
        <v>1.536</v>
      </c>
      <c r="G65" s="100">
        <f t="shared" si="1"/>
        <v>2.129</v>
      </c>
      <c r="H65" s="102">
        <v>359</v>
      </c>
      <c r="I65" s="103" t="s">
        <v>70</v>
      </c>
      <c r="J65" s="101">
        <f t="shared" si="7"/>
        <v>3.5900000000000001E-2</v>
      </c>
      <c r="K65" s="102">
        <v>123</v>
      </c>
      <c r="L65" s="103" t="s">
        <v>70</v>
      </c>
      <c r="M65" s="101">
        <f t="shared" si="8"/>
        <v>1.23E-2</v>
      </c>
      <c r="N65" s="102">
        <v>90</v>
      </c>
      <c r="O65" s="103" t="s">
        <v>70</v>
      </c>
      <c r="P65" s="101">
        <f t="shared" si="9"/>
        <v>8.9999999999999993E-3</v>
      </c>
    </row>
    <row r="66" spans="1:16">
      <c r="A66" s="1">
        <f t="shared" si="5"/>
        <v>66</v>
      </c>
      <c r="B66" s="102">
        <v>13</v>
      </c>
      <c r="C66" s="103" t="s">
        <v>71</v>
      </c>
      <c r="D66" s="97">
        <f t="shared" si="6"/>
        <v>6.8421052631578944E-4</v>
      </c>
      <c r="E66" s="104">
        <v>0.61729999999999996</v>
      </c>
      <c r="F66" s="105">
        <v>1.514</v>
      </c>
      <c r="G66" s="100">
        <f t="shared" si="1"/>
        <v>2.1313</v>
      </c>
      <c r="H66" s="102">
        <v>387</v>
      </c>
      <c r="I66" s="103" t="s">
        <v>70</v>
      </c>
      <c r="J66" s="101">
        <f t="shared" si="7"/>
        <v>3.8699999999999998E-2</v>
      </c>
      <c r="K66" s="102">
        <v>131</v>
      </c>
      <c r="L66" s="103" t="s">
        <v>70</v>
      </c>
      <c r="M66" s="101">
        <f t="shared" si="8"/>
        <v>1.3100000000000001E-2</v>
      </c>
      <c r="N66" s="102">
        <v>96</v>
      </c>
      <c r="O66" s="103" t="s">
        <v>70</v>
      </c>
      <c r="P66" s="101">
        <f t="shared" si="9"/>
        <v>9.6000000000000009E-3</v>
      </c>
    </row>
    <row r="67" spans="1:16">
      <c r="A67" s="1">
        <f t="shared" si="5"/>
        <v>67</v>
      </c>
      <c r="B67" s="102">
        <v>14</v>
      </c>
      <c r="C67" s="103" t="s">
        <v>71</v>
      </c>
      <c r="D67" s="97">
        <f t="shared" si="6"/>
        <v>7.3684210526315792E-4</v>
      </c>
      <c r="E67" s="104">
        <v>0.64059999999999995</v>
      </c>
      <c r="F67" s="105">
        <v>1.492</v>
      </c>
      <c r="G67" s="100">
        <f t="shared" si="1"/>
        <v>2.1326000000000001</v>
      </c>
      <c r="H67" s="102">
        <v>415</v>
      </c>
      <c r="I67" s="103" t="s">
        <v>70</v>
      </c>
      <c r="J67" s="101">
        <f t="shared" si="7"/>
        <v>4.1499999999999995E-2</v>
      </c>
      <c r="K67" s="102">
        <v>139</v>
      </c>
      <c r="L67" s="103" t="s">
        <v>70</v>
      </c>
      <c r="M67" s="101">
        <f t="shared" si="8"/>
        <v>1.3900000000000001E-2</v>
      </c>
      <c r="N67" s="102">
        <v>102</v>
      </c>
      <c r="O67" s="103" t="s">
        <v>70</v>
      </c>
      <c r="P67" s="101">
        <f t="shared" si="9"/>
        <v>1.0199999999999999E-2</v>
      </c>
    </row>
    <row r="68" spans="1:16">
      <c r="A68" s="1">
        <f t="shared" si="5"/>
        <v>68</v>
      </c>
      <c r="B68" s="102">
        <v>15</v>
      </c>
      <c r="C68" s="103" t="s">
        <v>71</v>
      </c>
      <c r="D68" s="97">
        <f t="shared" si="6"/>
        <v>7.894736842105263E-4</v>
      </c>
      <c r="E68" s="104">
        <v>0.66300000000000003</v>
      </c>
      <c r="F68" s="105">
        <v>1.47</v>
      </c>
      <c r="G68" s="100">
        <f t="shared" si="1"/>
        <v>2.133</v>
      </c>
      <c r="H68" s="102">
        <v>443</v>
      </c>
      <c r="I68" s="103" t="s">
        <v>70</v>
      </c>
      <c r="J68" s="101">
        <f t="shared" si="7"/>
        <v>4.4299999999999999E-2</v>
      </c>
      <c r="K68" s="102">
        <v>147</v>
      </c>
      <c r="L68" s="103" t="s">
        <v>70</v>
      </c>
      <c r="M68" s="101">
        <f t="shared" si="8"/>
        <v>1.47E-2</v>
      </c>
      <c r="N68" s="102">
        <v>107</v>
      </c>
      <c r="O68" s="103" t="s">
        <v>70</v>
      </c>
      <c r="P68" s="101">
        <f t="shared" si="9"/>
        <v>1.0699999999999999E-2</v>
      </c>
    </row>
    <row r="69" spans="1:16">
      <c r="A69" s="1">
        <f t="shared" si="5"/>
        <v>69</v>
      </c>
      <c r="B69" s="102">
        <v>16</v>
      </c>
      <c r="C69" s="103" t="s">
        <v>71</v>
      </c>
      <c r="D69" s="97">
        <f t="shared" si="6"/>
        <v>8.4210526315789478E-4</v>
      </c>
      <c r="E69" s="104">
        <v>0.68479999999999996</v>
      </c>
      <c r="F69" s="105">
        <v>1.4490000000000001</v>
      </c>
      <c r="G69" s="100">
        <f t="shared" si="1"/>
        <v>2.1337999999999999</v>
      </c>
      <c r="H69" s="102">
        <v>471</v>
      </c>
      <c r="I69" s="103" t="s">
        <v>70</v>
      </c>
      <c r="J69" s="101">
        <f t="shared" si="7"/>
        <v>4.7099999999999996E-2</v>
      </c>
      <c r="K69" s="102">
        <v>155</v>
      </c>
      <c r="L69" s="103" t="s">
        <v>70</v>
      </c>
      <c r="M69" s="101">
        <f t="shared" si="8"/>
        <v>1.55E-2</v>
      </c>
      <c r="N69" s="102">
        <v>113</v>
      </c>
      <c r="O69" s="103" t="s">
        <v>70</v>
      </c>
      <c r="P69" s="101">
        <f t="shared" si="9"/>
        <v>1.1300000000000001E-2</v>
      </c>
    </row>
    <row r="70" spans="1:16">
      <c r="A70" s="1">
        <f t="shared" si="5"/>
        <v>70</v>
      </c>
      <c r="B70" s="102">
        <v>17</v>
      </c>
      <c r="C70" s="103" t="s">
        <v>71</v>
      </c>
      <c r="D70" s="97">
        <f t="shared" ref="D70:D101" si="10">B70/1000/$C$5</f>
        <v>8.9473684210526327E-4</v>
      </c>
      <c r="E70" s="104">
        <v>0.70589999999999997</v>
      </c>
      <c r="F70" s="105">
        <v>1.4279999999999999</v>
      </c>
      <c r="G70" s="100">
        <f t="shared" si="1"/>
        <v>2.1338999999999997</v>
      </c>
      <c r="H70" s="102">
        <v>500</v>
      </c>
      <c r="I70" s="103" t="s">
        <v>70</v>
      </c>
      <c r="J70" s="101">
        <f t="shared" si="7"/>
        <v>0.05</v>
      </c>
      <c r="K70" s="102">
        <v>163</v>
      </c>
      <c r="L70" s="103" t="s">
        <v>70</v>
      </c>
      <c r="M70" s="101">
        <f t="shared" si="8"/>
        <v>1.6300000000000002E-2</v>
      </c>
      <c r="N70" s="102">
        <v>119</v>
      </c>
      <c r="O70" s="103" t="s">
        <v>70</v>
      </c>
      <c r="P70" s="101">
        <f t="shared" si="9"/>
        <v>1.1899999999999999E-2</v>
      </c>
    </row>
    <row r="71" spans="1:16">
      <c r="A71" s="1">
        <f t="shared" si="5"/>
        <v>71</v>
      </c>
      <c r="B71" s="102">
        <v>18</v>
      </c>
      <c r="C71" s="103" t="s">
        <v>71</v>
      </c>
      <c r="D71" s="97">
        <f t="shared" si="10"/>
        <v>9.4736842105263154E-4</v>
      </c>
      <c r="E71" s="104">
        <v>0.72629999999999995</v>
      </c>
      <c r="F71" s="105">
        <v>1.4079999999999999</v>
      </c>
      <c r="G71" s="100">
        <f t="shared" si="1"/>
        <v>2.1342999999999996</v>
      </c>
      <c r="H71" s="102">
        <v>528</v>
      </c>
      <c r="I71" s="103" t="s">
        <v>70</v>
      </c>
      <c r="J71" s="101">
        <f t="shared" si="7"/>
        <v>5.28E-2</v>
      </c>
      <c r="K71" s="102">
        <v>170</v>
      </c>
      <c r="L71" s="103" t="s">
        <v>70</v>
      </c>
      <c r="M71" s="101">
        <f t="shared" si="8"/>
        <v>1.7000000000000001E-2</v>
      </c>
      <c r="N71" s="102">
        <v>125</v>
      </c>
      <c r="O71" s="103" t="s">
        <v>70</v>
      </c>
      <c r="P71" s="101">
        <f t="shared" si="9"/>
        <v>1.2500000000000001E-2</v>
      </c>
    </row>
    <row r="72" spans="1:16">
      <c r="A72" s="1">
        <f t="shared" si="5"/>
        <v>72</v>
      </c>
      <c r="B72" s="102">
        <v>20</v>
      </c>
      <c r="C72" s="103" t="s">
        <v>71</v>
      </c>
      <c r="D72" s="97">
        <f t="shared" si="10"/>
        <v>1.0526315789473684E-3</v>
      </c>
      <c r="E72" s="104">
        <v>0.76559999999999995</v>
      </c>
      <c r="F72" s="105">
        <v>1.369</v>
      </c>
      <c r="G72" s="100">
        <f t="shared" si="1"/>
        <v>2.1345999999999998</v>
      </c>
      <c r="H72" s="102">
        <v>585</v>
      </c>
      <c r="I72" s="103" t="s">
        <v>70</v>
      </c>
      <c r="J72" s="101">
        <f t="shared" si="7"/>
        <v>5.8499999999999996E-2</v>
      </c>
      <c r="K72" s="102">
        <v>185</v>
      </c>
      <c r="L72" s="103" t="s">
        <v>70</v>
      </c>
      <c r="M72" s="101">
        <f t="shared" si="8"/>
        <v>1.8499999999999999E-2</v>
      </c>
      <c r="N72" s="102">
        <v>136</v>
      </c>
      <c r="O72" s="103" t="s">
        <v>70</v>
      </c>
      <c r="P72" s="101">
        <f t="shared" si="9"/>
        <v>1.3600000000000001E-2</v>
      </c>
    </row>
    <row r="73" spans="1:16">
      <c r="A73" s="1">
        <f t="shared" si="5"/>
        <v>73</v>
      </c>
      <c r="B73" s="102">
        <v>22.5</v>
      </c>
      <c r="C73" s="103" t="s">
        <v>71</v>
      </c>
      <c r="D73" s="97">
        <f t="shared" si="10"/>
        <v>1.1842105263157893E-3</v>
      </c>
      <c r="E73" s="104">
        <v>0.81210000000000004</v>
      </c>
      <c r="F73" s="105">
        <v>1.323</v>
      </c>
      <c r="G73" s="100">
        <f t="shared" si="1"/>
        <v>2.1351</v>
      </c>
      <c r="H73" s="102">
        <v>657</v>
      </c>
      <c r="I73" s="103" t="s">
        <v>70</v>
      </c>
      <c r="J73" s="101">
        <f t="shared" si="7"/>
        <v>6.5700000000000008E-2</v>
      </c>
      <c r="K73" s="102">
        <v>204</v>
      </c>
      <c r="L73" s="103" t="s">
        <v>70</v>
      </c>
      <c r="M73" s="101">
        <f t="shared" si="8"/>
        <v>2.0399999999999998E-2</v>
      </c>
      <c r="N73" s="102">
        <v>150</v>
      </c>
      <c r="O73" s="103" t="s">
        <v>70</v>
      </c>
      <c r="P73" s="101">
        <f t="shared" si="9"/>
        <v>1.4999999999999999E-2</v>
      </c>
    </row>
    <row r="74" spans="1:16">
      <c r="A74" s="1">
        <f t="shared" si="5"/>
        <v>74</v>
      </c>
      <c r="B74" s="102">
        <v>25</v>
      </c>
      <c r="C74" s="103" t="s">
        <v>71</v>
      </c>
      <c r="D74" s="97">
        <f t="shared" si="10"/>
        <v>1.3157894736842105E-3</v>
      </c>
      <c r="E74" s="104">
        <v>0.85599999999999998</v>
      </c>
      <c r="F74" s="105">
        <v>1.28</v>
      </c>
      <c r="G74" s="100">
        <f t="shared" si="1"/>
        <v>2.1360000000000001</v>
      </c>
      <c r="H74" s="102">
        <v>729</v>
      </c>
      <c r="I74" s="103" t="s">
        <v>70</v>
      </c>
      <c r="J74" s="101">
        <f t="shared" si="7"/>
        <v>7.2899999999999993E-2</v>
      </c>
      <c r="K74" s="102">
        <v>221</v>
      </c>
      <c r="L74" s="103" t="s">
        <v>70</v>
      </c>
      <c r="M74" s="101">
        <f t="shared" si="8"/>
        <v>2.2100000000000002E-2</v>
      </c>
      <c r="N74" s="102">
        <v>164</v>
      </c>
      <c r="O74" s="103" t="s">
        <v>70</v>
      </c>
      <c r="P74" s="101">
        <f t="shared" si="9"/>
        <v>1.6400000000000001E-2</v>
      </c>
    </row>
    <row r="75" spans="1:16">
      <c r="A75" s="1">
        <f t="shared" si="5"/>
        <v>75</v>
      </c>
      <c r="B75" s="102">
        <v>27.5</v>
      </c>
      <c r="C75" s="103" t="s">
        <v>71</v>
      </c>
      <c r="D75" s="97">
        <f t="shared" si="10"/>
        <v>1.4473684210526317E-3</v>
      </c>
      <c r="E75" s="104">
        <v>0.89780000000000004</v>
      </c>
      <c r="F75" s="105">
        <v>1.24</v>
      </c>
      <c r="G75" s="100">
        <f t="shared" si="1"/>
        <v>2.1377999999999999</v>
      </c>
      <c r="H75" s="102">
        <v>801</v>
      </c>
      <c r="I75" s="103" t="s">
        <v>70</v>
      </c>
      <c r="J75" s="101">
        <f t="shared" si="7"/>
        <v>8.0100000000000005E-2</v>
      </c>
      <c r="K75" s="102">
        <v>239</v>
      </c>
      <c r="L75" s="103" t="s">
        <v>70</v>
      </c>
      <c r="M75" s="101">
        <f t="shared" si="8"/>
        <v>2.3899999999999998E-2</v>
      </c>
      <c r="N75" s="102">
        <v>178</v>
      </c>
      <c r="O75" s="103" t="s">
        <v>70</v>
      </c>
      <c r="P75" s="101">
        <f t="shared" si="9"/>
        <v>1.78E-2</v>
      </c>
    </row>
    <row r="76" spans="1:16">
      <c r="A76" s="1">
        <f t="shared" si="5"/>
        <v>76</v>
      </c>
      <c r="B76" s="102">
        <v>30</v>
      </c>
      <c r="C76" s="103" t="s">
        <v>71</v>
      </c>
      <c r="D76" s="97">
        <f t="shared" si="10"/>
        <v>1.5789473684210526E-3</v>
      </c>
      <c r="E76" s="104">
        <v>0.93769999999999998</v>
      </c>
      <c r="F76" s="105">
        <v>1.2030000000000001</v>
      </c>
      <c r="G76" s="100">
        <f t="shared" si="1"/>
        <v>2.1406999999999998</v>
      </c>
      <c r="H76" s="102">
        <v>874</v>
      </c>
      <c r="I76" s="103" t="s">
        <v>70</v>
      </c>
      <c r="J76" s="101">
        <f t="shared" si="7"/>
        <v>8.7400000000000005E-2</v>
      </c>
      <c r="K76" s="102">
        <v>256</v>
      </c>
      <c r="L76" s="103" t="s">
        <v>70</v>
      </c>
      <c r="M76" s="101">
        <f t="shared" si="8"/>
        <v>2.5600000000000001E-2</v>
      </c>
      <c r="N76" s="102">
        <v>192</v>
      </c>
      <c r="O76" s="103" t="s">
        <v>70</v>
      </c>
      <c r="P76" s="101">
        <f t="shared" si="9"/>
        <v>1.9200000000000002E-2</v>
      </c>
    </row>
    <row r="77" spans="1:16">
      <c r="A77" s="1">
        <f t="shared" si="5"/>
        <v>77</v>
      </c>
      <c r="B77" s="102">
        <v>32.5</v>
      </c>
      <c r="C77" s="103" t="s">
        <v>71</v>
      </c>
      <c r="D77" s="97">
        <f t="shared" si="10"/>
        <v>1.7105263157894738E-3</v>
      </c>
      <c r="E77" s="104">
        <v>0.97599999999999998</v>
      </c>
      <c r="F77" s="105">
        <v>1.169</v>
      </c>
      <c r="G77" s="100">
        <f t="shared" si="1"/>
        <v>2.145</v>
      </c>
      <c r="H77" s="102">
        <v>947</v>
      </c>
      <c r="I77" s="103" t="s">
        <v>70</v>
      </c>
      <c r="J77" s="101">
        <f t="shared" si="7"/>
        <v>9.4699999999999993E-2</v>
      </c>
      <c r="K77" s="102">
        <v>272</v>
      </c>
      <c r="L77" s="103" t="s">
        <v>70</v>
      </c>
      <c r="M77" s="101">
        <f t="shared" si="8"/>
        <v>2.7200000000000002E-2</v>
      </c>
      <c r="N77" s="102">
        <v>205</v>
      </c>
      <c r="O77" s="103" t="s">
        <v>70</v>
      </c>
      <c r="P77" s="101">
        <f t="shared" si="9"/>
        <v>2.0499999999999997E-2</v>
      </c>
    </row>
    <row r="78" spans="1:16">
      <c r="A78" s="1">
        <f t="shared" si="5"/>
        <v>78</v>
      </c>
      <c r="B78" s="102">
        <v>35</v>
      </c>
      <c r="C78" s="103" t="s">
        <v>71</v>
      </c>
      <c r="D78" s="97">
        <f t="shared" si="10"/>
        <v>1.8421052631578949E-3</v>
      </c>
      <c r="E78" s="104">
        <v>1.0129999999999999</v>
      </c>
      <c r="F78" s="105">
        <v>1.1359999999999999</v>
      </c>
      <c r="G78" s="100">
        <f t="shared" si="1"/>
        <v>2.149</v>
      </c>
      <c r="H78" s="102">
        <v>1020</v>
      </c>
      <c r="I78" s="103" t="s">
        <v>70</v>
      </c>
      <c r="J78" s="101">
        <f t="shared" si="7"/>
        <v>0.10200000000000001</v>
      </c>
      <c r="K78" s="102">
        <v>288</v>
      </c>
      <c r="L78" s="103" t="s">
        <v>70</v>
      </c>
      <c r="M78" s="101">
        <f t="shared" si="8"/>
        <v>2.8799999999999999E-2</v>
      </c>
      <c r="N78" s="102">
        <v>219</v>
      </c>
      <c r="O78" s="103" t="s">
        <v>70</v>
      </c>
      <c r="P78" s="101">
        <f t="shared" si="9"/>
        <v>2.1899999999999999E-2</v>
      </c>
    </row>
    <row r="79" spans="1:16">
      <c r="A79" s="1">
        <f t="shared" si="5"/>
        <v>79</v>
      </c>
      <c r="B79" s="102">
        <v>37.5</v>
      </c>
      <c r="C79" s="103" t="s">
        <v>71</v>
      </c>
      <c r="D79" s="97">
        <f t="shared" si="10"/>
        <v>1.9736842105263159E-3</v>
      </c>
      <c r="E79" s="104">
        <v>1.048</v>
      </c>
      <c r="F79" s="105">
        <v>1.1060000000000001</v>
      </c>
      <c r="G79" s="100">
        <f t="shared" si="1"/>
        <v>2.1539999999999999</v>
      </c>
      <c r="H79" s="102">
        <v>1093</v>
      </c>
      <c r="I79" s="103" t="s">
        <v>70</v>
      </c>
      <c r="J79" s="101">
        <f t="shared" si="7"/>
        <v>0.10929999999999999</v>
      </c>
      <c r="K79" s="102">
        <v>304</v>
      </c>
      <c r="L79" s="103" t="s">
        <v>70</v>
      </c>
      <c r="M79" s="101">
        <f t="shared" si="8"/>
        <v>3.04E-2</v>
      </c>
      <c r="N79" s="102">
        <v>232</v>
      </c>
      <c r="O79" s="103" t="s">
        <v>70</v>
      </c>
      <c r="P79" s="101">
        <f t="shared" si="9"/>
        <v>2.3200000000000002E-2</v>
      </c>
    </row>
    <row r="80" spans="1:16">
      <c r="A80" s="1">
        <f t="shared" si="5"/>
        <v>80</v>
      </c>
      <c r="B80" s="102">
        <v>40</v>
      </c>
      <c r="C80" s="103" t="s">
        <v>71</v>
      </c>
      <c r="D80" s="97">
        <f t="shared" si="10"/>
        <v>2.1052631578947368E-3</v>
      </c>
      <c r="E80" s="104">
        <v>1.1319999999999999</v>
      </c>
      <c r="F80" s="105">
        <v>1.077</v>
      </c>
      <c r="G80" s="100">
        <f t="shared" si="1"/>
        <v>2.2089999999999996</v>
      </c>
      <c r="H80" s="102">
        <v>1165</v>
      </c>
      <c r="I80" s="103" t="s">
        <v>70</v>
      </c>
      <c r="J80" s="101">
        <f t="shared" si="7"/>
        <v>0.11650000000000001</v>
      </c>
      <c r="K80" s="102">
        <v>319</v>
      </c>
      <c r="L80" s="103" t="s">
        <v>70</v>
      </c>
      <c r="M80" s="101">
        <f t="shared" si="8"/>
        <v>3.1899999999999998E-2</v>
      </c>
      <c r="N80" s="102">
        <v>246</v>
      </c>
      <c r="O80" s="103" t="s">
        <v>70</v>
      </c>
      <c r="P80" s="101">
        <f t="shared" si="9"/>
        <v>2.46E-2</v>
      </c>
    </row>
    <row r="81" spans="1:16">
      <c r="A81" s="1">
        <f t="shared" si="5"/>
        <v>81</v>
      </c>
      <c r="B81" s="102">
        <v>45</v>
      </c>
      <c r="C81" s="103" t="s">
        <v>71</v>
      </c>
      <c r="D81" s="97">
        <f t="shared" si="10"/>
        <v>2.3684210526315787E-3</v>
      </c>
      <c r="E81" s="104">
        <v>1.2589999999999999</v>
      </c>
      <c r="F81" s="105">
        <v>1.0249999999999999</v>
      </c>
      <c r="G81" s="100">
        <f t="shared" si="1"/>
        <v>2.2839999999999998</v>
      </c>
      <c r="H81" s="102">
        <v>1306</v>
      </c>
      <c r="I81" s="103" t="s">
        <v>70</v>
      </c>
      <c r="J81" s="101">
        <f t="shared" si="7"/>
        <v>0.13059999999999999</v>
      </c>
      <c r="K81" s="102">
        <v>347</v>
      </c>
      <c r="L81" s="103" t="s">
        <v>70</v>
      </c>
      <c r="M81" s="101">
        <f t="shared" si="8"/>
        <v>3.4699999999999995E-2</v>
      </c>
      <c r="N81" s="102">
        <v>272</v>
      </c>
      <c r="O81" s="103" t="s">
        <v>70</v>
      </c>
      <c r="P81" s="101">
        <f t="shared" si="9"/>
        <v>2.7200000000000002E-2</v>
      </c>
    </row>
    <row r="82" spans="1:16">
      <c r="A82" s="1">
        <f t="shared" si="5"/>
        <v>82</v>
      </c>
      <c r="B82" s="102">
        <v>50</v>
      </c>
      <c r="C82" s="103" t="s">
        <v>71</v>
      </c>
      <c r="D82" s="97">
        <f t="shared" si="10"/>
        <v>2.631578947368421E-3</v>
      </c>
      <c r="E82" s="104">
        <v>1.33</v>
      </c>
      <c r="F82" s="105">
        <v>0.97829999999999995</v>
      </c>
      <c r="G82" s="100">
        <f t="shared" si="1"/>
        <v>2.3083</v>
      </c>
      <c r="H82" s="102">
        <v>1445</v>
      </c>
      <c r="I82" s="103" t="s">
        <v>70</v>
      </c>
      <c r="J82" s="101">
        <f t="shared" si="7"/>
        <v>0.14450000000000002</v>
      </c>
      <c r="K82" s="102">
        <v>373</v>
      </c>
      <c r="L82" s="103" t="s">
        <v>70</v>
      </c>
      <c r="M82" s="101">
        <f t="shared" si="8"/>
        <v>3.73E-2</v>
      </c>
      <c r="N82" s="102">
        <v>297</v>
      </c>
      <c r="O82" s="103" t="s">
        <v>70</v>
      </c>
      <c r="P82" s="101">
        <f t="shared" si="9"/>
        <v>2.9699999999999997E-2</v>
      </c>
    </row>
    <row r="83" spans="1:16">
      <c r="A83" s="1">
        <f t="shared" si="5"/>
        <v>83</v>
      </c>
      <c r="B83" s="102">
        <v>55</v>
      </c>
      <c r="C83" s="103" t="s">
        <v>71</v>
      </c>
      <c r="D83" s="97">
        <f t="shared" si="10"/>
        <v>2.8947368421052633E-3</v>
      </c>
      <c r="E83" s="104">
        <v>1.373</v>
      </c>
      <c r="F83" s="105">
        <v>0.93640000000000001</v>
      </c>
      <c r="G83" s="100">
        <f t="shared" si="1"/>
        <v>2.3094000000000001</v>
      </c>
      <c r="H83" s="102">
        <v>1584</v>
      </c>
      <c r="I83" s="103" t="s">
        <v>70</v>
      </c>
      <c r="J83" s="101">
        <f t="shared" si="7"/>
        <v>0.15840000000000001</v>
      </c>
      <c r="K83" s="102">
        <v>398</v>
      </c>
      <c r="L83" s="103" t="s">
        <v>70</v>
      </c>
      <c r="M83" s="101">
        <f t="shared" si="8"/>
        <v>3.9800000000000002E-2</v>
      </c>
      <c r="N83" s="102">
        <v>321</v>
      </c>
      <c r="O83" s="103" t="s">
        <v>70</v>
      </c>
      <c r="P83" s="101">
        <f t="shared" si="9"/>
        <v>3.2100000000000004E-2</v>
      </c>
    </row>
    <row r="84" spans="1:16">
      <c r="A84" s="1">
        <f t="shared" si="5"/>
        <v>84</v>
      </c>
      <c r="B84" s="102">
        <v>60</v>
      </c>
      <c r="C84" s="103" t="s">
        <v>71</v>
      </c>
      <c r="D84" s="97">
        <f t="shared" si="10"/>
        <v>3.1578947368421052E-3</v>
      </c>
      <c r="E84" s="104">
        <v>1.4019999999999999</v>
      </c>
      <c r="F84" s="105">
        <v>0.89849999999999997</v>
      </c>
      <c r="G84" s="100">
        <f t="shared" ref="G84:G147" si="11">E84+F84</f>
        <v>2.3005</v>
      </c>
      <c r="H84" s="102">
        <v>1724</v>
      </c>
      <c r="I84" s="103" t="s">
        <v>70</v>
      </c>
      <c r="J84" s="101">
        <f t="shared" ref="J84:J106" si="12">H84/1000/10</f>
        <v>0.1724</v>
      </c>
      <c r="K84" s="102">
        <v>422</v>
      </c>
      <c r="L84" s="103" t="s">
        <v>70</v>
      </c>
      <c r="M84" s="101">
        <f t="shared" ref="M84:M115" si="13">K84/1000/10</f>
        <v>4.2200000000000001E-2</v>
      </c>
      <c r="N84" s="102">
        <v>345</v>
      </c>
      <c r="O84" s="103" t="s">
        <v>70</v>
      </c>
      <c r="P84" s="101">
        <f t="shared" ref="P84:P115" si="14">N84/1000/10</f>
        <v>3.4499999999999996E-2</v>
      </c>
    </row>
    <row r="85" spans="1:16">
      <c r="A85" s="1">
        <f t="shared" si="5"/>
        <v>85</v>
      </c>
      <c r="B85" s="102">
        <v>65</v>
      </c>
      <c r="C85" s="103" t="s">
        <v>71</v>
      </c>
      <c r="D85" s="97">
        <f t="shared" si="10"/>
        <v>3.4210526315789475E-3</v>
      </c>
      <c r="E85" s="104">
        <v>1.423</v>
      </c>
      <c r="F85" s="105">
        <v>0.86409999999999998</v>
      </c>
      <c r="G85" s="100">
        <f t="shared" si="11"/>
        <v>2.2871000000000001</v>
      </c>
      <c r="H85" s="102">
        <v>1865</v>
      </c>
      <c r="I85" s="103" t="s">
        <v>70</v>
      </c>
      <c r="J85" s="101">
        <f t="shared" si="12"/>
        <v>0.1865</v>
      </c>
      <c r="K85" s="102">
        <v>446</v>
      </c>
      <c r="L85" s="103" t="s">
        <v>70</v>
      </c>
      <c r="M85" s="101">
        <f t="shared" si="13"/>
        <v>4.4600000000000001E-2</v>
      </c>
      <c r="N85" s="102">
        <v>368</v>
      </c>
      <c r="O85" s="103" t="s">
        <v>70</v>
      </c>
      <c r="P85" s="101">
        <f t="shared" si="14"/>
        <v>3.6799999999999999E-2</v>
      </c>
    </row>
    <row r="86" spans="1:16">
      <c r="A86" s="1">
        <f t="shared" ref="A86:A149" si="15">A85+1</f>
        <v>86</v>
      </c>
      <c r="B86" s="102">
        <v>70</v>
      </c>
      <c r="C86" s="103" t="s">
        <v>71</v>
      </c>
      <c r="D86" s="97">
        <f t="shared" si="10"/>
        <v>3.6842105263157898E-3</v>
      </c>
      <c r="E86" s="104">
        <v>1.4419999999999999</v>
      </c>
      <c r="F86" s="105">
        <v>0.83260000000000001</v>
      </c>
      <c r="G86" s="100">
        <f t="shared" si="11"/>
        <v>2.2746</v>
      </c>
      <c r="H86" s="102">
        <v>2007</v>
      </c>
      <c r="I86" s="103" t="s">
        <v>70</v>
      </c>
      <c r="J86" s="101">
        <f t="shared" si="12"/>
        <v>0.20070000000000002</v>
      </c>
      <c r="K86" s="102">
        <v>469</v>
      </c>
      <c r="L86" s="103" t="s">
        <v>70</v>
      </c>
      <c r="M86" s="101">
        <f t="shared" si="13"/>
        <v>4.6899999999999997E-2</v>
      </c>
      <c r="N86" s="102">
        <v>391</v>
      </c>
      <c r="O86" s="103" t="s">
        <v>70</v>
      </c>
      <c r="P86" s="101">
        <f t="shared" si="14"/>
        <v>3.9100000000000003E-2</v>
      </c>
    </row>
    <row r="87" spans="1:16">
      <c r="A87" s="1">
        <f t="shared" si="15"/>
        <v>87</v>
      </c>
      <c r="B87" s="102">
        <v>80</v>
      </c>
      <c r="C87" s="103" t="s">
        <v>71</v>
      </c>
      <c r="D87" s="97">
        <f t="shared" si="10"/>
        <v>4.2105263157894736E-3</v>
      </c>
      <c r="E87" s="104">
        <v>1.48</v>
      </c>
      <c r="F87" s="105">
        <v>0.7772</v>
      </c>
      <c r="G87" s="100">
        <f t="shared" si="11"/>
        <v>2.2572000000000001</v>
      </c>
      <c r="H87" s="102">
        <v>2296</v>
      </c>
      <c r="I87" s="103" t="s">
        <v>70</v>
      </c>
      <c r="J87" s="101">
        <f t="shared" si="12"/>
        <v>0.22959999999999997</v>
      </c>
      <c r="K87" s="102">
        <v>516</v>
      </c>
      <c r="L87" s="103" t="s">
        <v>70</v>
      </c>
      <c r="M87" s="101">
        <f t="shared" si="13"/>
        <v>5.16E-2</v>
      </c>
      <c r="N87" s="102">
        <v>437</v>
      </c>
      <c r="O87" s="103" t="s">
        <v>70</v>
      </c>
      <c r="P87" s="101">
        <f t="shared" si="14"/>
        <v>4.3700000000000003E-2</v>
      </c>
    </row>
    <row r="88" spans="1:16">
      <c r="A88" s="1">
        <f t="shared" si="15"/>
        <v>88</v>
      </c>
      <c r="B88" s="102">
        <v>90</v>
      </c>
      <c r="C88" s="103" t="s">
        <v>71</v>
      </c>
      <c r="D88" s="97">
        <f t="shared" si="10"/>
        <v>4.7368421052631574E-3</v>
      </c>
      <c r="E88" s="104">
        <v>1.526</v>
      </c>
      <c r="F88" s="105">
        <v>0.72970000000000002</v>
      </c>
      <c r="G88" s="100">
        <f t="shared" si="11"/>
        <v>2.2557</v>
      </c>
      <c r="H88" s="102">
        <v>2587</v>
      </c>
      <c r="I88" s="103" t="s">
        <v>70</v>
      </c>
      <c r="J88" s="101">
        <f t="shared" si="12"/>
        <v>0.25870000000000004</v>
      </c>
      <c r="K88" s="102">
        <v>560</v>
      </c>
      <c r="L88" s="103" t="s">
        <v>70</v>
      </c>
      <c r="M88" s="101">
        <f t="shared" si="13"/>
        <v>5.6000000000000008E-2</v>
      </c>
      <c r="N88" s="102">
        <v>481</v>
      </c>
      <c r="O88" s="103" t="s">
        <v>70</v>
      </c>
      <c r="P88" s="101">
        <f t="shared" si="14"/>
        <v>4.8099999999999997E-2</v>
      </c>
    </row>
    <row r="89" spans="1:16">
      <c r="A89" s="1">
        <f t="shared" si="15"/>
        <v>89</v>
      </c>
      <c r="B89" s="102">
        <v>100</v>
      </c>
      <c r="C89" s="103" t="s">
        <v>71</v>
      </c>
      <c r="D89" s="97">
        <f t="shared" si="10"/>
        <v>5.263157894736842E-3</v>
      </c>
      <c r="E89" s="104">
        <v>1.58</v>
      </c>
      <c r="F89" s="105">
        <v>0.68859999999999999</v>
      </c>
      <c r="G89" s="100">
        <f t="shared" si="11"/>
        <v>2.2686000000000002</v>
      </c>
      <c r="H89" s="102">
        <v>2879</v>
      </c>
      <c r="I89" s="103" t="s">
        <v>70</v>
      </c>
      <c r="J89" s="101">
        <f t="shared" si="12"/>
        <v>0.28789999999999999</v>
      </c>
      <c r="K89" s="102">
        <v>602</v>
      </c>
      <c r="L89" s="103" t="s">
        <v>70</v>
      </c>
      <c r="M89" s="101">
        <f t="shared" si="13"/>
        <v>6.0199999999999997E-2</v>
      </c>
      <c r="N89" s="102">
        <v>524</v>
      </c>
      <c r="O89" s="103" t="s">
        <v>70</v>
      </c>
      <c r="P89" s="101">
        <f t="shared" si="14"/>
        <v>5.2400000000000002E-2</v>
      </c>
    </row>
    <row r="90" spans="1:16">
      <c r="A90" s="1">
        <f t="shared" si="15"/>
        <v>90</v>
      </c>
      <c r="B90" s="102">
        <v>110</v>
      </c>
      <c r="C90" s="103" t="s">
        <v>71</v>
      </c>
      <c r="D90" s="97">
        <f t="shared" si="10"/>
        <v>5.7894736842105266E-3</v>
      </c>
      <c r="E90" s="104">
        <v>1.643</v>
      </c>
      <c r="F90" s="105">
        <v>0.65249999999999997</v>
      </c>
      <c r="G90" s="100">
        <f t="shared" si="11"/>
        <v>2.2955000000000001</v>
      </c>
      <c r="H90" s="102">
        <v>3170</v>
      </c>
      <c r="I90" s="103" t="s">
        <v>70</v>
      </c>
      <c r="J90" s="101">
        <f t="shared" si="12"/>
        <v>0.317</v>
      </c>
      <c r="K90" s="102">
        <v>641</v>
      </c>
      <c r="L90" s="103" t="s">
        <v>70</v>
      </c>
      <c r="M90" s="101">
        <f t="shared" si="13"/>
        <v>6.4100000000000004E-2</v>
      </c>
      <c r="N90" s="102">
        <v>567</v>
      </c>
      <c r="O90" s="103" t="s">
        <v>70</v>
      </c>
      <c r="P90" s="101">
        <f t="shared" si="14"/>
        <v>5.6699999999999993E-2</v>
      </c>
    </row>
    <row r="91" spans="1:16">
      <c r="A91" s="1">
        <f t="shared" si="15"/>
        <v>91</v>
      </c>
      <c r="B91" s="102">
        <v>120</v>
      </c>
      <c r="C91" s="103" t="s">
        <v>71</v>
      </c>
      <c r="D91" s="97">
        <f t="shared" si="10"/>
        <v>6.3157894736842104E-3</v>
      </c>
      <c r="E91" s="104">
        <v>1.7110000000000001</v>
      </c>
      <c r="F91" s="105">
        <v>0.62060000000000004</v>
      </c>
      <c r="G91" s="100">
        <f t="shared" si="11"/>
        <v>2.3315999999999999</v>
      </c>
      <c r="H91" s="102">
        <v>3457</v>
      </c>
      <c r="I91" s="103" t="s">
        <v>70</v>
      </c>
      <c r="J91" s="101">
        <f t="shared" si="12"/>
        <v>0.34570000000000001</v>
      </c>
      <c r="K91" s="102">
        <v>679</v>
      </c>
      <c r="L91" s="103" t="s">
        <v>70</v>
      </c>
      <c r="M91" s="101">
        <f t="shared" si="13"/>
        <v>6.7900000000000002E-2</v>
      </c>
      <c r="N91" s="102">
        <v>608</v>
      </c>
      <c r="O91" s="103" t="s">
        <v>70</v>
      </c>
      <c r="P91" s="101">
        <f t="shared" si="14"/>
        <v>6.08E-2</v>
      </c>
    </row>
    <row r="92" spans="1:16">
      <c r="A92" s="1">
        <f t="shared" si="15"/>
        <v>92</v>
      </c>
      <c r="B92" s="102">
        <v>130</v>
      </c>
      <c r="C92" s="103" t="s">
        <v>71</v>
      </c>
      <c r="D92" s="97">
        <f t="shared" si="10"/>
        <v>6.842105263157895E-3</v>
      </c>
      <c r="E92" s="104">
        <v>1.784</v>
      </c>
      <c r="F92" s="105">
        <v>0.59209999999999996</v>
      </c>
      <c r="G92" s="100">
        <f t="shared" si="11"/>
        <v>2.3761000000000001</v>
      </c>
      <c r="H92" s="102">
        <v>3741</v>
      </c>
      <c r="I92" s="103" t="s">
        <v>70</v>
      </c>
      <c r="J92" s="101">
        <f t="shared" si="12"/>
        <v>0.37409999999999999</v>
      </c>
      <c r="K92" s="102">
        <v>714</v>
      </c>
      <c r="L92" s="103" t="s">
        <v>70</v>
      </c>
      <c r="M92" s="101">
        <f t="shared" si="13"/>
        <v>7.1399999999999991E-2</v>
      </c>
      <c r="N92" s="102">
        <v>648</v>
      </c>
      <c r="O92" s="103" t="s">
        <v>70</v>
      </c>
      <c r="P92" s="101">
        <f t="shared" si="14"/>
        <v>6.4799999999999996E-2</v>
      </c>
    </row>
    <row r="93" spans="1:16">
      <c r="A93" s="1">
        <f t="shared" si="15"/>
        <v>93</v>
      </c>
      <c r="B93" s="102">
        <v>140</v>
      </c>
      <c r="C93" s="103" t="s">
        <v>71</v>
      </c>
      <c r="D93" s="97">
        <f t="shared" si="10"/>
        <v>7.3684210526315796E-3</v>
      </c>
      <c r="E93" s="104">
        <v>1.859</v>
      </c>
      <c r="F93" s="105">
        <v>0.5665</v>
      </c>
      <c r="G93" s="100">
        <f t="shared" si="11"/>
        <v>2.4255</v>
      </c>
      <c r="H93" s="102">
        <v>4020</v>
      </c>
      <c r="I93" s="103" t="s">
        <v>70</v>
      </c>
      <c r="J93" s="101">
        <f t="shared" si="12"/>
        <v>0.40199999999999997</v>
      </c>
      <c r="K93" s="102">
        <v>747</v>
      </c>
      <c r="L93" s="103" t="s">
        <v>70</v>
      </c>
      <c r="M93" s="101">
        <f t="shared" si="13"/>
        <v>7.4700000000000003E-2</v>
      </c>
      <c r="N93" s="102">
        <v>686</v>
      </c>
      <c r="O93" s="103" t="s">
        <v>70</v>
      </c>
      <c r="P93" s="101">
        <f t="shared" si="14"/>
        <v>6.8600000000000008E-2</v>
      </c>
    </row>
    <row r="94" spans="1:16">
      <c r="A94" s="1">
        <f t="shared" si="15"/>
        <v>94</v>
      </c>
      <c r="B94" s="102">
        <v>150</v>
      </c>
      <c r="C94" s="103" t="s">
        <v>71</v>
      </c>
      <c r="D94" s="97">
        <f t="shared" si="10"/>
        <v>7.8947368421052634E-3</v>
      </c>
      <c r="E94" s="104">
        <v>1.9359999999999999</v>
      </c>
      <c r="F94" s="105">
        <v>0.54339999999999999</v>
      </c>
      <c r="G94" s="100">
        <f t="shared" si="11"/>
        <v>2.4794</v>
      </c>
      <c r="H94" s="102">
        <v>4293</v>
      </c>
      <c r="I94" s="103" t="s">
        <v>70</v>
      </c>
      <c r="J94" s="101">
        <f t="shared" si="12"/>
        <v>0.42930000000000001</v>
      </c>
      <c r="K94" s="102">
        <v>777</v>
      </c>
      <c r="L94" s="103" t="s">
        <v>70</v>
      </c>
      <c r="M94" s="101">
        <f t="shared" si="13"/>
        <v>7.7700000000000005E-2</v>
      </c>
      <c r="N94" s="102">
        <v>723</v>
      </c>
      <c r="O94" s="103" t="s">
        <v>70</v>
      </c>
      <c r="P94" s="101">
        <f t="shared" si="14"/>
        <v>7.2300000000000003E-2</v>
      </c>
    </row>
    <row r="95" spans="1:16">
      <c r="A95" s="1">
        <f t="shared" si="15"/>
        <v>95</v>
      </c>
      <c r="B95" s="102">
        <v>160</v>
      </c>
      <c r="C95" s="103" t="s">
        <v>71</v>
      </c>
      <c r="D95" s="97">
        <f t="shared" si="10"/>
        <v>8.4210526315789472E-3</v>
      </c>
      <c r="E95" s="104">
        <v>2.0129999999999999</v>
      </c>
      <c r="F95" s="105">
        <v>0.52229999999999999</v>
      </c>
      <c r="G95" s="100">
        <f t="shared" si="11"/>
        <v>2.5352999999999999</v>
      </c>
      <c r="H95" s="102">
        <v>4562</v>
      </c>
      <c r="I95" s="103" t="s">
        <v>70</v>
      </c>
      <c r="J95" s="101">
        <f t="shared" si="12"/>
        <v>0.45620000000000005</v>
      </c>
      <c r="K95" s="102">
        <v>806</v>
      </c>
      <c r="L95" s="103" t="s">
        <v>70</v>
      </c>
      <c r="M95" s="101">
        <f t="shared" si="13"/>
        <v>8.0600000000000005E-2</v>
      </c>
      <c r="N95" s="102">
        <v>759</v>
      </c>
      <c r="O95" s="103" t="s">
        <v>70</v>
      </c>
      <c r="P95" s="101">
        <f t="shared" si="14"/>
        <v>7.5899999999999995E-2</v>
      </c>
    </row>
    <row r="96" spans="1:16">
      <c r="A96" s="1">
        <f t="shared" si="15"/>
        <v>96</v>
      </c>
      <c r="B96" s="102">
        <v>170</v>
      </c>
      <c r="C96" s="103" t="s">
        <v>71</v>
      </c>
      <c r="D96" s="97">
        <f t="shared" si="10"/>
        <v>8.9473684210526327E-3</v>
      </c>
      <c r="E96" s="104">
        <v>2.089</v>
      </c>
      <c r="F96" s="105">
        <v>0.503</v>
      </c>
      <c r="G96" s="100">
        <f t="shared" si="11"/>
        <v>2.5920000000000001</v>
      </c>
      <c r="H96" s="102">
        <v>4825</v>
      </c>
      <c r="I96" s="103" t="s">
        <v>70</v>
      </c>
      <c r="J96" s="101">
        <f t="shared" si="12"/>
        <v>0.48250000000000004</v>
      </c>
      <c r="K96" s="102">
        <v>833</v>
      </c>
      <c r="L96" s="103" t="s">
        <v>70</v>
      </c>
      <c r="M96" s="101">
        <f t="shared" si="13"/>
        <v>8.3299999999999999E-2</v>
      </c>
      <c r="N96" s="102">
        <v>794</v>
      </c>
      <c r="O96" s="103" t="s">
        <v>70</v>
      </c>
      <c r="P96" s="101">
        <f t="shared" si="14"/>
        <v>7.9399999999999998E-2</v>
      </c>
    </row>
    <row r="97" spans="1:16">
      <c r="A97" s="1">
        <f t="shared" si="15"/>
        <v>97</v>
      </c>
      <c r="B97" s="102">
        <v>180</v>
      </c>
      <c r="C97" s="103" t="s">
        <v>71</v>
      </c>
      <c r="D97" s="97">
        <f t="shared" si="10"/>
        <v>9.4736842105263147E-3</v>
      </c>
      <c r="E97" s="104">
        <v>2.1640000000000001</v>
      </c>
      <c r="F97" s="105">
        <v>0.48530000000000001</v>
      </c>
      <c r="G97" s="100">
        <f t="shared" si="11"/>
        <v>2.6493000000000002</v>
      </c>
      <c r="H97" s="102">
        <v>5083</v>
      </c>
      <c r="I97" s="103" t="s">
        <v>70</v>
      </c>
      <c r="J97" s="101">
        <f t="shared" si="12"/>
        <v>0.50829999999999997</v>
      </c>
      <c r="K97" s="102">
        <v>858</v>
      </c>
      <c r="L97" s="103" t="s">
        <v>70</v>
      </c>
      <c r="M97" s="101">
        <f t="shared" si="13"/>
        <v>8.5800000000000001E-2</v>
      </c>
      <c r="N97" s="102">
        <v>827</v>
      </c>
      <c r="O97" s="103" t="s">
        <v>70</v>
      </c>
      <c r="P97" s="101">
        <f t="shared" si="14"/>
        <v>8.2699999999999996E-2</v>
      </c>
    </row>
    <row r="98" spans="1:16">
      <c r="A98" s="1">
        <f t="shared" si="15"/>
        <v>98</v>
      </c>
      <c r="B98" s="102">
        <v>200</v>
      </c>
      <c r="C98" s="103" t="s">
        <v>71</v>
      </c>
      <c r="D98" s="97">
        <f t="shared" si="10"/>
        <v>1.0526315789473684E-2</v>
      </c>
      <c r="E98" s="104">
        <v>2.3079999999999998</v>
      </c>
      <c r="F98" s="105">
        <v>0.45390000000000003</v>
      </c>
      <c r="G98" s="100">
        <f t="shared" si="11"/>
        <v>2.7618999999999998</v>
      </c>
      <c r="H98" s="102">
        <v>5585</v>
      </c>
      <c r="I98" s="103" t="s">
        <v>70</v>
      </c>
      <c r="J98" s="101">
        <f t="shared" si="12"/>
        <v>0.5585</v>
      </c>
      <c r="K98" s="102">
        <v>906</v>
      </c>
      <c r="L98" s="103" t="s">
        <v>70</v>
      </c>
      <c r="M98" s="101">
        <f t="shared" si="13"/>
        <v>9.06E-2</v>
      </c>
      <c r="N98" s="102">
        <v>890</v>
      </c>
      <c r="O98" s="103" t="s">
        <v>70</v>
      </c>
      <c r="P98" s="101">
        <f t="shared" si="14"/>
        <v>8.8999999999999996E-2</v>
      </c>
    </row>
    <row r="99" spans="1:16">
      <c r="A99" s="1">
        <f t="shared" si="15"/>
        <v>99</v>
      </c>
      <c r="B99" s="102">
        <v>225</v>
      </c>
      <c r="C99" s="103" t="s">
        <v>71</v>
      </c>
      <c r="D99" s="97">
        <f t="shared" si="10"/>
        <v>1.1842105263157895E-2</v>
      </c>
      <c r="E99" s="104">
        <v>2.4769999999999999</v>
      </c>
      <c r="F99" s="105">
        <v>0.42059999999999997</v>
      </c>
      <c r="G99" s="100">
        <f t="shared" si="11"/>
        <v>2.8975999999999997</v>
      </c>
      <c r="H99" s="102">
        <v>6186</v>
      </c>
      <c r="I99" s="103" t="s">
        <v>70</v>
      </c>
      <c r="J99" s="101">
        <f t="shared" si="12"/>
        <v>0.61860000000000004</v>
      </c>
      <c r="K99" s="102">
        <v>959</v>
      </c>
      <c r="L99" s="103" t="s">
        <v>70</v>
      </c>
      <c r="M99" s="101">
        <f t="shared" si="13"/>
        <v>9.5899999999999999E-2</v>
      </c>
      <c r="N99" s="102">
        <v>962</v>
      </c>
      <c r="O99" s="103" t="s">
        <v>70</v>
      </c>
      <c r="P99" s="101">
        <f t="shared" si="14"/>
        <v>9.6199999999999994E-2</v>
      </c>
    </row>
    <row r="100" spans="1:16">
      <c r="A100" s="1">
        <f t="shared" si="15"/>
        <v>100</v>
      </c>
      <c r="B100" s="102">
        <v>250</v>
      </c>
      <c r="C100" s="103" t="s">
        <v>71</v>
      </c>
      <c r="D100" s="97">
        <f t="shared" si="10"/>
        <v>1.3157894736842105E-2</v>
      </c>
      <c r="E100" s="104">
        <v>2.633</v>
      </c>
      <c r="F100" s="105">
        <v>0.39240000000000003</v>
      </c>
      <c r="G100" s="100">
        <f t="shared" si="11"/>
        <v>3.0253999999999999</v>
      </c>
      <c r="H100" s="102">
        <v>6764</v>
      </c>
      <c r="I100" s="103" t="s">
        <v>70</v>
      </c>
      <c r="J100" s="101">
        <f t="shared" si="12"/>
        <v>0.6764</v>
      </c>
      <c r="K100" s="102">
        <v>1006</v>
      </c>
      <c r="L100" s="103" t="s">
        <v>70</v>
      </c>
      <c r="M100" s="101">
        <f t="shared" si="13"/>
        <v>0.10059999999999999</v>
      </c>
      <c r="N100" s="102">
        <v>1028</v>
      </c>
      <c r="O100" s="103" t="s">
        <v>70</v>
      </c>
      <c r="P100" s="101">
        <f t="shared" si="14"/>
        <v>0.1028</v>
      </c>
    </row>
    <row r="101" spans="1:16">
      <c r="A101" s="1">
        <f t="shared" si="15"/>
        <v>101</v>
      </c>
      <c r="B101" s="102">
        <v>275</v>
      </c>
      <c r="C101" s="103" t="s">
        <v>71</v>
      </c>
      <c r="D101" s="97">
        <f t="shared" si="10"/>
        <v>1.4473684210526317E-2</v>
      </c>
      <c r="E101" s="104">
        <v>2.7759999999999998</v>
      </c>
      <c r="F101" s="105">
        <v>0.36820000000000003</v>
      </c>
      <c r="G101" s="100">
        <f t="shared" si="11"/>
        <v>3.1441999999999997</v>
      </c>
      <c r="H101" s="102">
        <v>7320</v>
      </c>
      <c r="I101" s="103" t="s">
        <v>70</v>
      </c>
      <c r="J101" s="101">
        <f t="shared" si="12"/>
        <v>0.73199999999999998</v>
      </c>
      <c r="K101" s="102">
        <v>1047</v>
      </c>
      <c r="L101" s="103" t="s">
        <v>70</v>
      </c>
      <c r="M101" s="101">
        <f t="shared" si="13"/>
        <v>0.10469999999999999</v>
      </c>
      <c r="N101" s="102">
        <v>1089</v>
      </c>
      <c r="O101" s="103" t="s">
        <v>70</v>
      </c>
      <c r="P101" s="101">
        <f t="shared" si="14"/>
        <v>0.1089</v>
      </c>
    </row>
    <row r="102" spans="1:16">
      <c r="A102" s="1">
        <f t="shared" si="15"/>
        <v>102</v>
      </c>
      <c r="B102" s="102">
        <v>300</v>
      </c>
      <c r="C102" s="103" t="s">
        <v>71</v>
      </c>
      <c r="D102" s="97">
        <f t="shared" ref="D102:D114" si="16">B102/1000/$C$5</f>
        <v>1.5789473684210527E-2</v>
      </c>
      <c r="E102" s="104">
        <v>2.91</v>
      </c>
      <c r="F102" s="105">
        <v>0.34720000000000001</v>
      </c>
      <c r="G102" s="100">
        <f t="shared" si="11"/>
        <v>3.2572000000000001</v>
      </c>
      <c r="H102" s="102">
        <v>7858</v>
      </c>
      <c r="I102" s="103" t="s">
        <v>70</v>
      </c>
      <c r="J102" s="101">
        <f t="shared" si="12"/>
        <v>0.78579999999999994</v>
      </c>
      <c r="K102" s="102">
        <v>1085</v>
      </c>
      <c r="L102" s="103" t="s">
        <v>70</v>
      </c>
      <c r="M102" s="101">
        <f t="shared" si="13"/>
        <v>0.1085</v>
      </c>
      <c r="N102" s="102">
        <v>1144</v>
      </c>
      <c r="O102" s="103" t="s">
        <v>70</v>
      </c>
      <c r="P102" s="101">
        <f t="shared" si="14"/>
        <v>0.11439999999999999</v>
      </c>
    </row>
    <row r="103" spans="1:16">
      <c r="A103" s="1">
        <f t="shared" si="15"/>
        <v>103</v>
      </c>
      <c r="B103" s="102">
        <v>325</v>
      </c>
      <c r="C103" s="103" t="s">
        <v>71</v>
      </c>
      <c r="D103" s="97">
        <f t="shared" si="16"/>
        <v>1.7105263157894738E-2</v>
      </c>
      <c r="E103" s="104">
        <v>3.0350000000000001</v>
      </c>
      <c r="F103" s="105">
        <v>0.32869999999999999</v>
      </c>
      <c r="G103" s="100">
        <f t="shared" si="11"/>
        <v>3.3637000000000001</v>
      </c>
      <c r="H103" s="102">
        <v>8379</v>
      </c>
      <c r="I103" s="103" t="s">
        <v>70</v>
      </c>
      <c r="J103" s="101">
        <f t="shared" si="12"/>
        <v>0.83789999999999998</v>
      </c>
      <c r="K103" s="102">
        <v>1118</v>
      </c>
      <c r="L103" s="103" t="s">
        <v>70</v>
      </c>
      <c r="M103" s="101">
        <f t="shared" si="13"/>
        <v>0.11180000000000001</v>
      </c>
      <c r="N103" s="102">
        <v>1196</v>
      </c>
      <c r="O103" s="103" t="s">
        <v>70</v>
      </c>
      <c r="P103" s="101">
        <f t="shared" si="14"/>
        <v>0.1196</v>
      </c>
    </row>
    <row r="104" spans="1:16">
      <c r="A104" s="1">
        <f t="shared" si="15"/>
        <v>104</v>
      </c>
      <c r="B104" s="102">
        <v>350</v>
      </c>
      <c r="C104" s="103" t="s">
        <v>71</v>
      </c>
      <c r="D104" s="97">
        <f t="shared" si="16"/>
        <v>1.8421052631578946E-2</v>
      </c>
      <c r="E104" s="104">
        <v>3.153</v>
      </c>
      <c r="F104" s="105">
        <v>0.31240000000000001</v>
      </c>
      <c r="G104" s="100">
        <f t="shared" si="11"/>
        <v>3.4653999999999998</v>
      </c>
      <c r="H104" s="102">
        <v>8885</v>
      </c>
      <c r="I104" s="103" t="s">
        <v>70</v>
      </c>
      <c r="J104" s="101">
        <f t="shared" si="12"/>
        <v>0.88849999999999996</v>
      </c>
      <c r="K104" s="102">
        <v>1149</v>
      </c>
      <c r="L104" s="103" t="s">
        <v>70</v>
      </c>
      <c r="M104" s="101">
        <f t="shared" si="13"/>
        <v>0.1149</v>
      </c>
      <c r="N104" s="102">
        <v>1245</v>
      </c>
      <c r="O104" s="103" t="s">
        <v>70</v>
      </c>
      <c r="P104" s="101">
        <f t="shared" si="14"/>
        <v>0.12450000000000001</v>
      </c>
    </row>
    <row r="105" spans="1:16">
      <c r="A105" s="1">
        <f t="shared" si="15"/>
        <v>105</v>
      </c>
      <c r="B105" s="102">
        <v>375</v>
      </c>
      <c r="C105" s="103" t="s">
        <v>71</v>
      </c>
      <c r="D105" s="97">
        <f t="shared" si="16"/>
        <v>1.9736842105263157E-2</v>
      </c>
      <c r="E105" s="104">
        <v>3.266</v>
      </c>
      <c r="F105" s="105">
        <v>0.29770000000000002</v>
      </c>
      <c r="G105" s="100">
        <f t="shared" si="11"/>
        <v>3.5636999999999999</v>
      </c>
      <c r="H105" s="102">
        <v>9379</v>
      </c>
      <c r="I105" s="103" t="s">
        <v>70</v>
      </c>
      <c r="J105" s="101">
        <f t="shared" si="12"/>
        <v>0.93789999999999996</v>
      </c>
      <c r="K105" s="102">
        <v>1178</v>
      </c>
      <c r="L105" s="103" t="s">
        <v>70</v>
      </c>
      <c r="M105" s="101">
        <f t="shared" si="13"/>
        <v>0.11779999999999999</v>
      </c>
      <c r="N105" s="102">
        <v>1290</v>
      </c>
      <c r="O105" s="103" t="s">
        <v>70</v>
      </c>
      <c r="P105" s="101">
        <f t="shared" si="14"/>
        <v>0.129</v>
      </c>
    </row>
    <row r="106" spans="1:16">
      <c r="A106" s="1">
        <f t="shared" si="15"/>
        <v>106</v>
      </c>
      <c r="B106" s="102">
        <v>400</v>
      </c>
      <c r="C106" s="103" t="s">
        <v>71</v>
      </c>
      <c r="D106" s="97">
        <f t="shared" si="16"/>
        <v>2.1052631578947368E-2</v>
      </c>
      <c r="E106" s="104">
        <v>3.3740000000000001</v>
      </c>
      <c r="F106" s="105">
        <v>0.28460000000000002</v>
      </c>
      <c r="G106" s="100">
        <f t="shared" si="11"/>
        <v>3.6586000000000003</v>
      </c>
      <c r="H106" s="102">
        <v>9859</v>
      </c>
      <c r="I106" s="103" t="s">
        <v>70</v>
      </c>
      <c r="J106" s="101">
        <f t="shared" si="12"/>
        <v>0.9859</v>
      </c>
      <c r="K106" s="102">
        <v>1204</v>
      </c>
      <c r="L106" s="103" t="s">
        <v>70</v>
      </c>
      <c r="M106" s="101">
        <f t="shared" si="13"/>
        <v>0.12039999999999999</v>
      </c>
      <c r="N106" s="102">
        <v>1333</v>
      </c>
      <c r="O106" s="103" t="s">
        <v>70</v>
      </c>
      <c r="P106" s="101">
        <f t="shared" si="14"/>
        <v>0.1333</v>
      </c>
    </row>
    <row r="107" spans="1:16">
      <c r="A107" s="1">
        <f t="shared" si="15"/>
        <v>107</v>
      </c>
      <c r="B107" s="102">
        <v>450</v>
      </c>
      <c r="C107" s="103" t="s">
        <v>71</v>
      </c>
      <c r="D107" s="97">
        <f t="shared" si="16"/>
        <v>2.368421052631579E-2</v>
      </c>
      <c r="E107" s="104">
        <v>3.58</v>
      </c>
      <c r="F107" s="105">
        <v>0.26179999999999998</v>
      </c>
      <c r="G107" s="100">
        <f t="shared" si="11"/>
        <v>3.8418000000000001</v>
      </c>
      <c r="H107" s="102">
        <v>1.08</v>
      </c>
      <c r="I107" s="106" t="s">
        <v>72</v>
      </c>
      <c r="J107" s="107">
        <f t="shared" ref="J107:J138" si="17">H107</f>
        <v>1.08</v>
      </c>
      <c r="K107" s="102">
        <v>1254</v>
      </c>
      <c r="L107" s="103" t="s">
        <v>70</v>
      </c>
      <c r="M107" s="101">
        <f t="shared" si="13"/>
        <v>0.12540000000000001</v>
      </c>
      <c r="N107" s="102">
        <v>1411</v>
      </c>
      <c r="O107" s="103" t="s">
        <v>70</v>
      </c>
      <c r="P107" s="101">
        <f t="shared" si="14"/>
        <v>0.1411</v>
      </c>
    </row>
    <row r="108" spans="1:16">
      <c r="A108" s="1">
        <f t="shared" si="15"/>
        <v>108</v>
      </c>
      <c r="B108" s="102">
        <v>500</v>
      </c>
      <c r="C108" s="103" t="s">
        <v>71</v>
      </c>
      <c r="D108" s="97">
        <f t="shared" si="16"/>
        <v>2.6315789473684209E-2</v>
      </c>
      <c r="E108" s="104">
        <v>3.7730000000000001</v>
      </c>
      <c r="F108" s="105">
        <v>0.24279999999999999</v>
      </c>
      <c r="G108" s="100">
        <f t="shared" si="11"/>
        <v>4.0158000000000005</v>
      </c>
      <c r="H108" s="102">
        <v>1.17</v>
      </c>
      <c r="I108" s="103" t="s">
        <v>72</v>
      </c>
      <c r="J108" s="107">
        <f t="shared" si="17"/>
        <v>1.17</v>
      </c>
      <c r="K108" s="102">
        <v>1297</v>
      </c>
      <c r="L108" s="103" t="s">
        <v>70</v>
      </c>
      <c r="M108" s="101">
        <f t="shared" si="13"/>
        <v>0.12969999999999998</v>
      </c>
      <c r="N108" s="102">
        <v>1481</v>
      </c>
      <c r="O108" s="103" t="s">
        <v>70</v>
      </c>
      <c r="P108" s="101">
        <f t="shared" si="14"/>
        <v>0.14810000000000001</v>
      </c>
    </row>
    <row r="109" spans="1:16">
      <c r="A109" s="1">
        <f t="shared" si="15"/>
        <v>109</v>
      </c>
      <c r="B109" s="102">
        <v>550</v>
      </c>
      <c r="C109" s="103" t="s">
        <v>71</v>
      </c>
      <c r="D109" s="97">
        <f t="shared" si="16"/>
        <v>2.8947368421052635E-2</v>
      </c>
      <c r="E109" s="104">
        <v>3.9569999999999999</v>
      </c>
      <c r="F109" s="105">
        <v>0.2266</v>
      </c>
      <c r="G109" s="100">
        <f t="shared" si="11"/>
        <v>4.1836000000000002</v>
      </c>
      <c r="H109" s="102">
        <v>1.25</v>
      </c>
      <c r="I109" s="103" t="s">
        <v>72</v>
      </c>
      <c r="J109" s="107">
        <f t="shared" si="17"/>
        <v>1.25</v>
      </c>
      <c r="K109" s="102">
        <v>1336</v>
      </c>
      <c r="L109" s="103" t="s">
        <v>70</v>
      </c>
      <c r="M109" s="101">
        <f t="shared" si="13"/>
        <v>0.1336</v>
      </c>
      <c r="N109" s="102">
        <v>1544</v>
      </c>
      <c r="O109" s="103" t="s">
        <v>70</v>
      </c>
      <c r="P109" s="101">
        <f t="shared" si="14"/>
        <v>0.15440000000000001</v>
      </c>
    </row>
    <row r="110" spans="1:16">
      <c r="A110" s="1">
        <f t="shared" si="15"/>
        <v>110</v>
      </c>
      <c r="B110" s="102">
        <v>600</v>
      </c>
      <c r="C110" s="103" t="s">
        <v>71</v>
      </c>
      <c r="D110" s="97">
        <f t="shared" si="16"/>
        <v>3.1578947368421054E-2</v>
      </c>
      <c r="E110" s="104">
        <v>4.1340000000000003</v>
      </c>
      <c r="F110" s="105">
        <v>0.21260000000000001</v>
      </c>
      <c r="G110" s="100">
        <f t="shared" si="11"/>
        <v>4.3466000000000005</v>
      </c>
      <c r="H110" s="102">
        <v>1.34</v>
      </c>
      <c r="I110" s="103" t="s">
        <v>72</v>
      </c>
      <c r="J110" s="107">
        <f t="shared" si="17"/>
        <v>1.34</v>
      </c>
      <c r="K110" s="102">
        <v>1370</v>
      </c>
      <c r="L110" s="103" t="s">
        <v>70</v>
      </c>
      <c r="M110" s="101">
        <f t="shared" si="13"/>
        <v>0.13700000000000001</v>
      </c>
      <c r="N110" s="102">
        <v>1602</v>
      </c>
      <c r="O110" s="103" t="s">
        <v>70</v>
      </c>
      <c r="P110" s="101">
        <f t="shared" si="14"/>
        <v>0.16020000000000001</v>
      </c>
    </row>
    <row r="111" spans="1:16">
      <c r="A111" s="1">
        <f t="shared" si="15"/>
        <v>111</v>
      </c>
      <c r="B111" s="102">
        <v>650</v>
      </c>
      <c r="C111" s="103" t="s">
        <v>71</v>
      </c>
      <c r="D111" s="97">
        <f t="shared" si="16"/>
        <v>3.4210526315789476E-2</v>
      </c>
      <c r="E111" s="104">
        <v>4.3049999999999997</v>
      </c>
      <c r="F111" s="105">
        <v>0.20050000000000001</v>
      </c>
      <c r="G111" s="100">
        <f t="shared" si="11"/>
        <v>4.5054999999999996</v>
      </c>
      <c r="H111" s="102">
        <v>1.41</v>
      </c>
      <c r="I111" s="103" t="s">
        <v>72</v>
      </c>
      <c r="J111" s="107">
        <f t="shared" si="17"/>
        <v>1.41</v>
      </c>
      <c r="K111" s="102">
        <v>1401</v>
      </c>
      <c r="L111" s="103" t="s">
        <v>70</v>
      </c>
      <c r="M111" s="101">
        <f t="shared" si="13"/>
        <v>0.1401</v>
      </c>
      <c r="N111" s="102">
        <v>1655</v>
      </c>
      <c r="O111" s="103" t="s">
        <v>70</v>
      </c>
      <c r="P111" s="101">
        <f t="shared" si="14"/>
        <v>0.16550000000000001</v>
      </c>
    </row>
    <row r="112" spans="1:16">
      <c r="A112" s="1">
        <f t="shared" si="15"/>
        <v>112</v>
      </c>
      <c r="B112" s="102">
        <v>700</v>
      </c>
      <c r="C112" s="103" t="s">
        <v>71</v>
      </c>
      <c r="D112" s="97">
        <f t="shared" si="16"/>
        <v>3.6842105263157891E-2</v>
      </c>
      <c r="E112" s="104">
        <v>4.4720000000000004</v>
      </c>
      <c r="F112" s="105">
        <v>0.1898</v>
      </c>
      <c r="G112" s="100">
        <f t="shared" si="11"/>
        <v>4.6618000000000004</v>
      </c>
      <c r="H112" s="102">
        <v>1.49</v>
      </c>
      <c r="I112" s="103" t="s">
        <v>72</v>
      </c>
      <c r="J112" s="107">
        <f t="shared" si="17"/>
        <v>1.49</v>
      </c>
      <c r="K112" s="102">
        <v>1428</v>
      </c>
      <c r="L112" s="103" t="s">
        <v>70</v>
      </c>
      <c r="M112" s="101">
        <f t="shared" si="13"/>
        <v>0.14279999999999998</v>
      </c>
      <c r="N112" s="102">
        <v>1703</v>
      </c>
      <c r="O112" s="103" t="s">
        <v>70</v>
      </c>
      <c r="P112" s="101">
        <f t="shared" si="14"/>
        <v>0.17030000000000001</v>
      </c>
    </row>
    <row r="113" spans="1:16">
      <c r="A113" s="1">
        <f t="shared" si="15"/>
        <v>113</v>
      </c>
      <c r="B113" s="102">
        <v>800</v>
      </c>
      <c r="C113" s="103" t="s">
        <v>71</v>
      </c>
      <c r="D113" s="97">
        <f t="shared" si="16"/>
        <v>4.2105263157894736E-2</v>
      </c>
      <c r="E113" s="104">
        <v>4.7949999999999999</v>
      </c>
      <c r="F113" s="105">
        <v>0.17180000000000001</v>
      </c>
      <c r="G113" s="100">
        <f t="shared" si="11"/>
        <v>4.9668000000000001</v>
      </c>
      <c r="H113" s="102">
        <v>1.64</v>
      </c>
      <c r="I113" s="103" t="s">
        <v>72</v>
      </c>
      <c r="J113" s="107">
        <f t="shared" si="17"/>
        <v>1.64</v>
      </c>
      <c r="K113" s="102">
        <v>1483</v>
      </c>
      <c r="L113" s="103" t="s">
        <v>70</v>
      </c>
      <c r="M113" s="101">
        <f t="shared" si="13"/>
        <v>0.14830000000000002</v>
      </c>
      <c r="N113" s="102">
        <v>1790</v>
      </c>
      <c r="O113" s="103" t="s">
        <v>70</v>
      </c>
      <c r="P113" s="101">
        <f t="shared" si="14"/>
        <v>0.17899999999999999</v>
      </c>
    </row>
    <row r="114" spans="1:16">
      <c r="A114" s="1">
        <f t="shared" si="15"/>
        <v>114</v>
      </c>
      <c r="B114" s="102">
        <v>900</v>
      </c>
      <c r="C114" s="103" t="s">
        <v>71</v>
      </c>
      <c r="D114" s="97">
        <f t="shared" si="16"/>
        <v>4.736842105263158E-2</v>
      </c>
      <c r="E114" s="104">
        <v>5.109</v>
      </c>
      <c r="F114" s="105">
        <v>0.15720000000000001</v>
      </c>
      <c r="G114" s="100">
        <f t="shared" si="11"/>
        <v>5.2661999999999995</v>
      </c>
      <c r="H114" s="102">
        <v>1.78</v>
      </c>
      <c r="I114" s="103" t="s">
        <v>72</v>
      </c>
      <c r="J114" s="107">
        <f t="shared" si="17"/>
        <v>1.78</v>
      </c>
      <c r="K114" s="102">
        <v>1530</v>
      </c>
      <c r="L114" s="103" t="s">
        <v>70</v>
      </c>
      <c r="M114" s="101">
        <f t="shared" si="13"/>
        <v>0.153</v>
      </c>
      <c r="N114" s="102">
        <v>1866</v>
      </c>
      <c r="O114" s="103" t="s">
        <v>70</v>
      </c>
      <c r="P114" s="101">
        <f t="shared" si="14"/>
        <v>0.18660000000000002</v>
      </c>
    </row>
    <row r="115" spans="1:16">
      <c r="A115" s="1">
        <f t="shared" si="15"/>
        <v>115</v>
      </c>
      <c r="B115" s="102">
        <v>1</v>
      </c>
      <c r="C115" s="106" t="s">
        <v>73</v>
      </c>
      <c r="D115" s="97">
        <f t="shared" ref="D115:D146" si="18">B115/$C$5</f>
        <v>5.2631578947368418E-2</v>
      </c>
      <c r="E115" s="104">
        <v>5.4160000000000004</v>
      </c>
      <c r="F115" s="105">
        <v>0.14510000000000001</v>
      </c>
      <c r="G115" s="100">
        <f t="shared" si="11"/>
        <v>5.5611000000000006</v>
      </c>
      <c r="H115" s="102">
        <v>1.91</v>
      </c>
      <c r="I115" s="103" t="s">
        <v>72</v>
      </c>
      <c r="J115" s="107">
        <f t="shared" si="17"/>
        <v>1.91</v>
      </c>
      <c r="K115" s="102">
        <v>1569</v>
      </c>
      <c r="L115" s="103" t="s">
        <v>70</v>
      </c>
      <c r="M115" s="101">
        <f t="shared" si="13"/>
        <v>0.15689999999999998</v>
      </c>
      <c r="N115" s="102">
        <v>1932</v>
      </c>
      <c r="O115" s="103" t="s">
        <v>70</v>
      </c>
      <c r="P115" s="101">
        <f t="shared" si="14"/>
        <v>0.19319999999999998</v>
      </c>
    </row>
    <row r="116" spans="1:16">
      <c r="A116" s="1">
        <f t="shared" si="15"/>
        <v>116</v>
      </c>
      <c r="B116" s="102">
        <v>1.1000000000000001</v>
      </c>
      <c r="C116" s="103" t="s">
        <v>73</v>
      </c>
      <c r="D116" s="97">
        <f t="shared" si="18"/>
        <v>5.789473684210527E-2</v>
      </c>
      <c r="E116" s="104">
        <v>5.7190000000000003</v>
      </c>
      <c r="F116" s="105">
        <v>0.13489999999999999</v>
      </c>
      <c r="G116" s="100">
        <f t="shared" si="11"/>
        <v>5.8539000000000003</v>
      </c>
      <c r="H116" s="102">
        <v>2.0299999999999998</v>
      </c>
      <c r="I116" s="103" t="s">
        <v>72</v>
      </c>
      <c r="J116" s="107">
        <f t="shared" si="17"/>
        <v>2.0299999999999998</v>
      </c>
      <c r="K116" s="102">
        <v>1604</v>
      </c>
      <c r="L116" s="103" t="s">
        <v>70</v>
      </c>
      <c r="M116" s="101">
        <f t="shared" ref="M116:M147" si="19">K116/1000/10</f>
        <v>0.16040000000000001</v>
      </c>
      <c r="N116" s="102">
        <v>1991</v>
      </c>
      <c r="O116" s="103" t="s">
        <v>70</v>
      </c>
      <c r="P116" s="101">
        <f t="shared" ref="P116:P147" si="20">N116/1000/10</f>
        <v>0.1991</v>
      </c>
    </row>
    <row r="117" spans="1:16">
      <c r="A117" s="1">
        <f t="shared" si="15"/>
        <v>117</v>
      </c>
      <c r="B117" s="102">
        <v>1.2</v>
      </c>
      <c r="C117" s="103" t="s">
        <v>73</v>
      </c>
      <c r="D117" s="97">
        <f t="shared" si="18"/>
        <v>6.3157894736842107E-2</v>
      </c>
      <c r="E117" s="104">
        <v>6.016</v>
      </c>
      <c r="F117" s="105">
        <v>0.12609999999999999</v>
      </c>
      <c r="G117" s="100">
        <f t="shared" si="11"/>
        <v>6.1421000000000001</v>
      </c>
      <c r="H117" s="102">
        <v>2.15</v>
      </c>
      <c r="I117" s="103" t="s">
        <v>72</v>
      </c>
      <c r="J117" s="107">
        <f t="shared" si="17"/>
        <v>2.15</v>
      </c>
      <c r="K117" s="102">
        <v>1634</v>
      </c>
      <c r="L117" s="103" t="s">
        <v>70</v>
      </c>
      <c r="M117" s="101">
        <f t="shared" si="19"/>
        <v>0.16339999999999999</v>
      </c>
      <c r="N117" s="102">
        <v>2043</v>
      </c>
      <c r="O117" s="103" t="s">
        <v>70</v>
      </c>
      <c r="P117" s="101">
        <f t="shared" si="20"/>
        <v>0.20430000000000001</v>
      </c>
    </row>
    <row r="118" spans="1:16">
      <c r="A118" s="1">
        <f t="shared" si="15"/>
        <v>118</v>
      </c>
      <c r="B118" s="102">
        <v>1.3</v>
      </c>
      <c r="C118" s="103" t="s">
        <v>73</v>
      </c>
      <c r="D118" s="97">
        <f t="shared" si="18"/>
        <v>6.8421052631578952E-2</v>
      </c>
      <c r="E118" s="104">
        <v>6.3090000000000002</v>
      </c>
      <c r="F118" s="105">
        <v>0.1186</v>
      </c>
      <c r="G118" s="100">
        <f t="shared" si="11"/>
        <v>6.4276</v>
      </c>
      <c r="H118" s="102">
        <v>2.2599999999999998</v>
      </c>
      <c r="I118" s="103" t="s">
        <v>72</v>
      </c>
      <c r="J118" s="107">
        <f t="shared" si="17"/>
        <v>2.2599999999999998</v>
      </c>
      <c r="K118" s="102">
        <v>1660</v>
      </c>
      <c r="L118" s="103" t="s">
        <v>70</v>
      </c>
      <c r="M118" s="101">
        <f t="shared" si="19"/>
        <v>0.16599999999999998</v>
      </c>
      <c r="N118" s="102">
        <v>2091</v>
      </c>
      <c r="O118" s="103" t="s">
        <v>70</v>
      </c>
      <c r="P118" s="101">
        <f t="shared" si="20"/>
        <v>0.20910000000000001</v>
      </c>
    </row>
    <row r="119" spans="1:16">
      <c r="A119" s="1">
        <f t="shared" si="15"/>
        <v>119</v>
      </c>
      <c r="B119" s="102">
        <v>1.4</v>
      </c>
      <c r="C119" s="103" t="s">
        <v>73</v>
      </c>
      <c r="D119" s="97">
        <f t="shared" si="18"/>
        <v>7.3684210526315783E-2</v>
      </c>
      <c r="E119" s="104">
        <v>6.5970000000000004</v>
      </c>
      <c r="F119" s="105">
        <v>0.1119</v>
      </c>
      <c r="G119" s="100">
        <f t="shared" si="11"/>
        <v>6.7089000000000008</v>
      </c>
      <c r="H119" s="102">
        <v>2.37</v>
      </c>
      <c r="I119" s="103" t="s">
        <v>72</v>
      </c>
      <c r="J119" s="107">
        <f t="shared" si="17"/>
        <v>2.37</v>
      </c>
      <c r="K119" s="102">
        <v>1684</v>
      </c>
      <c r="L119" s="103" t="s">
        <v>70</v>
      </c>
      <c r="M119" s="101">
        <f t="shared" si="19"/>
        <v>0.16839999999999999</v>
      </c>
      <c r="N119" s="102">
        <v>2133</v>
      </c>
      <c r="O119" s="103" t="s">
        <v>70</v>
      </c>
      <c r="P119" s="101">
        <f t="shared" si="20"/>
        <v>0.21329999999999999</v>
      </c>
    </row>
    <row r="120" spans="1:16">
      <c r="A120" s="1">
        <f t="shared" si="15"/>
        <v>120</v>
      </c>
      <c r="B120" s="102">
        <v>1.5</v>
      </c>
      <c r="C120" s="103" t="s">
        <v>73</v>
      </c>
      <c r="D120" s="97">
        <f t="shared" si="18"/>
        <v>7.8947368421052627E-2</v>
      </c>
      <c r="E120" s="104">
        <v>6.8789999999999996</v>
      </c>
      <c r="F120" s="105">
        <v>0.106</v>
      </c>
      <c r="G120" s="100">
        <f t="shared" si="11"/>
        <v>6.9849999999999994</v>
      </c>
      <c r="H120" s="102">
        <v>2.4700000000000002</v>
      </c>
      <c r="I120" s="103" t="s">
        <v>72</v>
      </c>
      <c r="J120" s="107">
        <f t="shared" si="17"/>
        <v>2.4700000000000002</v>
      </c>
      <c r="K120" s="102">
        <v>1705</v>
      </c>
      <c r="L120" s="103" t="s">
        <v>70</v>
      </c>
      <c r="M120" s="101">
        <f t="shared" si="19"/>
        <v>0.17050000000000001</v>
      </c>
      <c r="N120" s="102">
        <v>2172</v>
      </c>
      <c r="O120" s="103" t="s">
        <v>70</v>
      </c>
      <c r="P120" s="101">
        <f t="shared" si="20"/>
        <v>0.2172</v>
      </c>
    </row>
    <row r="121" spans="1:16">
      <c r="A121" s="1">
        <f t="shared" si="15"/>
        <v>121</v>
      </c>
      <c r="B121" s="102">
        <v>1.6</v>
      </c>
      <c r="C121" s="103" t="s">
        <v>73</v>
      </c>
      <c r="D121" s="97">
        <f t="shared" si="18"/>
        <v>8.4210526315789472E-2</v>
      </c>
      <c r="E121" s="104">
        <v>7.1550000000000002</v>
      </c>
      <c r="F121" s="105">
        <v>0.1008</v>
      </c>
      <c r="G121" s="100">
        <f t="shared" si="11"/>
        <v>7.2558000000000007</v>
      </c>
      <c r="H121" s="102">
        <v>2.57</v>
      </c>
      <c r="I121" s="103" t="s">
        <v>72</v>
      </c>
      <c r="J121" s="107">
        <f t="shared" si="17"/>
        <v>2.57</v>
      </c>
      <c r="K121" s="102">
        <v>1724</v>
      </c>
      <c r="L121" s="103" t="s">
        <v>70</v>
      </c>
      <c r="M121" s="101">
        <f t="shared" si="19"/>
        <v>0.1724</v>
      </c>
      <c r="N121" s="102">
        <v>2208</v>
      </c>
      <c r="O121" s="103" t="s">
        <v>70</v>
      </c>
      <c r="P121" s="101">
        <f t="shared" si="20"/>
        <v>0.22080000000000002</v>
      </c>
    </row>
    <row r="122" spans="1:16">
      <c r="A122" s="1">
        <f t="shared" si="15"/>
        <v>122</v>
      </c>
      <c r="B122" s="102">
        <v>1.7</v>
      </c>
      <c r="C122" s="103" t="s">
        <v>73</v>
      </c>
      <c r="D122" s="97">
        <f t="shared" si="18"/>
        <v>8.9473684210526316E-2</v>
      </c>
      <c r="E122" s="104">
        <v>7.4249999999999998</v>
      </c>
      <c r="F122" s="105">
        <v>9.6110000000000001E-2</v>
      </c>
      <c r="G122" s="100">
        <f t="shared" si="11"/>
        <v>7.5211100000000002</v>
      </c>
      <c r="H122" s="102">
        <v>2.67</v>
      </c>
      <c r="I122" s="103" t="s">
        <v>72</v>
      </c>
      <c r="J122" s="107">
        <f t="shared" si="17"/>
        <v>2.67</v>
      </c>
      <c r="K122" s="102">
        <v>1741</v>
      </c>
      <c r="L122" s="103" t="s">
        <v>70</v>
      </c>
      <c r="M122" s="101">
        <f t="shared" si="19"/>
        <v>0.1741</v>
      </c>
      <c r="N122" s="102">
        <v>2241</v>
      </c>
      <c r="O122" s="103" t="s">
        <v>70</v>
      </c>
      <c r="P122" s="101">
        <f t="shared" si="20"/>
        <v>0.22410000000000002</v>
      </c>
    </row>
    <row r="123" spans="1:16">
      <c r="A123" s="1">
        <f t="shared" si="15"/>
        <v>123</v>
      </c>
      <c r="B123" s="102">
        <v>1.8</v>
      </c>
      <c r="C123" s="103" t="s">
        <v>73</v>
      </c>
      <c r="D123" s="97">
        <f t="shared" si="18"/>
        <v>9.4736842105263161E-2</v>
      </c>
      <c r="E123" s="104">
        <v>7.6879999999999997</v>
      </c>
      <c r="F123" s="105">
        <v>9.1859999999999997E-2</v>
      </c>
      <c r="G123" s="100">
        <f t="shared" si="11"/>
        <v>7.7798599999999993</v>
      </c>
      <c r="H123" s="102">
        <v>2.76</v>
      </c>
      <c r="I123" s="103" t="s">
        <v>72</v>
      </c>
      <c r="J123" s="107">
        <f t="shared" si="17"/>
        <v>2.76</v>
      </c>
      <c r="K123" s="102">
        <v>1757</v>
      </c>
      <c r="L123" s="103" t="s">
        <v>70</v>
      </c>
      <c r="M123" s="101">
        <f t="shared" si="19"/>
        <v>0.1757</v>
      </c>
      <c r="N123" s="102">
        <v>2271</v>
      </c>
      <c r="O123" s="103" t="s">
        <v>70</v>
      </c>
      <c r="P123" s="101">
        <f t="shared" si="20"/>
        <v>0.2271</v>
      </c>
    </row>
    <row r="124" spans="1:16">
      <c r="A124" s="1">
        <f t="shared" si="15"/>
        <v>124</v>
      </c>
      <c r="B124" s="102">
        <v>2</v>
      </c>
      <c r="C124" s="103" t="s">
        <v>73</v>
      </c>
      <c r="D124" s="97">
        <f t="shared" si="18"/>
        <v>0.10526315789473684</v>
      </c>
      <c r="E124" s="104">
        <v>8.1910000000000007</v>
      </c>
      <c r="F124" s="105">
        <v>8.4500000000000006E-2</v>
      </c>
      <c r="G124" s="100">
        <f t="shared" si="11"/>
        <v>8.275500000000001</v>
      </c>
      <c r="H124" s="102">
        <v>2.94</v>
      </c>
      <c r="I124" s="103" t="s">
        <v>72</v>
      </c>
      <c r="J124" s="107">
        <f t="shared" si="17"/>
        <v>2.94</v>
      </c>
      <c r="K124" s="102">
        <v>1793</v>
      </c>
      <c r="L124" s="103" t="s">
        <v>70</v>
      </c>
      <c r="M124" s="101">
        <f t="shared" si="19"/>
        <v>0.17929999999999999</v>
      </c>
      <c r="N124" s="102">
        <v>2325</v>
      </c>
      <c r="O124" s="103" t="s">
        <v>70</v>
      </c>
      <c r="P124" s="101">
        <f t="shared" si="20"/>
        <v>0.23250000000000001</v>
      </c>
    </row>
    <row r="125" spans="1:16">
      <c r="A125" s="1">
        <f t="shared" si="15"/>
        <v>125</v>
      </c>
      <c r="B125" s="108">
        <v>2.25</v>
      </c>
      <c r="C125" s="109" t="s">
        <v>73</v>
      </c>
      <c r="D125" s="97">
        <f t="shared" si="18"/>
        <v>0.11842105263157894</v>
      </c>
      <c r="E125" s="104">
        <v>8.7759999999999998</v>
      </c>
      <c r="F125" s="105">
        <v>7.6910000000000006E-2</v>
      </c>
      <c r="G125" s="100">
        <f t="shared" si="11"/>
        <v>8.8529099999999996</v>
      </c>
      <c r="H125" s="102">
        <v>3.15</v>
      </c>
      <c r="I125" s="103" t="s">
        <v>72</v>
      </c>
      <c r="J125" s="107">
        <f t="shared" si="17"/>
        <v>3.15</v>
      </c>
      <c r="K125" s="102">
        <v>1836</v>
      </c>
      <c r="L125" s="103" t="s">
        <v>70</v>
      </c>
      <c r="M125" s="101">
        <f t="shared" si="19"/>
        <v>0.18360000000000001</v>
      </c>
      <c r="N125" s="102">
        <v>2384</v>
      </c>
      <c r="O125" s="103" t="s">
        <v>70</v>
      </c>
      <c r="P125" s="101">
        <f t="shared" si="20"/>
        <v>0.2384</v>
      </c>
    </row>
    <row r="126" spans="1:16">
      <c r="A126" s="1">
        <f t="shared" si="15"/>
        <v>126</v>
      </c>
      <c r="B126" s="108">
        <v>2.5</v>
      </c>
      <c r="C126" s="109" t="s">
        <v>73</v>
      </c>
      <c r="D126" s="97">
        <f t="shared" si="18"/>
        <v>0.13157894736842105</v>
      </c>
      <c r="E126" s="104">
        <v>9.3089999999999993</v>
      </c>
      <c r="F126" s="105">
        <v>7.0680000000000007E-2</v>
      </c>
      <c r="G126" s="100">
        <f t="shared" si="11"/>
        <v>9.3796799999999987</v>
      </c>
      <c r="H126" s="108">
        <v>3.34</v>
      </c>
      <c r="I126" s="109" t="s">
        <v>72</v>
      </c>
      <c r="J126" s="107">
        <f t="shared" si="17"/>
        <v>3.34</v>
      </c>
      <c r="K126" s="108">
        <v>1873</v>
      </c>
      <c r="L126" s="109" t="s">
        <v>70</v>
      </c>
      <c r="M126" s="101">
        <f t="shared" si="19"/>
        <v>0.18729999999999999</v>
      </c>
      <c r="N126" s="108">
        <v>2434</v>
      </c>
      <c r="O126" s="109" t="s">
        <v>70</v>
      </c>
      <c r="P126" s="101">
        <f t="shared" si="20"/>
        <v>0.24340000000000001</v>
      </c>
    </row>
    <row r="127" spans="1:16">
      <c r="A127" s="1">
        <f t="shared" si="15"/>
        <v>127</v>
      </c>
      <c r="B127" s="108">
        <v>2.75</v>
      </c>
      <c r="C127" s="109" t="s">
        <v>73</v>
      </c>
      <c r="D127" s="97">
        <f t="shared" si="18"/>
        <v>0.14473684210526316</v>
      </c>
      <c r="E127" s="104">
        <v>9.7899999999999991</v>
      </c>
      <c r="F127" s="105">
        <v>6.5449999999999994E-2</v>
      </c>
      <c r="G127" s="100">
        <f t="shared" si="11"/>
        <v>9.8554499999999994</v>
      </c>
      <c r="H127" s="108">
        <v>3.53</v>
      </c>
      <c r="I127" s="109" t="s">
        <v>72</v>
      </c>
      <c r="J127" s="107">
        <f t="shared" si="17"/>
        <v>3.53</v>
      </c>
      <c r="K127" s="108">
        <v>1905</v>
      </c>
      <c r="L127" s="109" t="s">
        <v>70</v>
      </c>
      <c r="M127" s="101">
        <f t="shared" si="19"/>
        <v>0.1905</v>
      </c>
      <c r="N127" s="108">
        <v>2477</v>
      </c>
      <c r="O127" s="109" t="s">
        <v>70</v>
      </c>
      <c r="P127" s="101">
        <f t="shared" si="20"/>
        <v>0.24769999999999998</v>
      </c>
    </row>
    <row r="128" spans="1:16">
      <c r="A128" s="1">
        <f t="shared" si="15"/>
        <v>128</v>
      </c>
      <c r="B128" s="102">
        <v>3</v>
      </c>
      <c r="C128" s="103" t="s">
        <v>73</v>
      </c>
      <c r="D128" s="97">
        <f t="shared" si="18"/>
        <v>0.15789473684210525</v>
      </c>
      <c r="E128" s="104">
        <v>10.220000000000001</v>
      </c>
      <c r="F128" s="105">
        <v>6.0999999999999999E-2</v>
      </c>
      <c r="G128" s="100">
        <f t="shared" si="11"/>
        <v>10.281000000000001</v>
      </c>
      <c r="H128" s="102">
        <v>3.7</v>
      </c>
      <c r="I128" s="103" t="s">
        <v>72</v>
      </c>
      <c r="J128" s="107">
        <f t="shared" si="17"/>
        <v>3.7</v>
      </c>
      <c r="K128" s="108">
        <v>1933</v>
      </c>
      <c r="L128" s="109" t="s">
        <v>70</v>
      </c>
      <c r="M128" s="101">
        <f t="shared" si="19"/>
        <v>0.1933</v>
      </c>
      <c r="N128" s="108">
        <v>2516</v>
      </c>
      <c r="O128" s="109" t="s">
        <v>70</v>
      </c>
      <c r="P128" s="101">
        <f t="shared" si="20"/>
        <v>0.25159999999999999</v>
      </c>
    </row>
    <row r="129" spans="1:16">
      <c r="A129" s="1">
        <f t="shared" si="15"/>
        <v>129</v>
      </c>
      <c r="B129" s="102">
        <v>3.25</v>
      </c>
      <c r="C129" s="103" t="s">
        <v>73</v>
      </c>
      <c r="D129" s="97">
        <f t="shared" si="18"/>
        <v>0.17105263157894737</v>
      </c>
      <c r="E129" s="104">
        <v>10.6</v>
      </c>
      <c r="F129" s="105">
        <v>5.7160000000000002E-2</v>
      </c>
      <c r="G129" s="100">
        <f t="shared" si="11"/>
        <v>10.657159999999999</v>
      </c>
      <c r="H129" s="102">
        <v>3.88</v>
      </c>
      <c r="I129" s="103" t="s">
        <v>72</v>
      </c>
      <c r="J129" s="107">
        <f t="shared" si="17"/>
        <v>3.88</v>
      </c>
      <c r="K129" s="108">
        <v>1958</v>
      </c>
      <c r="L129" s="109" t="s">
        <v>70</v>
      </c>
      <c r="M129" s="101">
        <f t="shared" si="19"/>
        <v>0.1958</v>
      </c>
      <c r="N129" s="108">
        <v>2550</v>
      </c>
      <c r="O129" s="109" t="s">
        <v>70</v>
      </c>
      <c r="P129" s="101">
        <f t="shared" si="20"/>
        <v>0.255</v>
      </c>
    </row>
    <row r="130" spans="1:16">
      <c r="A130" s="1">
        <f t="shared" si="15"/>
        <v>130</v>
      </c>
      <c r="B130" s="102">
        <v>3.5</v>
      </c>
      <c r="C130" s="103" t="s">
        <v>73</v>
      </c>
      <c r="D130" s="97">
        <f t="shared" si="18"/>
        <v>0.18421052631578946</v>
      </c>
      <c r="E130" s="104">
        <v>10.94</v>
      </c>
      <c r="F130" s="105">
        <v>5.3800000000000001E-2</v>
      </c>
      <c r="G130" s="100">
        <f t="shared" si="11"/>
        <v>10.9938</v>
      </c>
      <c r="H130" s="102">
        <v>4.04</v>
      </c>
      <c r="I130" s="103" t="s">
        <v>72</v>
      </c>
      <c r="J130" s="107">
        <f t="shared" si="17"/>
        <v>4.04</v>
      </c>
      <c r="K130" s="108">
        <v>1981</v>
      </c>
      <c r="L130" s="109" t="s">
        <v>70</v>
      </c>
      <c r="M130" s="101">
        <f t="shared" si="19"/>
        <v>0.1981</v>
      </c>
      <c r="N130" s="108">
        <v>2582</v>
      </c>
      <c r="O130" s="109" t="s">
        <v>70</v>
      </c>
      <c r="P130" s="101">
        <f t="shared" si="20"/>
        <v>0.25819999999999999</v>
      </c>
    </row>
    <row r="131" spans="1:16">
      <c r="A131" s="1">
        <f t="shared" si="15"/>
        <v>131</v>
      </c>
      <c r="B131" s="102">
        <v>3.75</v>
      </c>
      <c r="C131" s="103" t="s">
        <v>73</v>
      </c>
      <c r="D131" s="97">
        <f t="shared" si="18"/>
        <v>0.19736842105263158</v>
      </c>
      <c r="E131" s="104">
        <v>11.23</v>
      </c>
      <c r="F131" s="105">
        <v>5.0849999999999999E-2</v>
      </c>
      <c r="G131" s="100">
        <f t="shared" si="11"/>
        <v>11.280850000000001</v>
      </c>
      <c r="H131" s="102">
        <v>4.2</v>
      </c>
      <c r="I131" s="103" t="s">
        <v>72</v>
      </c>
      <c r="J131" s="107">
        <f t="shared" si="17"/>
        <v>4.2</v>
      </c>
      <c r="K131" s="108">
        <v>2002</v>
      </c>
      <c r="L131" s="109" t="s">
        <v>70</v>
      </c>
      <c r="M131" s="101">
        <f t="shared" si="19"/>
        <v>0.20019999999999999</v>
      </c>
      <c r="N131" s="108">
        <v>2611</v>
      </c>
      <c r="O131" s="109" t="s">
        <v>70</v>
      </c>
      <c r="P131" s="101">
        <f t="shared" si="20"/>
        <v>0.2611</v>
      </c>
    </row>
    <row r="132" spans="1:16">
      <c r="A132" s="1">
        <f t="shared" si="15"/>
        <v>132</v>
      </c>
      <c r="B132" s="102">
        <v>4</v>
      </c>
      <c r="C132" s="103" t="s">
        <v>73</v>
      </c>
      <c r="D132" s="97">
        <f t="shared" si="18"/>
        <v>0.21052631578947367</v>
      </c>
      <c r="E132" s="104">
        <v>11.49</v>
      </c>
      <c r="F132" s="105">
        <v>4.8230000000000002E-2</v>
      </c>
      <c r="G132" s="100">
        <f t="shared" si="11"/>
        <v>11.53823</v>
      </c>
      <c r="H132" s="102">
        <v>4.3600000000000003</v>
      </c>
      <c r="I132" s="103" t="s">
        <v>72</v>
      </c>
      <c r="J132" s="107">
        <f t="shared" si="17"/>
        <v>4.3600000000000003</v>
      </c>
      <c r="K132" s="108">
        <v>2022</v>
      </c>
      <c r="L132" s="109" t="s">
        <v>70</v>
      </c>
      <c r="M132" s="101">
        <f t="shared" si="19"/>
        <v>0.20219999999999999</v>
      </c>
      <c r="N132" s="108">
        <v>2637</v>
      </c>
      <c r="O132" s="109" t="s">
        <v>70</v>
      </c>
      <c r="P132" s="101">
        <f t="shared" si="20"/>
        <v>0.26369999999999999</v>
      </c>
    </row>
    <row r="133" spans="1:16">
      <c r="A133" s="1">
        <f t="shared" si="15"/>
        <v>133</v>
      </c>
      <c r="B133" s="102">
        <v>4.5</v>
      </c>
      <c r="C133" s="103" t="s">
        <v>73</v>
      </c>
      <c r="D133" s="97">
        <f t="shared" si="18"/>
        <v>0.23684210526315788</v>
      </c>
      <c r="E133" s="104">
        <v>11.91</v>
      </c>
      <c r="F133" s="105">
        <v>4.3779999999999999E-2</v>
      </c>
      <c r="G133" s="100">
        <f t="shared" si="11"/>
        <v>11.95378</v>
      </c>
      <c r="H133" s="102">
        <v>4.66</v>
      </c>
      <c r="I133" s="103" t="s">
        <v>72</v>
      </c>
      <c r="J133" s="107">
        <f t="shared" si="17"/>
        <v>4.66</v>
      </c>
      <c r="K133" s="108">
        <v>2080</v>
      </c>
      <c r="L133" s="109" t="s">
        <v>70</v>
      </c>
      <c r="M133" s="101">
        <f t="shared" si="19"/>
        <v>0.20800000000000002</v>
      </c>
      <c r="N133" s="108">
        <v>2685</v>
      </c>
      <c r="O133" s="109" t="s">
        <v>70</v>
      </c>
      <c r="P133" s="101">
        <f t="shared" si="20"/>
        <v>0.26850000000000002</v>
      </c>
    </row>
    <row r="134" spans="1:16">
      <c r="A134" s="1">
        <f t="shared" si="15"/>
        <v>134</v>
      </c>
      <c r="B134" s="102">
        <v>5</v>
      </c>
      <c r="C134" s="103" t="s">
        <v>73</v>
      </c>
      <c r="D134" s="97">
        <f t="shared" si="18"/>
        <v>0.26315789473684209</v>
      </c>
      <c r="E134" s="104">
        <v>12.22</v>
      </c>
      <c r="F134" s="105">
        <v>4.0120000000000003E-2</v>
      </c>
      <c r="G134" s="100">
        <f t="shared" si="11"/>
        <v>12.260120000000001</v>
      </c>
      <c r="H134" s="102">
        <v>4.96</v>
      </c>
      <c r="I134" s="103" t="s">
        <v>72</v>
      </c>
      <c r="J134" s="107">
        <f t="shared" si="17"/>
        <v>4.96</v>
      </c>
      <c r="K134" s="108">
        <v>2133</v>
      </c>
      <c r="L134" s="109" t="s">
        <v>70</v>
      </c>
      <c r="M134" s="101">
        <f t="shared" si="19"/>
        <v>0.21329999999999999</v>
      </c>
      <c r="N134" s="108">
        <v>2728</v>
      </c>
      <c r="O134" s="109" t="s">
        <v>70</v>
      </c>
      <c r="P134" s="101">
        <f t="shared" si="20"/>
        <v>0.27280000000000004</v>
      </c>
    </row>
    <row r="135" spans="1:16">
      <c r="A135" s="1">
        <f t="shared" si="15"/>
        <v>135</v>
      </c>
      <c r="B135" s="102">
        <v>5.5</v>
      </c>
      <c r="C135" s="103" t="s">
        <v>73</v>
      </c>
      <c r="D135" s="97">
        <f t="shared" si="18"/>
        <v>0.28947368421052633</v>
      </c>
      <c r="E135" s="104">
        <v>12.44</v>
      </c>
      <c r="F135" s="105">
        <v>3.7069999999999999E-2</v>
      </c>
      <c r="G135" s="100">
        <f t="shared" si="11"/>
        <v>12.477069999999999</v>
      </c>
      <c r="H135" s="102">
        <v>5.24</v>
      </c>
      <c r="I135" s="103" t="s">
        <v>72</v>
      </c>
      <c r="J135" s="107">
        <f t="shared" si="17"/>
        <v>5.24</v>
      </c>
      <c r="K135" s="108">
        <v>2182</v>
      </c>
      <c r="L135" s="109" t="s">
        <v>70</v>
      </c>
      <c r="M135" s="101">
        <f t="shared" si="19"/>
        <v>0.21820000000000001</v>
      </c>
      <c r="N135" s="108">
        <v>2766</v>
      </c>
      <c r="O135" s="109" t="s">
        <v>70</v>
      </c>
      <c r="P135" s="101">
        <f t="shared" si="20"/>
        <v>0.27660000000000001</v>
      </c>
    </row>
    <row r="136" spans="1:16">
      <c r="A136" s="1">
        <f t="shared" si="15"/>
        <v>136</v>
      </c>
      <c r="B136" s="102">
        <v>6</v>
      </c>
      <c r="C136" s="103" t="s">
        <v>73</v>
      </c>
      <c r="D136" s="97">
        <f t="shared" si="18"/>
        <v>0.31578947368421051</v>
      </c>
      <c r="E136" s="104">
        <v>12.6</v>
      </c>
      <c r="F136" s="105">
        <v>3.449E-2</v>
      </c>
      <c r="G136" s="100">
        <f t="shared" si="11"/>
        <v>12.63449</v>
      </c>
      <c r="H136" s="102">
        <v>5.53</v>
      </c>
      <c r="I136" s="103" t="s">
        <v>72</v>
      </c>
      <c r="J136" s="107">
        <f t="shared" si="17"/>
        <v>5.53</v>
      </c>
      <c r="K136" s="108">
        <v>2228</v>
      </c>
      <c r="L136" s="109" t="s">
        <v>70</v>
      </c>
      <c r="M136" s="101">
        <f t="shared" si="19"/>
        <v>0.22280000000000003</v>
      </c>
      <c r="N136" s="108">
        <v>2801</v>
      </c>
      <c r="O136" s="109" t="s">
        <v>70</v>
      </c>
      <c r="P136" s="101">
        <f t="shared" si="20"/>
        <v>0.28010000000000002</v>
      </c>
    </row>
    <row r="137" spans="1:16">
      <c r="A137" s="1">
        <f t="shared" si="15"/>
        <v>137</v>
      </c>
      <c r="B137" s="102">
        <v>6.5</v>
      </c>
      <c r="C137" s="103" t="s">
        <v>73</v>
      </c>
      <c r="D137" s="97">
        <f t="shared" si="18"/>
        <v>0.34210526315789475</v>
      </c>
      <c r="E137" s="104">
        <v>12.71</v>
      </c>
      <c r="F137" s="105">
        <v>3.2259999999999997E-2</v>
      </c>
      <c r="G137" s="100">
        <f t="shared" si="11"/>
        <v>12.742260000000002</v>
      </c>
      <c r="H137" s="102">
        <v>5.81</v>
      </c>
      <c r="I137" s="103" t="s">
        <v>72</v>
      </c>
      <c r="J137" s="107">
        <f t="shared" si="17"/>
        <v>5.81</v>
      </c>
      <c r="K137" s="108">
        <v>2272</v>
      </c>
      <c r="L137" s="109" t="s">
        <v>70</v>
      </c>
      <c r="M137" s="101">
        <f t="shared" si="19"/>
        <v>0.22719999999999999</v>
      </c>
      <c r="N137" s="108">
        <v>2834</v>
      </c>
      <c r="O137" s="109" t="s">
        <v>70</v>
      </c>
      <c r="P137" s="101">
        <f t="shared" si="20"/>
        <v>0.28339999999999999</v>
      </c>
    </row>
    <row r="138" spans="1:16">
      <c r="A138" s="1">
        <f t="shared" si="15"/>
        <v>138</v>
      </c>
      <c r="B138" s="102">
        <v>7</v>
      </c>
      <c r="C138" s="103" t="s">
        <v>73</v>
      </c>
      <c r="D138" s="97">
        <f t="shared" si="18"/>
        <v>0.36842105263157893</v>
      </c>
      <c r="E138" s="104">
        <v>12.78</v>
      </c>
      <c r="F138" s="105">
        <v>3.032E-2</v>
      </c>
      <c r="G138" s="100">
        <f t="shared" si="11"/>
        <v>12.810319999999999</v>
      </c>
      <c r="H138" s="102">
        <v>6.09</v>
      </c>
      <c r="I138" s="103" t="s">
        <v>72</v>
      </c>
      <c r="J138" s="107">
        <f t="shared" si="17"/>
        <v>6.09</v>
      </c>
      <c r="K138" s="108">
        <v>2314</v>
      </c>
      <c r="L138" s="109" t="s">
        <v>70</v>
      </c>
      <c r="M138" s="101">
        <f t="shared" si="19"/>
        <v>0.23139999999999999</v>
      </c>
      <c r="N138" s="108">
        <v>2865</v>
      </c>
      <c r="O138" s="109" t="s">
        <v>70</v>
      </c>
      <c r="P138" s="101">
        <f t="shared" si="20"/>
        <v>0.28650000000000003</v>
      </c>
    </row>
    <row r="139" spans="1:16">
      <c r="A139" s="1">
        <f t="shared" si="15"/>
        <v>139</v>
      </c>
      <c r="B139" s="102">
        <v>8</v>
      </c>
      <c r="C139" s="103" t="s">
        <v>73</v>
      </c>
      <c r="D139" s="97">
        <f t="shared" si="18"/>
        <v>0.42105263157894735</v>
      </c>
      <c r="E139" s="104">
        <v>12.83</v>
      </c>
      <c r="F139" s="105">
        <v>2.7099999999999999E-2</v>
      </c>
      <c r="G139" s="100">
        <f t="shared" si="11"/>
        <v>12.857100000000001</v>
      </c>
      <c r="H139" s="102">
        <v>6.65</v>
      </c>
      <c r="I139" s="103" t="s">
        <v>72</v>
      </c>
      <c r="J139" s="107">
        <f t="shared" ref="J139:J170" si="21">H139</f>
        <v>6.65</v>
      </c>
      <c r="K139" s="108">
        <v>2458</v>
      </c>
      <c r="L139" s="109" t="s">
        <v>70</v>
      </c>
      <c r="M139" s="101">
        <f t="shared" si="19"/>
        <v>0.24580000000000002</v>
      </c>
      <c r="N139" s="108">
        <v>2921</v>
      </c>
      <c r="O139" s="109" t="s">
        <v>70</v>
      </c>
      <c r="P139" s="101">
        <f t="shared" si="20"/>
        <v>0.29209999999999997</v>
      </c>
    </row>
    <row r="140" spans="1:16">
      <c r="A140" s="1">
        <f t="shared" si="15"/>
        <v>140</v>
      </c>
      <c r="B140" s="102">
        <v>9</v>
      </c>
      <c r="C140" s="110" t="s">
        <v>73</v>
      </c>
      <c r="D140" s="97">
        <f t="shared" si="18"/>
        <v>0.47368421052631576</v>
      </c>
      <c r="E140" s="104">
        <v>12.79</v>
      </c>
      <c r="F140" s="105">
        <v>2.4539999999999999E-2</v>
      </c>
      <c r="G140" s="100">
        <f t="shared" si="11"/>
        <v>12.814539999999999</v>
      </c>
      <c r="H140" s="102">
        <v>7.2</v>
      </c>
      <c r="I140" s="103" t="s">
        <v>72</v>
      </c>
      <c r="J140" s="107">
        <f t="shared" si="21"/>
        <v>7.2</v>
      </c>
      <c r="K140" s="108">
        <v>2593</v>
      </c>
      <c r="L140" s="109" t="s">
        <v>70</v>
      </c>
      <c r="M140" s="101">
        <f t="shared" si="19"/>
        <v>0.25929999999999997</v>
      </c>
      <c r="N140" s="108">
        <v>2974</v>
      </c>
      <c r="O140" s="109" t="s">
        <v>70</v>
      </c>
      <c r="P140" s="101">
        <f t="shared" si="20"/>
        <v>0.2974</v>
      </c>
    </row>
    <row r="141" spans="1:16">
      <c r="A141" s="1">
        <f t="shared" si="15"/>
        <v>141</v>
      </c>
      <c r="B141" s="102">
        <v>10</v>
      </c>
      <c r="C141" s="109" t="s">
        <v>73</v>
      </c>
      <c r="D141" s="97">
        <f t="shared" si="18"/>
        <v>0.52631578947368418</v>
      </c>
      <c r="E141" s="104">
        <v>12.7</v>
      </c>
      <c r="F141" s="105">
        <v>2.2450000000000001E-2</v>
      </c>
      <c r="G141" s="100">
        <f t="shared" si="11"/>
        <v>12.722449999999998</v>
      </c>
      <c r="H141" s="108">
        <v>7.76</v>
      </c>
      <c r="I141" s="109" t="s">
        <v>72</v>
      </c>
      <c r="J141" s="107">
        <f t="shared" si="21"/>
        <v>7.76</v>
      </c>
      <c r="K141" s="108">
        <v>2723</v>
      </c>
      <c r="L141" s="109" t="s">
        <v>70</v>
      </c>
      <c r="M141" s="101">
        <f t="shared" si="19"/>
        <v>0.27229999999999999</v>
      </c>
      <c r="N141" s="108">
        <v>3023</v>
      </c>
      <c r="O141" s="109" t="s">
        <v>70</v>
      </c>
      <c r="P141" s="101">
        <f t="shared" si="20"/>
        <v>0.30230000000000001</v>
      </c>
    </row>
    <row r="142" spans="1:16">
      <c r="A142" s="1">
        <f t="shared" si="15"/>
        <v>142</v>
      </c>
      <c r="B142" s="102">
        <v>11</v>
      </c>
      <c r="C142" s="109" t="s">
        <v>73</v>
      </c>
      <c r="D142" s="97">
        <f t="shared" si="18"/>
        <v>0.57894736842105265</v>
      </c>
      <c r="E142" s="104">
        <v>12.57</v>
      </c>
      <c r="F142" s="105">
        <v>2.0709999999999999E-2</v>
      </c>
      <c r="G142" s="100">
        <f t="shared" si="11"/>
        <v>12.59071</v>
      </c>
      <c r="H142" s="108">
        <v>8.33</v>
      </c>
      <c r="I142" s="109" t="s">
        <v>72</v>
      </c>
      <c r="J142" s="107">
        <f t="shared" si="21"/>
        <v>8.33</v>
      </c>
      <c r="K142" s="108">
        <v>2848</v>
      </c>
      <c r="L142" s="109" t="s">
        <v>70</v>
      </c>
      <c r="M142" s="101">
        <f t="shared" si="19"/>
        <v>0.2848</v>
      </c>
      <c r="N142" s="108">
        <v>3069</v>
      </c>
      <c r="O142" s="109" t="s">
        <v>70</v>
      </c>
      <c r="P142" s="101">
        <f t="shared" si="20"/>
        <v>0.30690000000000001</v>
      </c>
    </row>
    <row r="143" spans="1:16">
      <c r="A143" s="1">
        <f t="shared" si="15"/>
        <v>143</v>
      </c>
      <c r="B143" s="102">
        <v>12</v>
      </c>
      <c r="C143" s="109" t="s">
        <v>73</v>
      </c>
      <c r="D143" s="97">
        <f t="shared" si="18"/>
        <v>0.63157894736842102</v>
      </c>
      <c r="E143" s="104">
        <v>12.42</v>
      </c>
      <c r="F143" s="105">
        <v>1.9230000000000001E-2</v>
      </c>
      <c r="G143" s="100">
        <f t="shared" si="11"/>
        <v>12.43923</v>
      </c>
      <c r="H143" s="108">
        <v>8.9</v>
      </c>
      <c r="I143" s="109" t="s">
        <v>72</v>
      </c>
      <c r="J143" s="107">
        <f t="shared" si="21"/>
        <v>8.9</v>
      </c>
      <c r="K143" s="108">
        <v>2970</v>
      </c>
      <c r="L143" s="109" t="s">
        <v>70</v>
      </c>
      <c r="M143" s="101">
        <f t="shared" si="19"/>
        <v>0.29700000000000004</v>
      </c>
      <c r="N143" s="108">
        <v>3114</v>
      </c>
      <c r="O143" s="109" t="s">
        <v>70</v>
      </c>
      <c r="P143" s="101">
        <f t="shared" si="20"/>
        <v>0.31140000000000001</v>
      </c>
    </row>
    <row r="144" spans="1:16">
      <c r="A144" s="1">
        <f t="shared" si="15"/>
        <v>144</v>
      </c>
      <c r="B144" s="102">
        <v>13</v>
      </c>
      <c r="C144" s="109" t="s">
        <v>73</v>
      </c>
      <c r="D144" s="97">
        <f t="shared" si="18"/>
        <v>0.68421052631578949</v>
      </c>
      <c r="E144" s="104">
        <v>12.25</v>
      </c>
      <c r="F144" s="105">
        <v>1.796E-2</v>
      </c>
      <c r="G144" s="100">
        <f t="shared" si="11"/>
        <v>12.26796</v>
      </c>
      <c r="H144" s="108">
        <v>9.48</v>
      </c>
      <c r="I144" s="109" t="s">
        <v>72</v>
      </c>
      <c r="J144" s="107">
        <f t="shared" si="21"/>
        <v>9.48</v>
      </c>
      <c r="K144" s="108">
        <v>3090</v>
      </c>
      <c r="L144" s="109" t="s">
        <v>70</v>
      </c>
      <c r="M144" s="101">
        <f t="shared" si="19"/>
        <v>0.309</v>
      </c>
      <c r="N144" s="108">
        <v>3158</v>
      </c>
      <c r="O144" s="109" t="s">
        <v>70</v>
      </c>
      <c r="P144" s="101">
        <f t="shared" si="20"/>
        <v>0.31579999999999997</v>
      </c>
    </row>
    <row r="145" spans="1:16">
      <c r="A145" s="1">
        <f t="shared" si="15"/>
        <v>145</v>
      </c>
      <c r="B145" s="102">
        <v>14</v>
      </c>
      <c r="C145" s="109" t="s">
        <v>73</v>
      </c>
      <c r="D145" s="97">
        <f t="shared" si="18"/>
        <v>0.73684210526315785</v>
      </c>
      <c r="E145" s="104">
        <v>12.07</v>
      </c>
      <c r="F145" s="105">
        <v>1.686E-2</v>
      </c>
      <c r="G145" s="100">
        <f t="shared" si="11"/>
        <v>12.08686</v>
      </c>
      <c r="H145" s="108">
        <v>10.07</v>
      </c>
      <c r="I145" s="109" t="s">
        <v>72</v>
      </c>
      <c r="J145" s="107">
        <f t="shared" si="21"/>
        <v>10.07</v>
      </c>
      <c r="K145" s="108">
        <v>3209</v>
      </c>
      <c r="L145" s="109" t="s">
        <v>70</v>
      </c>
      <c r="M145" s="101">
        <f t="shared" si="19"/>
        <v>0.32090000000000002</v>
      </c>
      <c r="N145" s="108">
        <v>3200</v>
      </c>
      <c r="O145" s="109" t="s">
        <v>70</v>
      </c>
      <c r="P145" s="101">
        <f t="shared" si="20"/>
        <v>0.32</v>
      </c>
    </row>
    <row r="146" spans="1:16">
      <c r="A146" s="1">
        <f t="shared" si="15"/>
        <v>146</v>
      </c>
      <c r="B146" s="102">
        <v>15</v>
      </c>
      <c r="C146" s="109" t="s">
        <v>73</v>
      </c>
      <c r="D146" s="97">
        <f t="shared" si="18"/>
        <v>0.78947368421052633</v>
      </c>
      <c r="E146" s="104">
        <v>11.89</v>
      </c>
      <c r="F146" s="105">
        <v>1.5900000000000001E-2</v>
      </c>
      <c r="G146" s="100">
        <f t="shared" si="11"/>
        <v>11.905900000000001</v>
      </c>
      <c r="H146" s="108">
        <v>10.66</v>
      </c>
      <c r="I146" s="109" t="s">
        <v>72</v>
      </c>
      <c r="J146" s="107">
        <f t="shared" si="21"/>
        <v>10.66</v>
      </c>
      <c r="K146" s="108">
        <v>3327</v>
      </c>
      <c r="L146" s="109" t="s">
        <v>70</v>
      </c>
      <c r="M146" s="101">
        <f t="shared" si="19"/>
        <v>0.3327</v>
      </c>
      <c r="N146" s="108">
        <v>3243</v>
      </c>
      <c r="O146" s="109" t="s">
        <v>70</v>
      </c>
      <c r="P146" s="101">
        <f t="shared" si="20"/>
        <v>0.32429999999999998</v>
      </c>
    </row>
    <row r="147" spans="1:16">
      <c r="A147" s="1">
        <f t="shared" si="15"/>
        <v>147</v>
      </c>
      <c r="B147" s="102">
        <v>16</v>
      </c>
      <c r="C147" s="109" t="s">
        <v>73</v>
      </c>
      <c r="D147" s="97">
        <f t="shared" ref="D147:D178" si="22">B147/$C$5</f>
        <v>0.84210526315789469</v>
      </c>
      <c r="E147" s="104">
        <v>11.71</v>
      </c>
      <c r="F147" s="105">
        <v>1.504E-2</v>
      </c>
      <c r="G147" s="100">
        <f t="shared" si="11"/>
        <v>11.725040000000002</v>
      </c>
      <c r="H147" s="108">
        <v>11.27</v>
      </c>
      <c r="I147" s="109" t="s">
        <v>72</v>
      </c>
      <c r="J147" s="107">
        <f t="shared" si="21"/>
        <v>11.27</v>
      </c>
      <c r="K147" s="108">
        <v>3444</v>
      </c>
      <c r="L147" s="109" t="s">
        <v>70</v>
      </c>
      <c r="M147" s="101">
        <f t="shared" si="19"/>
        <v>0.34439999999999998</v>
      </c>
      <c r="N147" s="108">
        <v>3284</v>
      </c>
      <c r="O147" s="109" t="s">
        <v>70</v>
      </c>
      <c r="P147" s="101">
        <f t="shared" si="20"/>
        <v>0.32839999999999997</v>
      </c>
    </row>
    <row r="148" spans="1:16">
      <c r="A148" s="1">
        <f t="shared" si="15"/>
        <v>148</v>
      </c>
      <c r="B148" s="102">
        <v>17</v>
      </c>
      <c r="C148" s="109" t="s">
        <v>73</v>
      </c>
      <c r="D148" s="97">
        <f t="shared" si="22"/>
        <v>0.89473684210526316</v>
      </c>
      <c r="E148" s="104">
        <v>11.53</v>
      </c>
      <c r="F148" s="105">
        <v>1.4279999999999999E-2</v>
      </c>
      <c r="G148" s="100">
        <f t="shared" ref="G148:G211" si="23">E148+F148</f>
        <v>11.544279999999999</v>
      </c>
      <c r="H148" s="108">
        <v>11.89</v>
      </c>
      <c r="I148" s="109" t="s">
        <v>72</v>
      </c>
      <c r="J148" s="107">
        <f t="shared" si="21"/>
        <v>11.89</v>
      </c>
      <c r="K148" s="108">
        <v>3560</v>
      </c>
      <c r="L148" s="109" t="s">
        <v>70</v>
      </c>
      <c r="M148" s="101">
        <f t="shared" ref="M148:M158" si="24">K148/1000/10</f>
        <v>0.35599999999999998</v>
      </c>
      <c r="N148" s="108">
        <v>3326</v>
      </c>
      <c r="O148" s="109" t="s">
        <v>70</v>
      </c>
      <c r="P148" s="101">
        <f t="shared" ref="P148:P169" si="25">N148/1000/10</f>
        <v>0.33260000000000001</v>
      </c>
    </row>
    <row r="149" spans="1:16">
      <c r="A149" s="1">
        <f t="shared" si="15"/>
        <v>149</v>
      </c>
      <c r="B149" s="102">
        <v>18</v>
      </c>
      <c r="C149" s="109" t="s">
        <v>73</v>
      </c>
      <c r="D149" s="97">
        <f t="shared" si="22"/>
        <v>0.94736842105263153</v>
      </c>
      <c r="E149" s="104">
        <v>11.35</v>
      </c>
      <c r="F149" s="105">
        <v>1.3599999999999999E-2</v>
      </c>
      <c r="G149" s="100">
        <f t="shared" si="23"/>
        <v>11.3636</v>
      </c>
      <c r="H149" s="108">
        <v>12.51</v>
      </c>
      <c r="I149" s="109" t="s">
        <v>72</v>
      </c>
      <c r="J149" s="107">
        <f t="shared" si="21"/>
        <v>12.51</v>
      </c>
      <c r="K149" s="108">
        <v>3676</v>
      </c>
      <c r="L149" s="109" t="s">
        <v>70</v>
      </c>
      <c r="M149" s="101">
        <f t="shared" si="24"/>
        <v>0.36760000000000004</v>
      </c>
      <c r="N149" s="108">
        <v>3367</v>
      </c>
      <c r="O149" s="109" t="s">
        <v>70</v>
      </c>
      <c r="P149" s="101">
        <f t="shared" si="25"/>
        <v>0.3367</v>
      </c>
    </row>
    <row r="150" spans="1:16">
      <c r="A150" s="1">
        <f t="shared" ref="A150:A213" si="26">A149+1</f>
        <v>150</v>
      </c>
      <c r="B150" s="102">
        <v>20</v>
      </c>
      <c r="C150" s="109" t="s">
        <v>73</v>
      </c>
      <c r="D150" s="101">
        <f t="shared" si="22"/>
        <v>1.0526315789473684</v>
      </c>
      <c r="E150" s="104">
        <v>11.02</v>
      </c>
      <c r="F150" s="105">
        <v>1.242E-2</v>
      </c>
      <c r="G150" s="100">
        <f t="shared" si="23"/>
        <v>11.03242</v>
      </c>
      <c r="H150" s="108">
        <v>13.79</v>
      </c>
      <c r="I150" s="109" t="s">
        <v>72</v>
      </c>
      <c r="J150" s="107">
        <f t="shared" si="21"/>
        <v>13.79</v>
      </c>
      <c r="K150" s="108">
        <v>4112</v>
      </c>
      <c r="L150" s="109" t="s">
        <v>70</v>
      </c>
      <c r="M150" s="101">
        <f t="shared" si="24"/>
        <v>0.41120000000000001</v>
      </c>
      <c r="N150" s="108">
        <v>3449</v>
      </c>
      <c r="O150" s="109" t="s">
        <v>70</v>
      </c>
      <c r="P150" s="101">
        <f t="shared" si="25"/>
        <v>0.34489999999999998</v>
      </c>
    </row>
    <row r="151" spans="1:16">
      <c r="A151" s="1">
        <f t="shared" si="26"/>
        <v>151</v>
      </c>
      <c r="B151" s="102">
        <v>22.5</v>
      </c>
      <c r="C151" s="109" t="s">
        <v>73</v>
      </c>
      <c r="D151" s="101">
        <f t="shared" si="22"/>
        <v>1.1842105263157894</v>
      </c>
      <c r="E151" s="104">
        <v>10.62</v>
      </c>
      <c r="F151" s="105">
        <v>1.1220000000000001E-2</v>
      </c>
      <c r="G151" s="100">
        <f t="shared" si="23"/>
        <v>10.631219999999999</v>
      </c>
      <c r="H151" s="108">
        <v>15.44</v>
      </c>
      <c r="I151" s="109" t="s">
        <v>72</v>
      </c>
      <c r="J151" s="107">
        <f t="shared" si="21"/>
        <v>15.44</v>
      </c>
      <c r="K151" s="108">
        <v>4746</v>
      </c>
      <c r="L151" s="109" t="s">
        <v>70</v>
      </c>
      <c r="M151" s="101">
        <f t="shared" si="24"/>
        <v>0.47460000000000002</v>
      </c>
      <c r="N151" s="108">
        <v>3553</v>
      </c>
      <c r="O151" s="109" t="s">
        <v>70</v>
      </c>
      <c r="P151" s="101">
        <f t="shared" si="25"/>
        <v>0.3553</v>
      </c>
    </row>
    <row r="152" spans="1:16">
      <c r="A152" s="1">
        <f t="shared" si="26"/>
        <v>152</v>
      </c>
      <c r="B152" s="102">
        <v>25</v>
      </c>
      <c r="C152" s="109" t="s">
        <v>73</v>
      </c>
      <c r="D152" s="101">
        <f t="shared" si="22"/>
        <v>1.3157894736842106</v>
      </c>
      <c r="E152" s="104">
        <v>10.26</v>
      </c>
      <c r="F152" s="105">
        <v>1.0240000000000001E-2</v>
      </c>
      <c r="G152" s="100">
        <f t="shared" si="23"/>
        <v>10.270239999999999</v>
      </c>
      <c r="H152" s="108">
        <v>17.149999999999999</v>
      </c>
      <c r="I152" s="109" t="s">
        <v>72</v>
      </c>
      <c r="J152" s="107">
        <f t="shared" si="21"/>
        <v>17.149999999999999</v>
      </c>
      <c r="K152" s="108">
        <v>5344</v>
      </c>
      <c r="L152" s="109" t="s">
        <v>70</v>
      </c>
      <c r="M152" s="101">
        <f t="shared" si="24"/>
        <v>0.53439999999999999</v>
      </c>
      <c r="N152" s="108">
        <v>3658</v>
      </c>
      <c r="O152" s="109" t="s">
        <v>70</v>
      </c>
      <c r="P152" s="101">
        <f t="shared" si="25"/>
        <v>0.36580000000000001</v>
      </c>
    </row>
    <row r="153" spans="1:16">
      <c r="A153" s="1">
        <f t="shared" si="26"/>
        <v>153</v>
      </c>
      <c r="B153" s="102">
        <v>27.5</v>
      </c>
      <c r="C153" s="109" t="s">
        <v>73</v>
      </c>
      <c r="D153" s="101">
        <f t="shared" si="22"/>
        <v>1.4473684210526316</v>
      </c>
      <c r="E153" s="104">
        <v>9.9309999999999992</v>
      </c>
      <c r="F153" s="105">
        <v>9.4280000000000006E-3</v>
      </c>
      <c r="G153" s="100">
        <f t="shared" si="23"/>
        <v>9.9404279999999989</v>
      </c>
      <c r="H153" s="108">
        <v>18.920000000000002</v>
      </c>
      <c r="I153" s="109" t="s">
        <v>72</v>
      </c>
      <c r="J153" s="107">
        <f t="shared" si="21"/>
        <v>18.920000000000002</v>
      </c>
      <c r="K153" s="108">
        <v>5917</v>
      </c>
      <c r="L153" s="109" t="s">
        <v>70</v>
      </c>
      <c r="M153" s="101">
        <f t="shared" si="24"/>
        <v>0.5917</v>
      </c>
      <c r="N153" s="108">
        <v>3765</v>
      </c>
      <c r="O153" s="109" t="s">
        <v>70</v>
      </c>
      <c r="P153" s="101">
        <f t="shared" si="25"/>
        <v>0.3765</v>
      </c>
    </row>
    <row r="154" spans="1:16">
      <c r="A154" s="1">
        <f t="shared" si="26"/>
        <v>154</v>
      </c>
      <c r="B154" s="102">
        <v>30</v>
      </c>
      <c r="C154" s="109" t="s">
        <v>73</v>
      </c>
      <c r="D154" s="101">
        <f t="shared" si="22"/>
        <v>1.5789473684210527</v>
      </c>
      <c r="E154" s="104">
        <v>9.6259999999999994</v>
      </c>
      <c r="F154" s="105">
        <v>8.7419999999999998E-3</v>
      </c>
      <c r="G154" s="100">
        <f t="shared" si="23"/>
        <v>9.6347419999999993</v>
      </c>
      <c r="H154" s="108">
        <v>20.75</v>
      </c>
      <c r="I154" s="109" t="s">
        <v>72</v>
      </c>
      <c r="J154" s="107">
        <f t="shared" si="21"/>
        <v>20.75</v>
      </c>
      <c r="K154" s="108">
        <v>6472</v>
      </c>
      <c r="L154" s="109" t="s">
        <v>70</v>
      </c>
      <c r="M154" s="101">
        <f t="shared" si="24"/>
        <v>0.6472</v>
      </c>
      <c r="N154" s="108">
        <v>3874</v>
      </c>
      <c r="O154" s="109" t="s">
        <v>70</v>
      </c>
      <c r="P154" s="101">
        <f t="shared" si="25"/>
        <v>0.38740000000000002</v>
      </c>
    </row>
    <row r="155" spans="1:16">
      <c r="A155" s="1">
        <f t="shared" si="26"/>
        <v>155</v>
      </c>
      <c r="B155" s="102">
        <v>32.5</v>
      </c>
      <c r="C155" s="109" t="s">
        <v>73</v>
      </c>
      <c r="D155" s="101">
        <f t="shared" si="22"/>
        <v>1.7105263157894737</v>
      </c>
      <c r="E155" s="104">
        <v>9.3439999999999994</v>
      </c>
      <c r="F155" s="105">
        <v>8.1539999999999998E-3</v>
      </c>
      <c r="G155" s="100">
        <f t="shared" si="23"/>
        <v>9.3521539999999987</v>
      </c>
      <c r="H155" s="108">
        <v>22.64</v>
      </c>
      <c r="I155" s="109" t="s">
        <v>72</v>
      </c>
      <c r="J155" s="107">
        <f t="shared" si="21"/>
        <v>22.64</v>
      </c>
      <c r="K155" s="108">
        <v>7014</v>
      </c>
      <c r="L155" s="109" t="s">
        <v>70</v>
      </c>
      <c r="M155" s="101">
        <f t="shared" si="24"/>
        <v>0.70140000000000002</v>
      </c>
      <c r="N155" s="108">
        <v>3986</v>
      </c>
      <c r="O155" s="109" t="s">
        <v>70</v>
      </c>
      <c r="P155" s="101">
        <f t="shared" si="25"/>
        <v>0.39860000000000001</v>
      </c>
    </row>
    <row r="156" spans="1:16">
      <c r="A156" s="1">
        <f t="shared" si="26"/>
        <v>156</v>
      </c>
      <c r="B156" s="102">
        <v>35</v>
      </c>
      <c r="C156" s="109" t="s">
        <v>73</v>
      </c>
      <c r="D156" s="101">
        <f t="shared" si="22"/>
        <v>1.8421052631578947</v>
      </c>
      <c r="E156" s="104">
        <v>9.0820000000000007</v>
      </c>
      <c r="F156" s="105">
        <v>7.6439999999999998E-3</v>
      </c>
      <c r="G156" s="100">
        <f t="shared" si="23"/>
        <v>9.0896440000000016</v>
      </c>
      <c r="H156" s="108">
        <v>24.58</v>
      </c>
      <c r="I156" s="109" t="s">
        <v>72</v>
      </c>
      <c r="J156" s="107">
        <f t="shared" si="21"/>
        <v>24.58</v>
      </c>
      <c r="K156" s="108">
        <v>7546</v>
      </c>
      <c r="L156" s="109" t="s">
        <v>70</v>
      </c>
      <c r="M156" s="101">
        <f t="shared" si="24"/>
        <v>0.75460000000000005</v>
      </c>
      <c r="N156" s="108">
        <v>4101</v>
      </c>
      <c r="O156" s="109" t="s">
        <v>70</v>
      </c>
      <c r="P156" s="101">
        <f t="shared" si="25"/>
        <v>0.41010000000000002</v>
      </c>
    </row>
    <row r="157" spans="1:16">
      <c r="A157" s="1">
        <f t="shared" si="26"/>
        <v>157</v>
      </c>
      <c r="B157" s="102">
        <v>37.5</v>
      </c>
      <c r="C157" s="109" t="s">
        <v>73</v>
      </c>
      <c r="D157" s="101">
        <f t="shared" si="22"/>
        <v>1.9736842105263157</v>
      </c>
      <c r="E157" s="104">
        <v>8.8369999999999997</v>
      </c>
      <c r="F157" s="105">
        <v>7.1970000000000003E-3</v>
      </c>
      <c r="G157" s="100">
        <f t="shared" si="23"/>
        <v>8.8441969999999994</v>
      </c>
      <c r="H157" s="108">
        <v>26.57</v>
      </c>
      <c r="I157" s="109" t="s">
        <v>72</v>
      </c>
      <c r="J157" s="107">
        <f t="shared" si="21"/>
        <v>26.57</v>
      </c>
      <c r="K157" s="108">
        <v>8071</v>
      </c>
      <c r="L157" s="109" t="s">
        <v>70</v>
      </c>
      <c r="M157" s="101">
        <f t="shared" si="24"/>
        <v>0.80709999999999993</v>
      </c>
      <c r="N157" s="108">
        <v>4218</v>
      </c>
      <c r="O157" s="109" t="s">
        <v>70</v>
      </c>
      <c r="P157" s="101">
        <f t="shared" si="25"/>
        <v>0.42180000000000001</v>
      </c>
    </row>
    <row r="158" spans="1:16">
      <c r="A158" s="1">
        <f t="shared" si="26"/>
        <v>158</v>
      </c>
      <c r="B158" s="102">
        <v>40</v>
      </c>
      <c r="C158" s="109" t="s">
        <v>73</v>
      </c>
      <c r="D158" s="101">
        <f t="shared" si="22"/>
        <v>2.1052631578947367</v>
      </c>
      <c r="E158" s="104">
        <v>8.6760000000000002</v>
      </c>
      <c r="F158" s="105">
        <v>6.803E-3</v>
      </c>
      <c r="G158" s="100">
        <f t="shared" si="23"/>
        <v>8.6828029999999998</v>
      </c>
      <c r="H158" s="108">
        <v>28.62</v>
      </c>
      <c r="I158" s="109" t="s">
        <v>72</v>
      </c>
      <c r="J158" s="107">
        <f t="shared" si="21"/>
        <v>28.62</v>
      </c>
      <c r="K158" s="108">
        <v>8586</v>
      </c>
      <c r="L158" s="109" t="s">
        <v>70</v>
      </c>
      <c r="M158" s="101">
        <f t="shared" si="24"/>
        <v>0.85860000000000003</v>
      </c>
      <c r="N158" s="108">
        <v>4338</v>
      </c>
      <c r="O158" s="109" t="s">
        <v>70</v>
      </c>
      <c r="P158" s="101">
        <f t="shared" si="25"/>
        <v>0.43380000000000002</v>
      </c>
    </row>
    <row r="159" spans="1:16">
      <c r="A159" s="1">
        <f t="shared" si="26"/>
        <v>159</v>
      </c>
      <c r="B159" s="102">
        <v>45</v>
      </c>
      <c r="C159" s="109" t="s">
        <v>73</v>
      </c>
      <c r="D159" s="101">
        <f t="shared" si="22"/>
        <v>2.3684210526315788</v>
      </c>
      <c r="E159" s="104">
        <v>8.3190000000000008</v>
      </c>
      <c r="F159" s="105">
        <v>6.1370000000000001E-3</v>
      </c>
      <c r="G159" s="100">
        <f t="shared" si="23"/>
        <v>8.3251370000000016</v>
      </c>
      <c r="H159" s="108">
        <v>32.83</v>
      </c>
      <c r="I159" s="109" t="s">
        <v>72</v>
      </c>
      <c r="J159" s="107">
        <f t="shared" si="21"/>
        <v>32.83</v>
      </c>
      <c r="K159" s="108">
        <v>1.05</v>
      </c>
      <c r="L159" s="111" t="s">
        <v>72</v>
      </c>
      <c r="M159" s="107">
        <f t="shared" ref="M159:M204" si="27">K159</f>
        <v>1.05</v>
      </c>
      <c r="N159" s="108">
        <v>4585</v>
      </c>
      <c r="O159" s="109" t="s">
        <v>70</v>
      </c>
      <c r="P159" s="101">
        <f t="shared" si="25"/>
        <v>0.45850000000000002</v>
      </c>
    </row>
    <row r="160" spans="1:16">
      <c r="A160" s="1">
        <f t="shared" si="26"/>
        <v>160</v>
      </c>
      <c r="B160" s="102">
        <v>50</v>
      </c>
      <c r="C160" s="109" t="s">
        <v>73</v>
      </c>
      <c r="D160" s="101">
        <f t="shared" si="22"/>
        <v>2.6315789473684212</v>
      </c>
      <c r="E160" s="104">
        <v>7.9390000000000001</v>
      </c>
      <c r="F160" s="105">
        <v>5.5950000000000001E-3</v>
      </c>
      <c r="G160" s="100">
        <f t="shared" si="23"/>
        <v>7.9445949999999996</v>
      </c>
      <c r="H160" s="108">
        <v>37.229999999999997</v>
      </c>
      <c r="I160" s="109" t="s">
        <v>72</v>
      </c>
      <c r="J160" s="107">
        <f t="shared" si="21"/>
        <v>37.229999999999997</v>
      </c>
      <c r="K160" s="108">
        <v>1.22</v>
      </c>
      <c r="L160" s="109" t="s">
        <v>72</v>
      </c>
      <c r="M160" s="107">
        <f t="shared" si="27"/>
        <v>1.22</v>
      </c>
      <c r="N160" s="108">
        <v>4843</v>
      </c>
      <c r="O160" s="109" t="s">
        <v>70</v>
      </c>
      <c r="P160" s="101">
        <f t="shared" si="25"/>
        <v>0.48430000000000001</v>
      </c>
    </row>
    <row r="161" spans="1:16">
      <c r="A161" s="1">
        <f t="shared" si="26"/>
        <v>161</v>
      </c>
      <c r="B161" s="102">
        <v>55</v>
      </c>
      <c r="C161" s="109" t="s">
        <v>73</v>
      </c>
      <c r="D161" s="101">
        <f t="shared" si="22"/>
        <v>2.8947368421052633</v>
      </c>
      <c r="E161" s="104">
        <v>7.5990000000000002</v>
      </c>
      <c r="F161" s="105">
        <v>5.1460000000000004E-3</v>
      </c>
      <c r="G161" s="100">
        <f t="shared" si="23"/>
        <v>7.6041460000000001</v>
      </c>
      <c r="H161" s="108">
        <v>41.83</v>
      </c>
      <c r="I161" s="109" t="s">
        <v>72</v>
      </c>
      <c r="J161" s="107">
        <f t="shared" si="21"/>
        <v>41.83</v>
      </c>
      <c r="K161" s="108">
        <v>1.39</v>
      </c>
      <c r="L161" s="109" t="s">
        <v>72</v>
      </c>
      <c r="M161" s="107">
        <f t="shared" si="27"/>
        <v>1.39</v>
      </c>
      <c r="N161" s="108">
        <v>5112</v>
      </c>
      <c r="O161" s="109" t="s">
        <v>70</v>
      </c>
      <c r="P161" s="101">
        <f t="shared" si="25"/>
        <v>0.51119999999999999</v>
      </c>
    </row>
    <row r="162" spans="1:16">
      <c r="A162" s="1">
        <f t="shared" si="26"/>
        <v>162</v>
      </c>
      <c r="B162" s="102">
        <v>60</v>
      </c>
      <c r="C162" s="109" t="s">
        <v>73</v>
      </c>
      <c r="D162" s="101">
        <f t="shared" si="22"/>
        <v>3.1578947368421053</v>
      </c>
      <c r="E162" s="104">
        <v>7.29</v>
      </c>
      <c r="F162" s="105">
        <v>4.7670000000000004E-3</v>
      </c>
      <c r="G162" s="100">
        <f t="shared" si="23"/>
        <v>7.2947670000000002</v>
      </c>
      <c r="H162" s="108">
        <v>46.64</v>
      </c>
      <c r="I162" s="109" t="s">
        <v>72</v>
      </c>
      <c r="J162" s="107">
        <f t="shared" si="21"/>
        <v>46.64</v>
      </c>
      <c r="K162" s="108">
        <v>1.55</v>
      </c>
      <c r="L162" s="109" t="s">
        <v>72</v>
      </c>
      <c r="M162" s="107">
        <f t="shared" si="27"/>
        <v>1.55</v>
      </c>
      <c r="N162" s="108">
        <v>5392</v>
      </c>
      <c r="O162" s="109" t="s">
        <v>70</v>
      </c>
      <c r="P162" s="101">
        <f t="shared" si="25"/>
        <v>0.53920000000000001</v>
      </c>
    </row>
    <row r="163" spans="1:16">
      <c r="A163" s="1">
        <f t="shared" si="26"/>
        <v>163</v>
      </c>
      <c r="B163" s="102">
        <v>65</v>
      </c>
      <c r="C163" s="109" t="s">
        <v>73</v>
      </c>
      <c r="D163" s="101">
        <f t="shared" si="22"/>
        <v>3.4210526315789473</v>
      </c>
      <c r="E163" s="104">
        <v>7.008</v>
      </c>
      <c r="F163" s="105">
        <v>4.4419999999999998E-3</v>
      </c>
      <c r="G163" s="100">
        <f t="shared" si="23"/>
        <v>7.0124420000000001</v>
      </c>
      <c r="H163" s="108">
        <v>51.65</v>
      </c>
      <c r="I163" s="109" t="s">
        <v>72</v>
      </c>
      <c r="J163" s="107">
        <f t="shared" si="21"/>
        <v>51.65</v>
      </c>
      <c r="K163" s="108">
        <v>1.7</v>
      </c>
      <c r="L163" s="109" t="s">
        <v>72</v>
      </c>
      <c r="M163" s="107">
        <f t="shared" si="27"/>
        <v>1.7</v>
      </c>
      <c r="N163" s="108">
        <v>5684</v>
      </c>
      <c r="O163" s="109" t="s">
        <v>70</v>
      </c>
      <c r="P163" s="101">
        <f t="shared" si="25"/>
        <v>0.56840000000000002</v>
      </c>
    </row>
    <row r="164" spans="1:16">
      <c r="A164" s="1">
        <f t="shared" si="26"/>
        <v>164</v>
      </c>
      <c r="B164" s="102">
        <v>70</v>
      </c>
      <c r="C164" s="109" t="s">
        <v>73</v>
      </c>
      <c r="D164" s="101">
        <f t="shared" si="22"/>
        <v>3.6842105263157894</v>
      </c>
      <c r="E164" s="104">
        <v>6.7469999999999999</v>
      </c>
      <c r="F164" s="105">
        <v>4.1609999999999998E-3</v>
      </c>
      <c r="G164" s="100">
        <f t="shared" si="23"/>
        <v>6.7511609999999997</v>
      </c>
      <c r="H164" s="108">
        <v>56.85</v>
      </c>
      <c r="I164" s="109" t="s">
        <v>72</v>
      </c>
      <c r="J164" s="107">
        <f t="shared" si="21"/>
        <v>56.85</v>
      </c>
      <c r="K164" s="108">
        <v>1.86</v>
      </c>
      <c r="L164" s="109" t="s">
        <v>72</v>
      </c>
      <c r="M164" s="107">
        <f t="shared" si="27"/>
        <v>1.86</v>
      </c>
      <c r="N164" s="108">
        <v>5987</v>
      </c>
      <c r="O164" s="109" t="s">
        <v>70</v>
      </c>
      <c r="P164" s="101">
        <f t="shared" si="25"/>
        <v>0.59870000000000001</v>
      </c>
    </row>
    <row r="165" spans="1:16">
      <c r="A165" s="1">
        <f t="shared" si="26"/>
        <v>165</v>
      </c>
      <c r="B165" s="102">
        <v>80</v>
      </c>
      <c r="C165" s="109" t="s">
        <v>73</v>
      </c>
      <c r="D165" s="101">
        <f t="shared" si="22"/>
        <v>4.2105263157894735</v>
      </c>
      <c r="E165" s="104">
        <v>6.2789999999999999</v>
      </c>
      <c r="F165" s="105">
        <v>3.6979999999999999E-3</v>
      </c>
      <c r="G165" s="100">
        <f t="shared" si="23"/>
        <v>6.2826979999999999</v>
      </c>
      <c r="H165" s="108">
        <v>67.84</v>
      </c>
      <c r="I165" s="109" t="s">
        <v>72</v>
      </c>
      <c r="J165" s="107">
        <f t="shared" si="21"/>
        <v>67.84</v>
      </c>
      <c r="K165" s="108">
        <v>2.4300000000000002</v>
      </c>
      <c r="L165" s="109" t="s">
        <v>72</v>
      </c>
      <c r="M165" s="107">
        <f t="shared" si="27"/>
        <v>2.4300000000000002</v>
      </c>
      <c r="N165" s="108">
        <v>6627</v>
      </c>
      <c r="O165" s="109" t="s">
        <v>70</v>
      </c>
      <c r="P165" s="101">
        <f t="shared" si="25"/>
        <v>0.66269999999999996</v>
      </c>
    </row>
    <row r="166" spans="1:16">
      <c r="A166" s="1">
        <f t="shared" si="26"/>
        <v>166</v>
      </c>
      <c r="B166" s="102">
        <v>90</v>
      </c>
      <c r="C166" s="109" t="s">
        <v>73</v>
      </c>
      <c r="D166" s="101">
        <f t="shared" si="22"/>
        <v>4.7368421052631575</v>
      </c>
      <c r="E166" s="104">
        <v>5.87</v>
      </c>
      <c r="F166" s="105">
        <v>3.3319999999999999E-3</v>
      </c>
      <c r="G166" s="100">
        <f t="shared" si="23"/>
        <v>5.8733320000000004</v>
      </c>
      <c r="H166" s="108">
        <v>79.63</v>
      </c>
      <c r="I166" s="109" t="s">
        <v>72</v>
      </c>
      <c r="J166" s="107">
        <f t="shared" si="21"/>
        <v>79.63</v>
      </c>
      <c r="K166" s="108">
        <v>2.95</v>
      </c>
      <c r="L166" s="109" t="s">
        <v>72</v>
      </c>
      <c r="M166" s="107">
        <f t="shared" si="27"/>
        <v>2.95</v>
      </c>
      <c r="N166" s="108">
        <v>7312</v>
      </c>
      <c r="O166" s="109" t="s">
        <v>70</v>
      </c>
      <c r="P166" s="101">
        <f t="shared" si="25"/>
        <v>0.73120000000000007</v>
      </c>
    </row>
    <row r="167" spans="1:16">
      <c r="A167" s="1">
        <f t="shared" si="26"/>
        <v>167</v>
      </c>
      <c r="B167" s="102">
        <v>100</v>
      </c>
      <c r="C167" s="109" t="s">
        <v>73</v>
      </c>
      <c r="D167" s="101">
        <f t="shared" si="22"/>
        <v>5.2631578947368425</v>
      </c>
      <c r="E167" s="104">
        <v>5.5069999999999997</v>
      </c>
      <c r="F167" s="105">
        <v>3.0349999999999999E-3</v>
      </c>
      <c r="G167" s="100">
        <f t="shared" si="23"/>
        <v>5.5100349999999993</v>
      </c>
      <c r="H167" s="108">
        <v>92.22</v>
      </c>
      <c r="I167" s="109" t="s">
        <v>72</v>
      </c>
      <c r="J167" s="107">
        <f t="shared" si="21"/>
        <v>92.22</v>
      </c>
      <c r="K167" s="108">
        <v>3.45</v>
      </c>
      <c r="L167" s="109" t="s">
        <v>72</v>
      </c>
      <c r="M167" s="107">
        <f t="shared" si="27"/>
        <v>3.45</v>
      </c>
      <c r="N167" s="108">
        <v>8042</v>
      </c>
      <c r="O167" s="109" t="s">
        <v>70</v>
      </c>
      <c r="P167" s="101">
        <f t="shared" si="25"/>
        <v>0.80420000000000003</v>
      </c>
    </row>
    <row r="168" spans="1:16">
      <c r="A168" s="1">
        <f t="shared" si="26"/>
        <v>168</v>
      </c>
      <c r="B168" s="102">
        <v>110</v>
      </c>
      <c r="C168" s="109" t="s">
        <v>73</v>
      </c>
      <c r="D168" s="101">
        <f t="shared" si="22"/>
        <v>5.7894736842105265</v>
      </c>
      <c r="E168" s="104">
        <v>5.1829999999999998</v>
      </c>
      <c r="F168" s="105">
        <v>2.7880000000000001E-3</v>
      </c>
      <c r="G168" s="100">
        <f t="shared" si="23"/>
        <v>5.1857879999999996</v>
      </c>
      <c r="H168" s="108">
        <v>105.61</v>
      </c>
      <c r="I168" s="109" t="s">
        <v>72</v>
      </c>
      <c r="J168" s="107">
        <f t="shared" si="21"/>
        <v>105.61</v>
      </c>
      <c r="K168" s="108">
        <v>3.94</v>
      </c>
      <c r="L168" s="109" t="s">
        <v>72</v>
      </c>
      <c r="M168" s="107">
        <f t="shared" si="27"/>
        <v>3.94</v>
      </c>
      <c r="N168" s="108">
        <v>8817</v>
      </c>
      <c r="O168" s="109" t="s">
        <v>70</v>
      </c>
      <c r="P168" s="101">
        <f t="shared" si="25"/>
        <v>0.88170000000000004</v>
      </c>
    </row>
    <row r="169" spans="1:16">
      <c r="A169" s="1">
        <f t="shared" si="26"/>
        <v>169</v>
      </c>
      <c r="B169" s="102">
        <v>120</v>
      </c>
      <c r="C169" s="109" t="s">
        <v>73</v>
      </c>
      <c r="D169" s="101">
        <f t="shared" si="22"/>
        <v>6.3157894736842106</v>
      </c>
      <c r="E169" s="104">
        <v>4.891</v>
      </c>
      <c r="F169" s="105">
        <v>2.581E-3</v>
      </c>
      <c r="G169" s="100">
        <f t="shared" si="23"/>
        <v>4.8935810000000002</v>
      </c>
      <c r="H169" s="108">
        <v>119.83</v>
      </c>
      <c r="I169" s="109" t="s">
        <v>72</v>
      </c>
      <c r="J169" s="107">
        <f t="shared" si="21"/>
        <v>119.83</v>
      </c>
      <c r="K169" s="108">
        <v>4.43</v>
      </c>
      <c r="L169" s="109" t="s">
        <v>72</v>
      </c>
      <c r="M169" s="107">
        <f t="shared" si="27"/>
        <v>4.43</v>
      </c>
      <c r="N169" s="108">
        <v>9637</v>
      </c>
      <c r="O169" s="109" t="s">
        <v>70</v>
      </c>
      <c r="P169" s="101">
        <f t="shared" si="25"/>
        <v>0.9637</v>
      </c>
    </row>
    <row r="170" spans="1:16">
      <c r="A170" s="1">
        <f t="shared" si="26"/>
        <v>170</v>
      </c>
      <c r="B170" s="102">
        <v>130</v>
      </c>
      <c r="C170" s="109" t="s">
        <v>73</v>
      </c>
      <c r="D170" s="101">
        <f t="shared" si="22"/>
        <v>6.8421052631578947</v>
      </c>
      <c r="E170" s="104">
        <v>4.6280000000000001</v>
      </c>
      <c r="F170" s="105">
        <v>2.4030000000000002E-3</v>
      </c>
      <c r="G170" s="100">
        <f t="shared" si="23"/>
        <v>4.6304030000000003</v>
      </c>
      <c r="H170" s="108">
        <v>134.87</v>
      </c>
      <c r="I170" s="109" t="s">
        <v>72</v>
      </c>
      <c r="J170" s="107">
        <f t="shared" si="21"/>
        <v>134.87</v>
      </c>
      <c r="K170" s="108">
        <v>4.91</v>
      </c>
      <c r="L170" s="109" t="s">
        <v>72</v>
      </c>
      <c r="M170" s="107">
        <f t="shared" si="27"/>
        <v>4.91</v>
      </c>
      <c r="N170" s="108">
        <v>1.05</v>
      </c>
      <c r="O170" s="111" t="s">
        <v>72</v>
      </c>
      <c r="P170" s="107">
        <f t="shared" ref="P170:P201" si="28">N170</f>
        <v>1.05</v>
      </c>
    </row>
    <row r="171" spans="1:16">
      <c r="A171" s="1">
        <f t="shared" si="26"/>
        <v>171</v>
      </c>
      <c r="B171" s="102">
        <v>140</v>
      </c>
      <c r="C171" s="109" t="s">
        <v>73</v>
      </c>
      <c r="D171" s="101">
        <f t="shared" si="22"/>
        <v>7.3684210526315788</v>
      </c>
      <c r="E171" s="104">
        <v>4.3890000000000002</v>
      </c>
      <c r="F171" s="105">
        <v>2.2499999999999998E-3</v>
      </c>
      <c r="G171" s="100">
        <f t="shared" si="23"/>
        <v>4.3912500000000003</v>
      </c>
      <c r="H171" s="108">
        <v>150.75</v>
      </c>
      <c r="I171" s="109" t="s">
        <v>72</v>
      </c>
      <c r="J171" s="107">
        <f t="shared" ref="J171:J184" si="29">H171</f>
        <v>150.75</v>
      </c>
      <c r="K171" s="108">
        <v>5.41</v>
      </c>
      <c r="L171" s="109" t="s">
        <v>72</v>
      </c>
      <c r="M171" s="107">
        <f t="shared" si="27"/>
        <v>5.41</v>
      </c>
      <c r="N171" s="108">
        <v>1.1399999999999999</v>
      </c>
      <c r="O171" s="109" t="s">
        <v>72</v>
      </c>
      <c r="P171" s="107">
        <f t="shared" si="28"/>
        <v>1.1399999999999999</v>
      </c>
    </row>
    <row r="172" spans="1:16">
      <c r="A172" s="1">
        <f t="shared" si="26"/>
        <v>172</v>
      </c>
      <c r="B172" s="102">
        <v>150</v>
      </c>
      <c r="C172" s="109" t="s">
        <v>73</v>
      </c>
      <c r="D172" s="101">
        <f t="shared" si="22"/>
        <v>7.8947368421052628</v>
      </c>
      <c r="E172" s="104">
        <v>4.1719999999999997</v>
      </c>
      <c r="F172" s="105">
        <v>2.1150000000000001E-3</v>
      </c>
      <c r="G172" s="100">
        <f t="shared" si="23"/>
        <v>4.1741149999999996</v>
      </c>
      <c r="H172" s="108">
        <v>167.47</v>
      </c>
      <c r="I172" s="109" t="s">
        <v>72</v>
      </c>
      <c r="J172" s="107">
        <f t="shared" si="29"/>
        <v>167.47</v>
      </c>
      <c r="K172" s="108">
        <v>5.91</v>
      </c>
      <c r="L172" s="109" t="s">
        <v>72</v>
      </c>
      <c r="M172" s="107">
        <f t="shared" si="27"/>
        <v>5.91</v>
      </c>
      <c r="N172" s="108">
        <v>1.24</v>
      </c>
      <c r="O172" s="109" t="s">
        <v>72</v>
      </c>
      <c r="P172" s="107">
        <f t="shared" si="28"/>
        <v>1.24</v>
      </c>
    </row>
    <row r="173" spans="1:16">
      <c r="A173" s="1">
        <f t="shared" si="26"/>
        <v>173</v>
      </c>
      <c r="B173" s="102">
        <v>160</v>
      </c>
      <c r="C173" s="109" t="s">
        <v>73</v>
      </c>
      <c r="D173" s="101">
        <f t="shared" si="22"/>
        <v>8.4210526315789469</v>
      </c>
      <c r="E173" s="104">
        <v>3.9729999999999999</v>
      </c>
      <c r="F173" s="105">
        <v>1.9970000000000001E-3</v>
      </c>
      <c r="G173" s="100">
        <f t="shared" si="23"/>
        <v>3.9749969999999997</v>
      </c>
      <c r="H173" s="108">
        <v>185.05</v>
      </c>
      <c r="I173" s="109" t="s">
        <v>72</v>
      </c>
      <c r="J173" s="107">
        <f t="shared" si="29"/>
        <v>185.05</v>
      </c>
      <c r="K173" s="108">
        <v>6.41</v>
      </c>
      <c r="L173" s="109" t="s">
        <v>72</v>
      </c>
      <c r="M173" s="107">
        <f t="shared" si="27"/>
        <v>6.41</v>
      </c>
      <c r="N173" s="108">
        <v>1.34</v>
      </c>
      <c r="O173" s="109" t="s">
        <v>72</v>
      </c>
      <c r="P173" s="107">
        <f t="shared" si="28"/>
        <v>1.34</v>
      </c>
    </row>
    <row r="174" spans="1:16">
      <c r="A174" s="1">
        <f t="shared" si="26"/>
        <v>174</v>
      </c>
      <c r="B174" s="102">
        <v>170</v>
      </c>
      <c r="C174" s="109" t="s">
        <v>73</v>
      </c>
      <c r="D174" s="101">
        <f t="shared" si="22"/>
        <v>8.9473684210526319</v>
      </c>
      <c r="E174" s="104">
        <v>3.7919999999999998</v>
      </c>
      <c r="F174" s="105">
        <v>1.892E-3</v>
      </c>
      <c r="G174" s="100">
        <f t="shared" si="23"/>
        <v>3.7938919999999996</v>
      </c>
      <c r="H174" s="108">
        <v>203.49</v>
      </c>
      <c r="I174" s="109" t="s">
        <v>72</v>
      </c>
      <c r="J174" s="107">
        <f t="shared" si="29"/>
        <v>203.49</v>
      </c>
      <c r="K174" s="108">
        <v>6.93</v>
      </c>
      <c r="L174" s="109" t="s">
        <v>72</v>
      </c>
      <c r="M174" s="107">
        <f t="shared" si="27"/>
        <v>6.93</v>
      </c>
      <c r="N174" s="108">
        <v>1.44</v>
      </c>
      <c r="O174" s="109" t="s">
        <v>72</v>
      </c>
      <c r="P174" s="107">
        <f t="shared" si="28"/>
        <v>1.44</v>
      </c>
    </row>
    <row r="175" spans="1:16">
      <c r="A175" s="1">
        <f t="shared" si="26"/>
        <v>175</v>
      </c>
      <c r="B175" s="102">
        <v>180</v>
      </c>
      <c r="C175" s="109" t="s">
        <v>73</v>
      </c>
      <c r="D175" s="101">
        <f t="shared" si="22"/>
        <v>9.473684210526315</v>
      </c>
      <c r="E175" s="104">
        <v>3.625</v>
      </c>
      <c r="F175" s="105">
        <v>1.797E-3</v>
      </c>
      <c r="G175" s="100">
        <f t="shared" si="23"/>
        <v>3.6267969999999998</v>
      </c>
      <c r="H175" s="108">
        <v>222.79</v>
      </c>
      <c r="I175" s="109" t="s">
        <v>72</v>
      </c>
      <c r="J175" s="107">
        <f t="shared" si="29"/>
        <v>222.79</v>
      </c>
      <c r="K175" s="108">
        <v>7.45</v>
      </c>
      <c r="L175" s="109" t="s">
        <v>72</v>
      </c>
      <c r="M175" s="107">
        <f t="shared" si="27"/>
        <v>7.45</v>
      </c>
      <c r="N175" s="108">
        <v>1.55</v>
      </c>
      <c r="O175" s="109" t="s">
        <v>72</v>
      </c>
      <c r="P175" s="107">
        <f t="shared" si="28"/>
        <v>1.55</v>
      </c>
    </row>
    <row r="176" spans="1:16">
      <c r="A176" s="1">
        <f t="shared" si="26"/>
        <v>176</v>
      </c>
      <c r="B176" s="102">
        <v>200</v>
      </c>
      <c r="C176" s="109" t="s">
        <v>73</v>
      </c>
      <c r="D176" s="101">
        <f t="shared" si="22"/>
        <v>10.526315789473685</v>
      </c>
      <c r="E176" s="104">
        <v>3.331</v>
      </c>
      <c r="F176" s="105">
        <v>1.6360000000000001E-3</v>
      </c>
      <c r="G176" s="100">
        <f t="shared" si="23"/>
        <v>3.3326359999999999</v>
      </c>
      <c r="H176" s="108">
        <v>263.99</v>
      </c>
      <c r="I176" s="109" t="s">
        <v>72</v>
      </c>
      <c r="J176" s="107">
        <f t="shared" si="29"/>
        <v>263.99</v>
      </c>
      <c r="K176" s="108">
        <v>9.4700000000000006</v>
      </c>
      <c r="L176" s="109" t="s">
        <v>72</v>
      </c>
      <c r="M176" s="107">
        <f t="shared" si="27"/>
        <v>9.4700000000000006</v>
      </c>
      <c r="N176" s="108">
        <v>1.79</v>
      </c>
      <c r="O176" s="109" t="s">
        <v>72</v>
      </c>
      <c r="P176" s="107">
        <f t="shared" si="28"/>
        <v>1.79</v>
      </c>
    </row>
    <row r="177" spans="1:16">
      <c r="A177" s="1">
        <f t="shared" si="26"/>
        <v>177</v>
      </c>
      <c r="B177" s="102">
        <v>225</v>
      </c>
      <c r="C177" s="109" t="s">
        <v>73</v>
      </c>
      <c r="D177" s="101">
        <f t="shared" si="22"/>
        <v>11.842105263157896</v>
      </c>
      <c r="E177" s="104">
        <v>3.0230000000000001</v>
      </c>
      <c r="F177" s="105">
        <v>1.472E-3</v>
      </c>
      <c r="G177" s="100">
        <f t="shared" si="23"/>
        <v>3.0244720000000003</v>
      </c>
      <c r="H177" s="108">
        <v>320.38</v>
      </c>
      <c r="I177" s="109" t="s">
        <v>72</v>
      </c>
      <c r="J177" s="107">
        <f t="shared" si="29"/>
        <v>320.38</v>
      </c>
      <c r="K177" s="108">
        <v>12.4</v>
      </c>
      <c r="L177" s="109" t="s">
        <v>72</v>
      </c>
      <c r="M177" s="107">
        <f t="shared" si="27"/>
        <v>12.4</v>
      </c>
      <c r="N177" s="108">
        <v>2.11</v>
      </c>
      <c r="O177" s="109" t="s">
        <v>72</v>
      </c>
      <c r="P177" s="107">
        <f t="shared" si="28"/>
        <v>2.11</v>
      </c>
    </row>
    <row r="178" spans="1:16">
      <c r="A178" s="1">
        <f t="shared" si="26"/>
        <v>178</v>
      </c>
      <c r="B178" s="108">
        <v>250</v>
      </c>
      <c r="C178" s="109" t="s">
        <v>73</v>
      </c>
      <c r="D178" s="101">
        <f t="shared" si="22"/>
        <v>13.157894736842104</v>
      </c>
      <c r="E178" s="104">
        <v>2.7690000000000001</v>
      </c>
      <c r="F178" s="105">
        <v>1.3389999999999999E-3</v>
      </c>
      <c r="G178" s="100">
        <f t="shared" si="23"/>
        <v>2.7703390000000003</v>
      </c>
      <c r="H178" s="108">
        <v>382.24</v>
      </c>
      <c r="I178" s="109" t="s">
        <v>72</v>
      </c>
      <c r="J178" s="107">
        <f t="shared" si="29"/>
        <v>382.24</v>
      </c>
      <c r="K178" s="108">
        <v>15.19</v>
      </c>
      <c r="L178" s="109" t="s">
        <v>72</v>
      </c>
      <c r="M178" s="107">
        <f t="shared" si="27"/>
        <v>15.19</v>
      </c>
      <c r="N178" s="108">
        <v>2.46</v>
      </c>
      <c r="O178" s="109" t="s">
        <v>72</v>
      </c>
      <c r="P178" s="107">
        <f t="shared" si="28"/>
        <v>2.46</v>
      </c>
    </row>
    <row r="179" spans="1:16">
      <c r="A179" s="1">
        <f t="shared" si="26"/>
        <v>179</v>
      </c>
      <c r="B179" s="102">
        <v>275</v>
      </c>
      <c r="C179" s="103" t="s">
        <v>73</v>
      </c>
      <c r="D179" s="101">
        <f t="shared" ref="D179:D192" si="30">B179/$C$5</f>
        <v>14.473684210526315</v>
      </c>
      <c r="E179" s="104">
        <v>2.556</v>
      </c>
      <c r="F179" s="105">
        <v>1.2290000000000001E-3</v>
      </c>
      <c r="G179" s="100">
        <f t="shared" si="23"/>
        <v>2.557229</v>
      </c>
      <c r="H179" s="108">
        <v>449.5</v>
      </c>
      <c r="I179" s="109" t="s">
        <v>72</v>
      </c>
      <c r="J179" s="107">
        <f t="shared" si="29"/>
        <v>449.5</v>
      </c>
      <c r="K179" s="108">
        <v>17.940000000000001</v>
      </c>
      <c r="L179" s="109" t="s">
        <v>72</v>
      </c>
      <c r="M179" s="107">
        <f t="shared" si="27"/>
        <v>17.940000000000001</v>
      </c>
      <c r="N179" s="108">
        <v>2.84</v>
      </c>
      <c r="O179" s="109" t="s">
        <v>72</v>
      </c>
      <c r="P179" s="107">
        <f t="shared" si="28"/>
        <v>2.84</v>
      </c>
    </row>
    <row r="180" spans="1:16">
      <c r="A180" s="1">
        <f t="shared" si="26"/>
        <v>180</v>
      </c>
      <c r="B180" s="102">
        <v>300</v>
      </c>
      <c r="C180" s="103" t="s">
        <v>73</v>
      </c>
      <c r="D180" s="101">
        <f t="shared" si="30"/>
        <v>15.789473684210526</v>
      </c>
      <c r="E180" s="104">
        <v>2.3769999999999998</v>
      </c>
      <c r="F180" s="105">
        <v>1.1360000000000001E-3</v>
      </c>
      <c r="G180" s="100">
        <f t="shared" si="23"/>
        <v>2.3781359999999996</v>
      </c>
      <c r="H180" s="108">
        <v>522.09</v>
      </c>
      <c r="I180" s="109" t="s">
        <v>72</v>
      </c>
      <c r="J180" s="107">
        <f t="shared" si="29"/>
        <v>522.09</v>
      </c>
      <c r="K180" s="108">
        <v>20.68</v>
      </c>
      <c r="L180" s="109" t="s">
        <v>72</v>
      </c>
      <c r="M180" s="107">
        <f t="shared" si="27"/>
        <v>20.68</v>
      </c>
      <c r="N180" s="108">
        <v>3.25</v>
      </c>
      <c r="O180" s="109" t="s">
        <v>72</v>
      </c>
      <c r="P180" s="107">
        <f t="shared" si="28"/>
        <v>3.25</v>
      </c>
    </row>
    <row r="181" spans="1:16">
      <c r="A181" s="1">
        <f t="shared" si="26"/>
        <v>181</v>
      </c>
      <c r="B181" s="102">
        <v>325</v>
      </c>
      <c r="C181" s="103" t="s">
        <v>73</v>
      </c>
      <c r="D181" s="101">
        <f t="shared" si="30"/>
        <v>17.105263157894736</v>
      </c>
      <c r="E181" s="104">
        <v>2.2250000000000001</v>
      </c>
      <c r="F181" s="105">
        <v>1.057E-3</v>
      </c>
      <c r="G181" s="100">
        <f t="shared" si="23"/>
        <v>2.226057</v>
      </c>
      <c r="H181" s="108">
        <v>599.88</v>
      </c>
      <c r="I181" s="109" t="s">
        <v>72</v>
      </c>
      <c r="J181" s="107">
        <f t="shared" si="29"/>
        <v>599.88</v>
      </c>
      <c r="K181" s="108">
        <v>23.44</v>
      </c>
      <c r="L181" s="109" t="s">
        <v>72</v>
      </c>
      <c r="M181" s="107">
        <f t="shared" si="27"/>
        <v>23.44</v>
      </c>
      <c r="N181" s="108">
        <v>3.69</v>
      </c>
      <c r="O181" s="109" t="s">
        <v>72</v>
      </c>
      <c r="P181" s="107">
        <f t="shared" si="28"/>
        <v>3.69</v>
      </c>
    </row>
    <row r="182" spans="1:16">
      <c r="A182" s="1">
        <f t="shared" si="26"/>
        <v>182</v>
      </c>
      <c r="B182" s="102">
        <v>350</v>
      </c>
      <c r="C182" s="103" t="s">
        <v>73</v>
      </c>
      <c r="D182" s="101">
        <f t="shared" si="30"/>
        <v>18.421052631578949</v>
      </c>
      <c r="E182" s="104">
        <v>2.0950000000000002</v>
      </c>
      <c r="F182" s="105">
        <v>9.8909999999999992E-4</v>
      </c>
      <c r="G182" s="100">
        <f t="shared" si="23"/>
        <v>2.0959891000000002</v>
      </c>
      <c r="H182" s="108">
        <v>682.76</v>
      </c>
      <c r="I182" s="109" t="s">
        <v>72</v>
      </c>
      <c r="J182" s="107">
        <f t="shared" si="29"/>
        <v>682.76</v>
      </c>
      <c r="K182" s="108">
        <v>26.23</v>
      </c>
      <c r="L182" s="109" t="s">
        <v>72</v>
      </c>
      <c r="M182" s="107">
        <f t="shared" si="27"/>
        <v>26.23</v>
      </c>
      <c r="N182" s="108">
        <v>4.16</v>
      </c>
      <c r="O182" s="109" t="s">
        <v>72</v>
      </c>
      <c r="P182" s="107">
        <f t="shared" si="28"/>
        <v>4.16</v>
      </c>
    </row>
    <row r="183" spans="1:16">
      <c r="A183" s="1">
        <f t="shared" si="26"/>
        <v>183</v>
      </c>
      <c r="B183" s="102">
        <v>375</v>
      </c>
      <c r="C183" s="103" t="s">
        <v>73</v>
      </c>
      <c r="D183" s="101">
        <f t="shared" si="30"/>
        <v>19.736842105263158</v>
      </c>
      <c r="E183" s="104">
        <v>1.982</v>
      </c>
      <c r="F183" s="105">
        <v>9.2940000000000004E-4</v>
      </c>
      <c r="G183" s="100">
        <f t="shared" si="23"/>
        <v>1.9829294</v>
      </c>
      <c r="H183" s="108">
        <v>770.56</v>
      </c>
      <c r="I183" s="109" t="s">
        <v>72</v>
      </c>
      <c r="J183" s="107">
        <f t="shared" si="29"/>
        <v>770.56</v>
      </c>
      <c r="K183" s="108">
        <v>29.04</v>
      </c>
      <c r="L183" s="109" t="s">
        <v>72</v>
      </c>
      <c r="M183" s="107">
        <f t="shared" si="27"/>
        <v>29.04</v>
      </c>
      <c r="N183" s="108">
        <v>4.6500000000000004</v>
      </c>
      <c r="O183" s="109" t="s">
        <v>72</v>
      </c>
      <c r="P183" s="107">
        <f t="shared" si="28"/>
        <v>4.6500000000000004</v>
      </c>
    </row>
    <row r="184" spans="1:16">
      <c r="A184" s="1">
        <f t="shared" si="26"/>
        <v>184</v>
      </c>
      <c r="B184" s="102">
        <v>400</v>
      </c>
      <c r="C184" s="103" t="s">
        <v>73</v>
      </c>
      <c r="D184" s="101">
        <f t="shared" si="30"/>
        <v>21.05263157894737</v>
      </c>
      <c r="E184" s="104">
        <v>1.8839999999999999</v>
      </c>
      <c r="F184" s="105">
        <v>8.7679999999999995E-4</v>
      </c>
      <c r="G184" s="100">
        <f t="shared" si="23"/>
        <v>1.8848767999999998</v>
      </c>
      <c r="H184" s="108">
        <v>863.17</v>
      </c>
      <c r="I184" s="109" t="s">
        <v>72</v>
      </c>
      <c r="J184" s="107">
        <f t="shared" si="29"/>
        <v>863.17</v>
      </c>
      <c r="K184" s="108">
        <v>31.87</v>
      </c>
      <c r="L184" s="109" t="s">
        <v>72</v>
      </c>
      <c r="M184" s="107">
        <f t="shared" si="27"/>
        <v>31.87</v>
      </c>
      <c r="N184" s="108">
        <v>5.17</v>
      </c>
      <c r="O184" s="109" t="s">
        <v>72</v>
      </c>
      <c r="P184" s="107">
        <f t="shared" si="28"/>
        <v>5.17</v>
      </c>
    </row>
    <row r="185" spans="1:16">
      <c r="A185" s="1">
        <f t="shared" si="26"/>
        <v>185</v>
      </c>
      <c r="B185" s="102">
        <v>450</v>
      </c>
      <c r="C185" s="103" t="s">
        <v>73</v>
      </c>
      <c r="D185" s="101">
        <f t="shared" si="30"/>
        <v>23.684210526315791</v>
      </c>
      <c r="E185" s="104">
        <v>1.7190000000000001</v>
      </c>
      <c r="F185" s="105">
        <v>7.8830000000000002E-4</v>
      </c>
      <c r="G185" s="100">
        <f t="shared" si="23"/>
        <v>1.7197883</v>
      </c>
      <c r="H185" s="108">
        <v>1.06</v>
      </c>
      <c r="I185" s="111" t="s">
        <v>74</v>
      </c>
      <c r="J185" s="112">
        <f t="shared" ref="J185:J228" si="31">H185*1000</f>
        <v>1060</v>
      </c>
      <c r="K185" s="108">
        <v>42.55</v>
      </c>
      <c r="L185" s="109" t="s">
        <v>72</v>
      </c>
      <c r="M185" s="107">
        <f t="shared" si="27"/>
        <v>42.55</v>
      </c>
      <c r="N185" s="108">
        <v>6.29</v>
      </c>
      <c r="O185" s="109" t="s">
        <v>72</v>
      </c>
      <c r="P185" s="107">
        <f t="shared" si="28"/>
        <v>6.29</v>
      </c>
    </row>
    <row r="186" spans="1:16">
      <c r="A186" s="1">
        <f t="shared" si="26"/>
        <v>186</v>
      </c>
      <c r="B186" s="102">
        <v>500</v>
      </c>
      <c r="C186" s="103" t="s">
        <v>73</v>
      </c>
      <c r="D186" s="101">
        <f t="shared" si="30"/>
        <v>26.315789473684209</v>
      </c>
      <c r="E186" s="104">
        <v>1.5860000000000001</v>
      </c>
      <c r="F186" s="105">
        <v>7.1659999999999996E-4</v>
      </c>
      <c r="G186" s="100">
        <f t="shared" si="23"/>
        <v>1.5867166000000001</v>
      </c>
      <c r="H186" s="108">
        <v>1.28</v>
      </c>
      <c r="I186" s="109" t="s">
        <v>74</v>
      </c>
      <c r="J186" s="112">
        <f t="shared" si="31"/>
        <v>1280</v>
      </c>
      <c r="K186" s="108">
        <v>52.49</v>
      </c>
      <c r="L186" s="109" t="s">
        <v>72</v>
      </c>
      <c r="M186" s="107">
        <f t="shared" si="27"/>
        <v>52.49</v>
      </c>
      <c r="N186" s="108">
        <v>7.5</v>
      </c>
      <c r="O186" s="109" t="s">
        <v>72</v>
      </c>
      <c r="P186" s="107">
        <f t="shared" si="28"/>
        <v>7.5</v>
      </c>
    </row>
    <row r="187" spans="1:16">
      <c r="A187" s="1">
        <f t="shared" si="26"/>
        <v>187</v>
      </c>
      <c r="B187" s="102">
        <v>550</v>
      </c>
      <c r="C187" s="103" t="s">
        <v>73</v>
      </c>
      <c r="D187" s="101">
        <f t="shared" si="30"/>
        <v>28.94736842105263</v>
      </c>
      <c r="E187" s="104">
        <v>1.4730000000000001</v>
      </c>
      <c r="F187" s="105">
        <v>6.5740000000000004E-4</v>
      </c>
      <c r="G187" s="100">
        <f t="shared" si="23"/>
        <v>1.4736574</v>
      </c>
      <c r="H187" s="108">
        <v>1.51</v>
      </c>
      <c r="I187" s="109" t="s">
        <v>74</v>
      </c>
      <c r="J187" s="112">
        <f t="shared" si="31"/>
        <v>1510</v>
      </c>
      <c r="K187" s="108">
        <v>62.11</v>
      </c>
      <c r="L187" s="109" t="s">
        <v>72</v>
      </c>
      <c r="M187" s="107">
        <f t="shared" si="27"/>
        <v>62.11</v>
      </c>
      <c r="N187" s="108">
        <v>8.81</v>
      </c>
      <c r="O187" s="109" t="s">
        <v>72</v>
      </c>
      <c r="P187" s="107">
        <f t="shared" si="28"/>
        <v>8.81</v>
      </c>
    </row>
    <row r="188" spans="1:16">
      <c r="A188" s="1">
        <f t="shared" si="26"/>
        <v>188</v>
      </c>
      <c r="B188" s="102">
        <v>600</v>
      </c>
      <c r="C188" s="103" t="s">
        <v>73</v>
      </c>
      <c r="D188" s="101">
        <f t="shared" si="30"/>
        <v>31.578947368421051</v>
      </c>
      <c r="E188" s="104">
        <v>1.373</v>
      </c>
      <c r="F188" s="105">
        <v>6.0749999999999997E-4</v>
      </c>
      <c r="G188" s="100">
        <f t="shared" si="23"/>
        <v>1.3736075000000001</v>
      </c>
      <c r="H188" s="108">
        <v>1.76</v>
      </c>
      <c r="I188" s="109" t="s">
        <v>74</v>
      </c>
      <c r="J188" s="112">
        <f t="shared" si="31"/>
        <v>1760</v>
      </c>
      <c r="K188" s="108">
        <v>71.64</v>
      </c>
      <c r="L188" s="109" t="s">
        <v>72</v>
      </c>
      <c r="M188" s="107">
        <f t="shared" si="27"/>
        <v>71.64</v>
      </c>
      <c r="N188" s="108">
        <v>10.210000000000001</v>
      </c>
      <c r="O188" s="109" t="s">
        <v>72</v>
      </c>
      <c r="P188" s="107">
        <f t="shared" si="28"/>
        <v>10.210000000000001</v>
      </c>
    </row>
    <row r="189" spans="1:16">
      <c r="A189" s="1">
        <f t="shared" si="26"/>
        <v>189</v>
      </c>
      <c r="B189" s="102">
        <v>650</v>
      </c>
      <c r="C189" s="103" t="s">
        <v>73</v>
      </c>
      <c r="D189" s="101">
        <f t="shared" si="30"/>
        <v>34.210526315789473</v>
      </c>
      <c r="E189" s="104">
        <v>1.286</v>
      </c>
      <c r="F189" s="105">
        <v>5.6499999999999996E-4</v>
      </c>
      <c r="G189" s="100">
        <f t="shared" si="23"/>
        <v>1.286565</v>
      </c>
      <c r="H189" s="108">
        <v>2.0299999999999998</v>
      </c>
      <c r="I189" s="109" t="s">
        <v>74</v>
      </c>
      <c r="J189" s="112">
        <f t="shared" si="31"/>
        <v>2029.9999999999998</v>
      </c>
      <c r="K189" s="108">
        <v>81.180000000000007</v>
      </c>
      <c r="L189" s="109" t="s">
        <v>72</v>
      </c>
      <c r="M189" s="107">
        <f t="shared" si="27"/>
        <v>81.180000000000007</v>
      </c>
      <c r="N189" s="108">
        <v>11.7</v>
      </c>
      <c r="O189" s="109" t="s">
        <v>72</v>
      </c>
      <c r="P189" s="107">
        <f t="shared" si="28"/>
        <v>11.7</v>
      </c>
    </row>
    <row r="190" spans="1:16">
      <c r="A190" s="1">
        <f t="shared" si="26"/>
        <v>190</v>
      </c>
      <c r="B190" s="102">
        <v>700</v>
      </c>
      <c r="C190" s="103" t="s">
        <v>73</v>
      </c>
      <c r="D190" s="101">
        <f t="shared" si="30"/>
        <v>36.842105263157897</v>
      </c>
      <c r="E190" s="104">
        <v>1.2110000000000001</v>
      </c>
      <c r="F190" s="105">
        <v>5.2820000000000005E-4</v>
      </c>
      <c r="G190" s="100">
        <f t="shared" si="23"/>
        <v>1.2115282000000001</v>
      </c>
      <c r="H190" s="108">
        <v>2.3199999999999998</v>
      </c>
      <c r="I190" s="109" t="s">
        <v>74</v>
      </c>
      <c r="J190" s="112">
        <f t="shared" si="31"/>
        <v>2320</v>
      </c>
      <c r="K190" s="108">
        <v>90.8</v>
      </c>
      <c r="L190" s="109" t="s">
        <v>72</v>
      </c>
      <c r="M190" s="107">
        <f t="shared" si="27"/>
        <v>90.8</v>
      </c>
      <c r="N190" s="108">
        <v>13.27</v>
      </c>
      <c r="O190" s="109" t="s">
        <v>72</v>
      </c>
      <c r="P190" s="107">
        <f t="shared" si="28"/>
        <v>13.27</v>
      </c>
    </row>
    <row r="191" spans="1:16">
      <c r="A191" s="1">
        <f t="shared" si="26"/>
        <v>191</v>
      </c>
      <c r="B191" s="102">
        <v>800</v>
      </c>
      <c r="C191" s="103" t="s">
        <v>73</v>
      </c>
      <c r="D191" s="101">
        <f t="shared" si="30"/>
        <v>42.10526315789474</v>
      </c>
      <c r="E191" s="104">
        <v>1.087</v>
      </c>
      <c r="F191" s="105">
        <v>4.6789999999999999E-4</v>
      </c>
      <c r="G191" s="100">
        <f t="shared" si="23"/>
        <v>1.0874679</v>
      </c>
      <c r="H191" s="108">
        <v>2.94</v>
      </c>
      <c r="I191" s="109" t="s">
        <v>74</v>
      </c>
      <c r="J191" s="112">
        <f t="shared" si="31"/>
        <v>2940</v>
      </c>
      <c r="K191" s="108">
        <v>126.73</v>
      </c>
      <c r="L191" s="109" t="s">
        <v>72</v>
      </c>
      <c r="M191" s="107">
        <f t="shared" si="27"/>
        <v>126.73</v>
      </c>
      <c r="N191" s="108">
        <v>16.7</v>
      </c>
      <c r="O191" s="109" t="s">
        <v>72</v>
      </c>
      <c r="P191" s="107">
        <f t="shared" si="28"/>
        <v>16.7</v>
      </c>
    </row>
    <row r="192" spans="1:16">
      <c r="A192" s="1">
        <f t="shared" si="26"/>
        <v>192</v>
      </c>
      <c r="B192" s="102">
        <v>900</v>
      </c>
      <c r="C192" s="103" t="s">
        <v>73</v>
      </c>
      <c r="D192" s="101">
        <f t="shared" si="30"/>
        <v>47.368421052631582</v>
      </c>
      <c r="E192" s="104">
        <v>0.98850000000000005</v>
      </c>
      <c r="F192" s="105">
        <v>4.2030000000000002E-4</v>
      </c>
      <c r="G192" s="100">
        <f t="shared" si="23"/>
        <v>0.98892030000000009</v>
      </c>
      <c r="H192" s="108">
        <v>3.64</v>
      </c>
      <c r="I192" s="109" t="s">
        <v>74</v>
      </c>
      <c r="J192" s="112">
        <f t="shared" si="31"/>
        <v>3640</v>
      </c>
      <c r="K192" s="108">
        <v>160.11000000000001</v>
      </c>
      <c r="L192" s="109" t="s">
        <v>72</v>
      </c>
      <c r="M192" s="107">
        <f t="shared" si="27"/>
        <v>160.11000000000001</v>
      </c>
      <c r="N192" s="108">
        <v>20.46</v>
      </c>
      <c r="O192" s="109" t="s">
        <v>72</v>
      </c>
      <c r="P192" s="107">
        <f t="shared" si="28"/>
        <v>20.46</v>
      </c>
    </row>
    <row r="193" spans="1:16">
      <c r="A193" s="1">
        <f t="shared" si="26"/>
        <v>193</v>
      </c>
      <c r="B193" s="102">
        <v>1</v>
      </c>
      <c r="C193" s="106" t="s">
        <v>75</v>
      </c>
      <c r="D193" s="101">
        <f t="shared" ref="D193:D228" si="32">B193*1000/$C$5</f>
        <v>52.631578947368418</v>
      </c>
      <c r="E193" s="104">
        <v>0.90839999999999999</v>
      </c>
      <c r="F193" s="105">
        <v>3.8190000000000001E-4</v>
      </c>
      <c r="G193" s="100">
        <f t="shared" si="23"/>
        <v>0.90878190000000003</v>
      </c>
      <c r="H193" s="108">
        <v>4.3899999999999997</v>
      </c>
      <c r="I193" s="109" t="s">
        <v>74</v>
      </c>
      <c r="J193" s="112">
        <f t="shared" si="31"/>
        <v>4390</v>
      </c>
      <c r="K193" s="108">
        <v>192.6</v>
      </c>
      <c r="L193" s="109" t="s">
        <v>72</v>
      </c>
      <c r="M193" s="107">
        <f t="shared" si="27"/>
        <v>192.6</v>
      </c>
      <c r="N193" s="108">
        <v>24.56</v>
      </c>
      <c r="O193" s="109" t="s">
        <v>72</v>
      </c>
      <c r="P193" s="107">
        <f t="shared" si="28"/>
        <v>24.56</v>
      </c>
    </row>
    <row r="194" spans="1:16">
      <c r="A194" s="1">
        <f t="shared" si="26"/>
        <v>194</v>
      </c>
      <c r="B194" s="102">
        <v>1.1000000000000001</v>
      </c>
      <c r="C194" s="103" t="s">
        <v>75</v>
      </c>
      <c r="D194" s="101">
        <f t="shared" si="32"/>
        <v>57.89473684210526</v>
      </c>
      <c r="E194" s="104">
        <v>0.84189999999999998</v>
      </c>
      <c r="F194" s="105">
        <v>3.501E-4</v>
      </c>
      <c r="G194" s="100">
        <f t="shared" si="23"/>
        <v>0.8422501</v>
      </c>
      <c r="H194" s="108">
        <v>5.21</v>
      </c>
      <c r="I194" s="109" t="s">
        <v>74</v>
      </c>
      <c r="J194" s="112">
        <f t="shared" si="31"/>
        <v>5210</v>
      </c>
      <c r="K194" s="108">
        <v>224.84</v>
      </c>
      <c r="L194" s="109" t="s">
        <v>72</v>
      </c>
      <c r="M194" s="107">
        <f t="shared" si="27"/>
        <v>224.84</v>
      </c>
      <c r="N194" s="108">
        <v>28.98</v>
      </c>
      <c r="O194" s="109" t="s">
        <v>72</v>
      </c>
      <c r="P194" s="107">
        <f t="shared" si="28"/>
        <v>28.98</v>
      </c>
    </row>
    <row r="195" spans="1:16">
      <c r="A195" s="1">
        <f t="shared" si="26"/>
        <v>195</v>
      </c>
      <c r="B195" s="102">
        <v>1.2</v>
      </c>
      <c r="C195" s="103" t="s">
        <v>75</v>
      </c>
      <c r="D195" s="101">
        <f t="shared" si="32"/>
        <v>63.157894736842103</v>
      </c>
      <c r="E195" s="104">
        <v>0.78580000000000005</v>
      </c>
      <c r="F195" s="105">
        <v>3.234E-4</v>
      </c>
      <c r="G195" s="100">
        <f t="shared" si="23"/>
        <v>0.78612340000000003</v>
      </c>
      <c r="H195" s="108">
        <v>6.09</v>
      </c>
      <c r="I195" s="109" t="s">
        <v>74</v>
      </c>
      <c r="J195" s="112">
        <f t="shared" si="31"/>
        <v>6090</v>
      </c>
      <c r="K195" s="108">
        <v>257.13</v>
      </c>
      <c r="L195" s="109" t="s">
        <v>72</v>
      </c>
      <c r="M195" s="107">
        <f t="shared" si="27"/>
        <v>257.13</v>
      </c>
      <c r="N195" s="108">
        <v>33.71</v>
      </c>
      <c r="O195" s="109" t="s">
        <v>72</v>
      </c>
      <c r="P195" s="107">
        <f t="shared" si="28"/>
        <v>33.71</v>
      </c>
    </row>
    <row r="196" spans="1:16">
      <c r="A196" s="1">
        <f t="shared" si="26"/>
        <v>196</v>
      </c>
      <c r="B196" s="102">
        <v>1.3</v>
      </c>
      <c r="C196" s="103" t="s">
        <v>75</v>
      </c>
      <c r="D196" s="101">
        <f t="shared" si="32"/>
        <v>68.421052631578945</v>
      </c>
      <c r="E196" s="104">
        <v>0.73780000000000001</v>
      </c>
      <c r="F196" s="105">
        <v>3.0059999999999999E-4</v>
      </c>
      <c r="G196" s="100">
        <f t="shared" si="23"/>
        <v>0.7381006</v>
      </c>
      <c r="H196" s="108">
        <v>7.03</v>
      </c>
      <c r="I196" s="109" t="s">
        <v>74</v>
      </c>
      <c r="J196" s="112">
        <f t="shared" si="31"/>
        <v>7030</v>
      </c>
      <c r="K196" s="108">
        <v>289.61</v>
      </c>
      <c r="L196" s="109" t="s">
        <v>72</v>
      </c>
      <c r="M196" s="107">
        <f t="shared" si="27"/>
        <v>289.61</v>
      </c>
      <c r="N196" s="108">
        <v>38.74</v>
      </c>
      <c r="O196" s="109" t="s">
        <v>72</v>
      </c>
      <c r="P196" s="107">
        <f t="shared" si="28"/>
        <v>38.74</v>
      </c>
    </row>
    <row r="197" spans="1:16">
      <c r="A197" s="1">
        <f t="shared" si="26"/>
        <v>197</v>
      </c>
      <c r="B197" s="102">
        <v>1.4</v>
      </c>
      <c r="C197" s="103" t="s">
        <v>75</v>
      </c>
      <c r="D197" s="101">
        <f t="shared" si="32"/>
        <v>73.684210526315795</v>
      </c>
      <c r="E197" s="104">
        <v>0.69630000000000003</v>
      </c>
      <c r="F197" s="105">
        <v>2.809E-4</v>
      </c>
      <c r="G197" s="100">
        <f t="shared" si="23"/>
        <v>0.69658090000000006</v>
      </c>
      <c r="H197" s="108">
        <v>8.0299999999999994</v>
      </c>
      <c r="I197" s="109" t="s">
        <v>74</v>
      </c>
      <c r="J197" s="112">
        <f t="shared" si="31"/>
        <v>8029.9999999999991</v>
      </c>
      <c r="K197" s="108">
        <v>322.37</v>
      </c>
      <c r="L197" s="109" t="s">
        <v>72</v>
      </c>
      <c r="M197" s="107">
        <f t="shared" si="27"/>
        <v>322.37</v>
      </c>
      <c r="N197" s="108">
        <v>44.07</v>
      </c>
      <c r="O197" s="109" t="s">
        <v>72</v>
      </c>
      <c r="P197" s="107">
        <f t="shared" si="28"/>
        <v>44.07</v>
      </c>
    </row>
    <row r="198" spans="1:16">
      <c r="A198" s="1">
        <f t="shared" si="26"/>
        <v>198</v>
      </c>
      <c r="B198" s="102">
        <v>1.5</v>
      </c>
      <c r="C198" s="103" t="s">
        <v>75</v>
      </c>
      <c r="D198" s="101">
        <f t="shared" si="32"/>
        <v>78.94736842105263</v>
      </c>
      <c r="E198" s="104">
        <v>0.65990000000000004</v>
      </c>
      <c r="F198" s="105">
        <v>2.6380000000000002E-4</v>
      </c>
      <c r="G198" s="100">
        <f t="shared" si="23"/>
        <v>0.66016380000000008</v>
      </c>
      <c r="H198" s="108">
        <v>9.08</v>
      </c>
      <c r="I198" s="109" t="s">
        <v>74</v>
      </c>
      <c r="J198" s="112">
        <f t="shared" si="31"/>
        <v>9080</v>
      </c>
      <c r="K198" s="108">
        <v>355.44</v>
      </c>
      <c r="L198" s="109" t="s">
        <v>72</v>
      </c>
      <c r="M198" s="107">
        <f t="shared" si="27"/>
        <v>355.44</v>
      </c>
      <c r="N198" s="108">
        <v>49.68</v>
      </c>
      <c r="O198" s="109" t="s">
        <v>72</v>
      </c>
      <c r="P198" s="107">
        <f t="shared" si="28"/>
        <v>49.68</v>
      </c>
    </row>
    <row r="199" spans="1:16">
      <c r="A199" s="1">
        <f t="shared" si="26"/>
        <v>199</v>
      </c>
      <c r="B199" s="102">
        <v>1.6</v>
      </c>
      <c r="C199" s="103" t="s">
        <v>75</v>
      </c>
      <c r="D199" s="101">
        <f t="shared" si="32"/>
        <v>84.21052631578948</v>
      </c>
      <c r="E199" s="104">
        <v>0.62790000000000001</v>
      </c>
      <c r="F199" s="105">
        <v>2.4869999999999997E-4</v>
      </c>
      <c r="G199" s="100">
        <f t="shared" si="23"/>
        <v>0.6281487</v>
      </c>
      <c r="H199" s="108">
        <v>10.199999999999999</v>
      </c>
      <c r="I199" s="109" t="s">
        <v>74</v>
      </c>
      <c r="J199" s="112">
        <f t="shared" si="31"/>
        <v>10200</v>
      </c>
      <c r="K199" s="108">
        <v>388.85</v>
      </c>
      <c r="L199" s="109" t="s">
        <v>72</v>
      </c>
      <c r="M199" s="107">
        <f t="shared" si="27"/>
        <v>388.85</v>
      </c>
      <c r="N199" s="108">
        <v>55.57</v>
      </c>
      <c r="O199" s="109" t="s">
        <v>72</v>
      </c>
      <c r="P199" s="107">
        <f t="shared" si="28"/>
        <v>55.57</v>
      </c>
    </row>
    <row r="200" spans="1:16">
      <c r="A200" s="1">
        <f t="shared" si="26"/>
        <v>200</v>
      </c>
      <c r="B200" s="102">
        <v>1.7</v>
      </c>
      <c r="C200" s="103" t="s">
        <v>75</v>
      </c>
      <c r="D200" s="101">
        <f t="shared" si="32"/>
        <v>89.473684210526315</v>
      </c>
      <c r="E200" s="104">
        <v>0.59940000000000004</v>
      </c>
      <c r="F200" s="105">
        <v>2.352E-4</v>
      </c>
      <c r="G200" s="100">
        <f t="shared" si="23"/>
        <v>0.59963520000000003</v>
      </c>
      <c r="H200" s="108">
        <v>11.36</v>
      </c>
      <c r="I200" s="109" t="s">
        <v>74</v>
      </c>
      <c r="J200" s="112">
        <f t="shared" si="31"/>
        <v>11360</v>
      </c>
      <c r="K200" s="108">
        <v>422.6</v>
      </c>
      <c r="L200" s="109" t="s">
        <v>72</v>
      </c>
      <c r="M200" s="107">
        <f t="shared" si="27"/>
        <v>422.6</v>
      </c>
      <c r="N200" s="108">
        <v>61.72</v>
      </c>
      <c r="O200" s="109" t="s">
        <v>72</v>
      </c>
      <c r="P200" s="107">
        <f t="shared" si="28"/>
        <v>61.72</v>
      </c>
    </row>
    <row r="201" spans="1:16">
      <c r="A201" s="1">
        <f t="shared" si="26"/>
        <v>201</v>
      </c>
      <c r="B201" s="102">
        <v>1.8</v>
      </c>
      <c r="C201" s="103" t="s">
        <v>75</v>
      </c>
      <c r="D201" s="101">
        <f t="shared" si="32"/>
        <v>94.736842105263165</v>
      </c>
      <c r="E201" s="104">
        <v>0.57389999999999997</v>
      </c>
      <c r="F201" s="105">
        <v>2.2330000000000001E-4</v>
      </c>
      <c r="G201" s="100">
        <f t="shared" si="23"/>
        <v>0.5741233</v>
      </c>
      <c r="H201" s="108">
        <v>12.58</v>
      </c>
      <c r="I201" s="109" t="s">
        <v>74</v>
      </c>
      <c r="J201" s="112">
        <f t="shared" si="31"/>
        <v>12580</v>
      </c>
      <c r="K201" s="108">
        <v>456.68</v>
      </c>
      <c r="L201" s="109" t="s">
        <v>72</v>
      </c>
      <c r="M201" s="107">
        <f t="shared" si="27"/>
        <v>456.68</v>
      </c>
      <c r="N201" s="108">
        <v>68.14</v>
      </c>
      <c r="O201" s="109" t="s">
        <v>72</v>
      </c>
      <c r="P201" s="107">
        <f t="shared" si="28"/>
        <v>68.14</v>
      </c>
    </row>
    <row r="202" spans="1:16">
      <c r="A202" s="1">
        <f t="shared" si="26"/>
        <v>202</v>
      </c>
      <c r="B202" s="102">
        <v>2</v>
      </c>
      <c r="C202" s="103" t="s">
        <v>75</v>
      </c>
      <c r="D202" s="113">
        <f t="shared" si="32"/>
        <v>105.26315789473684</v>
      </c>
      <c r="E202" s="104">
        <v>0.53010000000000002</v>
      </c>
      <c r="F202" s="105">
        <v>2.0269999999999999E-4</v>
      </c>
      <c r="G202" s="100">
        <f t="shared" si="23"/>
        <v>0.53030270000000002</v>
      </c>
      <c r="H202" s="108">
        <v>15.18</v>
      </c>
      <c r="I202" s="109" t="s">
        <v>74</v>
      </c>
      <c r="J202" s="112">
        <f t="shared" si="31"/>
        <v>15180</v>
      </c>
      <c r="K202" s="108">
        <v>586.35</v>
      </c>
      <c r="L202" s="109" t="s">
        <v>72</v>
      </c>
      <c r="M202" s="107">
        <f t="shared" si="27"/>
        <v>586.35</v>
      </c>
      <c r="N202" s="108">
        <v>81.73</v>
      </c>
      <c r="O202" s="109" t="s">
        <v>72</v>
      </c>
      <c r="P202" s="107">
        <f t="shared" ref="P202:P218" si="33">N202</f>
        <v>81.73</v>
      </c>
    </row>
    <row r="203" spans="1:16">
      <c r="A203" s="1">
        <f t="shared" si="26"/>
        <v>203</v>
      </c>
      <c r="B203" s="102">
        <v>2.25</v>
      </c>
      <c r="C203" s="103" t="s">
        <v>75</v>
      </c>
      <c r="D203" s="113">
        <f t="shared" si="32"/>
        <v>118.42105263157895</v>
      </c>
      <c r="E203" s="104">
        <v>0.4859</v>
      </c>
      <c r="F203" s="105">
        <v>1.8200000000000001E-4</v>
      </c>
      <c r="G203" s="100">
        <f t="shared" si="23"/>
        <v>0.48608200000000001</v>
      </c>
      <c r="H203" s="108">
        <v>18.71</v>
      </c>
      <c r="I203" s="109" t="s">
        <v>74</v>
      </c>
      <c r="J203" s="112">
        <f t="shared" si="31"/>
        <v>18710</v>
      </c>
      <c r="K203" s="108">
        <v>770.3</v>
      </c>
      <c r="L203" s="109" t="s">
        <v>72</v>
      </c>
      <c r="M203" s="107">
        <f t="shared" si="27"/>
        <v>770.3</v>
      </c>
      <c r="N203" s="108">
        <v>100.06</v>
      </c>
      <c r="O203" s="109" t="s">
        <v>72</v>
      </c>
      <c r="P203" s="107">
        <f t="shared" si="33"/>
        <v>100.06</v>
      </c>
    </row>
    <row r="204" spans="1:16">
      <c r="A204" s="1">
        <f t="shared" si="26"/>
        <v>204</v>
      </c>
      <c r="B204" s="102">
        <v>2.5</v>
      </c>
      <c r="C204" s="103" t="s">
        <v>75</v>
      </c>
      <c r="D204" s="113">
        <f t="shared" si="32"/>
        <v>131.57894736842104</v>
      </c>
      <c r="E204" s="104">
        <v>0.4501</v>
      </c>
      <c r="F204" s="105">
        <v>1.652E-4</v>
      </c>
      <c r="G204" s="100">
        <f t="shared" si="23"/>
        <v>0.45026519999999998</v>
      </c>
      <c r="H204" s="108">
        <v>22.53</v>
      </c>
      <c r="I204" s="109" t="s">
        <v>74</v>
      </c>
      <c r="J204" s="112">
        <f t="shared" si="31"/>
        <v>22530</v>
      </c>
      <c r="K204" s="108">
        <v>941.97</v>
      </c>
      <c r="L204" s="109" t="s">
        <v>72</v>
      </c>
      <c r="M204" s="107">
        <f t="shared" si="27"/>
        <v>941.97</v>
      </c>
      <c r="N204" s="108">
        <v>119.81</v>
      </c>
      <c r="O204" s="109" t="s">
        <v>72</v>
      </c>
      <c r="P204" s="107">
        <f t="shared" si="33"/>
        <v>119.81</v>
      </c>
    </row>
    <row r="205" spans="1:16">
      <c r="A205" s="1">
        <f t="shared" si="26"/>
        <v>205</v>
      </c>
      <c r="B205" s="102">
        <v>2.75</v>
      </c>
      <c r="C205" s="103" t="s">
        <v>75</v>
      </c>
      <c r="D205" s="113">
        <f t="shared" si="32"/>
        <v>144.73684210526315</v>
      </c>
      <c r="E205" s="104">
        <v>0.42049999999999998</v>
      </c>
      <c r="F205" s="105">
        <v>1.5139999999999999E-4</v>
      </c>
      <c r="G205" s="100">
        <f t="shared" si="23"/>
        <v>0.42065140000000001</v>
      </c>
      <c r="H205" s="108">
        <v>26.65</v>
      </c>
      <c r="I205" s="109" t="s">
        <v>74</v>
      </c>
      <c r="J205" s="112">
        <f t="shared" si="31"/>
        <v>26650</v>
      </c>
      <c r="K205" s="108">
        <v>1.1100000000000001</v>
      </c>
      <c r="L205" s="111" t="s">
        <v>74</v>
      </c>
      <c r="M205" s="112">
        <f t="shared" ref="M205:M228" si="34">K205*1000</f>
        <v>1110</v>
      </c>
      <c r="N205" s="108">
        <v>140.86000000000001</v>
      </c>
      <c r="O205" s="109" t="s">
        <v>72</v>
      </c>
      <c r="P205" s="107">
        <f t="shared" si="33"/>
        <v>140.86000000000001</v>
      </c>
    </row>
    <row r="206" spans="1:16">
      <c r="A206" s="1">
        <f t="shared" si="26"/>
        <v>206</v>
      </c>
      <c r="B206" s="102">
        <v>3</v>
      </c>
      <c r="C206" s="103" t="s">
        <v>75</v>
      </c>
      <c r="D206" s="113">
        <f t="shared" si="32"/>
        <v>157.89473684210526</v>
      </c>
      <c r="E206" s="104">
        <v>0.3957</v>
      </c>
      <c r="F206" s="105">
        <v>1.3970000000000001E-4</v>
      </c>
      <c r="G206" s="100">
        <f t="shared" si="23"/>
        <v>0.39583970000000002</v>
      </c>
      <c r="H206" s="108">
        <v>31.03</v>
      </c>
      <c r="I206" s="109" t="s">
        <v>74</v>
      </c>
      <c r="J206" s="112">
        <f t="shared" si="31"/>
        <v>31030</v>
      </c>
      <c r="K206" s="108">
        <v>1.27</v>
      </c>
      <c r="L206" s="109" t="s">
        <v>74</v>
      </c>
      <c r="M206" s="112">
        <f t="shared" si="34"/>
        <v>1270</v>
      </c>
      <c r="N206" s="108">
        <v>163.15</v>
      </c>
      <c r="O206" s="109" t="s">
        <v>72</v>
      </c>
      <c r="P206" s="107">
        <f t="shared" si="33"/>
        <v>163.15</v>
      </c>
    </row>
    <row r="207" spans="1:16">
      <c r="A207" s="1">
        <f t="shared" si="26"/>
        <v>207</v>
      </c>
      <c r="B207" s="102">
        <v>3.25</v>
      </c>
      <c r="C207" s="103" t="s">
        <v>75</v>
      </c>
      <c r="D207" s="113">
        <f t="shared" si="32"/>
        <v>171.05263157894737</v>
      </c>
      <c r="E207" s="104">
        <v>0.3745</v>
      </c>
      <c r="F207" s="105">
        <v>1.2980000000000001E-4</v>
      </c>
      <c r="G207" s="100">
        <f t="shared" si="23"/>
        <v>0.37462980000000001</v>
      </c>
      <c r="H207" s="108">
        <v>35.68</v>
      </c>
      <c r="I207" s="109" t="s">
        <v>74</v>
      </c>
      <c r="J207" s="112">
        <f t="shared" si="31"/>
        <v>35680</v>
      </c>
      <c r="K207" s="108">
        <v>1.43</v>
      </c>
      <c r="L207" s="109" t="s">
        <v>74</v>
      </c>
      <c r="M207" s="112">
        <f t="shared" si="34"/>
        <v>1430</v>
      </c>
      <c r="N207" s="108">
        <v>186.6</v>
      </c>
      <c r="O207" s="109" t="s">
        <v>72</v>
      </c>
      <c r="P207" s="107">
        <f t="shared" si="33"/>
        <v>186.6</v>
      </c>
    </row>
    <row r="208" spans="1:16">
      <c r="A208" s="1">
        <f t="shared" si="26"/>
        <v>208</v>
      </c>
      <c r="B208" s="102">
        <v>3.5</v>
      </c>
      <c r="C208" s="103" t="s">
        <v>75</v>
      </c>
      <c r="D208" s="113">
        <f t="shared" si="32"/>
        <v>184.21052631578948</v>
      </c>
      <c r="E208" s="104">
        <v>0.35630000000000001</v>
      </c>
      <c r="F208" s="105">
        <v>1.2129999999999999E-4</v>
      </c>
      <c r="G208" s="100">
        <f t="shared" si="23"/>
        <v>0.3564213</v>
      </c>
      <c r="H208" s="108">
        <v>40.58</v>
      </c>
      <c r="I208" s="109" t="s">
        <v>74</v>
      </c>
      <c r="J208" s="112">
        <f t="shared" si="31"/>
        <v>40580</v>
      </c>
      <c r="K208" s="108">
        <v>1.59</v>
      </c>
      <c r="L208" s="109" t="s">
        <v>74</v>
      </c>
      <c r="M208" s="112">
        <f t="shared" si="34"/>
        <v>1590</v>
      </c>
      <c r="N208" s="108">
        <v>211.13</v>
      </c>
      <c r="O208" s="109" t="s">
        <v>72</v>
      </c>
      <c r="P208" s="107">
        <f t="shared" si="33"/>
        <v>211.13</v>
      </c>
    </row>
    <row r="209" spans="1:16">
      <c r="A209" s="1">
        <f t="shared" si="26"/>
        <v>209</v>
      </c>
      <c r="B209" s="102">
        <v>3.75</v>
      </c>
      <c r="C209" s="103" t="s">
        <v>75</v>
      </c>
      <c r="D209" s="113">
        <f t="shared" si="32"/>
        <v>197.36842105263159</v>
      </c>
      <c r="E209" s="104">
        <v>0.34039999999999998</v>
      </c>
      <c r="F209" s="105">
        <v>1.138E-4</v>
      </c>
      <c r="G209" s="100">
        <f t="shared" si="23"/>
        <v>0.34051379999999998</v>
      </c>
      <c r="H209" s="108">
        <v>45.72</v>
      </c>
      <c r="I209" s="109" t="s">
        <v>74</v>
      </c>
      <c r="J209" s="112">
        <f t="shared" si="31"/>
        <v>45720</v>
      </c>
      <c r="K209" s="108">
        <v>1.75</v>
      </c>
      <c r="L209" s="109" t="s">
        <v>74</v>
      </c>
      <c r="M209" s="112">
        <f t="shared" si="34"/>
        <v>1750</v>
      </c>
      <c r="N209" s="108">
        <v>236.69</v>
      </c>
      <c r="O209" s="109" t="s">
        <v>72</v>
      </c>
      <c r="P209" s="107">
        <f t="shared" si="33"/>
        <v>236.69</v>
      </c>
    </row>
    <row r="210" spans="1:16">
      <c r="A210" s="1">
        <f t="shared" si="26"/>
        <v>210</v>
      </c>
      <c r="B210" s="102">
        <v>4</v>
      </c>
      <c r="C210" s="103" t="s">
        <v>75</v>
      </c>
      <c r="D210" s="113">
        <f t="shared" si="32"/>
        <v>210.52631578947367</v>
      </c>
      <c r="E210" s="104">
        <v>0.32650000000000001</v>
      </c>
      <c r="F210" s="105">
        <v>1.072E-4</v>
      </c>
      <c r="G210" s="100">
        <f t="shared" si="23"/>
        <v>0.32660719999999999</v>
      </c>
      <c r="H210" s="108">
        <v>51.09</v>
      </c>
      <c r="I210" s="109" t="s">
        <v>74</v>
      </c>
      <c r="J210" s="112">
        <f t="shared" si="31"/>
        <v>51090</v>
      </c>
      <c r="K210" s="108">
        <v>1.91</v>
      </c>
      <c r="L210" s="109" t="s">
        <v>74</v>
      </c>
      <c r="M210" s="112">
        <f t="shared" si="34"/>
        <v>1910</v>
      </c>
      <c r="N210" s="108">
        <v>263.2</v>
      </c>
      <c r="O210" s="109" t="s">
        <v>72</v>
      </c>
      <c r="P210" s="107">
        <f t="shared" si="33"/>
        <v>263.2</v>
      </c>
    </row>
    <row r="211" spans="1:16">
      <c r="A211" s="1">
        <f t="shared" si="26"/>
        <v>211</v>
      </c>
      <c r="B211" s="102">
        <v>4.5</v>
      </c>
      <c r="C211" s="103" t="s">
        <v>75</v>
      </c>
      <c r="D211" s="113">
        <f t="shared" si="32"/>
        <v>236.84210526315789</v>
      </c>
      <c r="E211" s="104">
        <v>0.30309999999999998</v>
      </c>
      <c r="F211" s="105">
        <v>9.6219999999999997E-5</v>
      </c>
      <c r="G211" s="100">
        <f t="shared" si="23"/>
        <v>0.30319621999999996</v>
      </c>
      <c r="H211" s="108">
        <v>62.47</v>
      </c>
      <c r="I211" s="109" t="s">
        <v>74</v>
      </c>
      <c r="J211" s="112">
        <f t="shared" si="31"/>
        <v>62470</v>
      </c>
      <c r="K211" s="108">
        <v>2.5</v>
      </c>
      <c r="L211" s="109" t="s">
        <v>74</v>
      </c>
      <c r="M211" s="112">
        <f t="shared" si="34"/>
        <v>2500</v>
      </c>
      <c r="N211" s="108">
        <v>318.89999999999998</v>
      </c>
      <c r="O211" s="109" t="s">
        <v>72</v>
      </c>
      <c r="P211" s="107">
        <f t="shared" si="33"/>
        <v>318.89999999999998</v>
      </c>
    </row>
    <row r="212" spans="1:16">
      <c r="A212" s="1">
        <f t="shared" si="26"/>
        <v>212</v>
      </c>
      <c r="B212" s="102">
        <v>5</v>
      </c>
      <c r="C212" s="103" t="s">
        <v>75</v>
      </c>
      <c r="D212" s="113">
        <f t="shared" si="32"/>
        <v>263.15789473684208</v>
      </c>
      <c r="E212" s="104">
        <v>0.28439999999999999</v>
      </c>
      <c r="F212" s="105">
        <v>8.7310000000000003E-5</v>
      </c>
      <c r="G212" s="100">
        <f t="shared" ref="G212:G275" si="35">E212+F212</f>
        <v>0.28448730999999999</v>
      </c>
      <c r="H212" s="108">
        <v>74.66</v>
      </c>
      <c r="I212" s="109" t="s">
        <v>74</v>
      </c>
      <c r="J212" s="112">
        <f t="shared" si="31"/>
        <v>74660</v>
      </c>
      <c r="K212" s="108">
        <v>3.04</v>
      </c>
      <c r="L212" s="109" t="s">
        <v>74</v>
      </c>
      <c r="M212" s="112">
        <f t="shared" si="34"/>
        <v>3040</v>
      </c>
      <c r="N212" s="108">
        <v>377.79</v>
      </c>
      <c r="O212" s="109" t="s">
        <v>72</v>
      </c>
      <c r="P212" s="107">
        <f t="shared" si="33"/>
        <v>377.79</v>
      </c>
    </row>
    <row r="213" spans="1:16">
      <c r="A213" s="1">
        <f t="shared" si="26"/>
        <v>213</v>
      </c>
      <c r="B213" s="102">
        <v>5.5</v>
      </c>
      <c r="C213" s="103" t="s">
        <v>75</v>
      </c>
      <c r="D213" s="113">
        <f t="shared" si="32"/>
        <v>289.4736842105263</v>
      </c>
      <c r="E213" s="104">
        <v>0.26900000000000002</v>
      </c>
      <c r="F213" s="105">
        <v>7.996E-5</v>
      </c>
      <c r="G213" s="100">
        <f t="shared" si="35"/>
        <v>0.26907996000000001</v>
      </c>
      <c r="H213" s="108">
        <v>87.6</v>
      </c>
      <c r="I213" s="109" t="s">
        <v>74</v>
      </c>
      <c r="J213" s="112">
        <f t="shared" si="31"/>
        <v>87600</v>
      </c>
      <c r="K213" s="108">
        <v>3.55</v>
      </c>
      <c r="L213" s="109" t="s">
        <v>74</v>
      </c>
      <c r="M213" s="112">
        <f t="shared" si="34"/>
        <v>3550</v>
      </c>
      <c r="N213" s="108">
        <v>439.51</v>
      </c>
      <c r="O213" s="109" t="s">
        <v>72</v>
      </c>
      <c r="P213" s="107">
        <f t="shared" si="33"/>
        <v>439.51</v>
      </c>
    </row>
    <row r="214" spans="1:16">
      <c r="A214" s="1">
        <f t="shared" ref="A214:A277" si="36">A213+1</f>
        <v>214</v>
      </c>
      <c r="B214" s="102">
        <v>6</v>
      </c>
      <c r="C214" s="103" t="s">
        <v>75</v>
      </c>
      <c r="D214" s="113">
        <f t="shared" si="32"/>
        <v>315.78947368421052</v>
      </c>
      <c r="E214" s="104">
        <v>0.25609999999999999</v>
      </c>
      <c r="F214" s="105">
        <v>7.3789999999999997E-5</v>
      </c>
      <c r="G214" s="100">
        <f t="shared" si="35"/>
        <v>0.25617379000000001</v>
      </c>
      <c r="H214" s="108">
        <v>101.24</v>
      </c>
      <c r="I214" s="109" t="s">
        <v>74</v>
      </c>
      <c r="J214" s="112">
        <f t="shared" si="31"/>
        <v>101240</v>
      </c>
      <c r="K214" s="108">
        <v>4.04</v>
      </c>
      <c r="L214" s="109" t="s">
        <v>74</v>
      </c>
      <c r="M214" s="112">
        <f t="shared" si="34"/>
        <v>4040</v>
      </c>
      <c r="N214" s="108">
        <v>503.73</v>
      </c>
      <c r="O214" s="109" t="s">
        <v>72</v>
      </c>
      <c r="P214" s="107">
        <f t="shared" si="33"/>
        <v>503.73</v>
      </c>
    </row>
    <row r="215" spans="1:16">
      <c r="A215" s="1">
        <f t="shared" si="36"/>
        <v>215</v>
      </c>
      <c r="B215" s="102">
        <v>6.5</v>
      </c>
      <c r="C215" s="103" t="s">
        <v>75</v>
      </c>
      <c r="D215" s="113">
        <f t="shared" si="32"/>
        <v>342.10526315789474</v>
      </c>
      <c r="E215" s="104">
        <v>0.2452</v>
      </c>
      <c r="F215" s="105">
        <v>6.8529999999999996E-5</v>
      </c>
      <c r="G215" s="100">
        <f t="shared" si="35"/>
        <v>0.24526853000000001</v>
      </c>
      <c r="H215" s="108">
        <v>115.52</v>
      </c>
      <c r="I215" s="109" t="s">
        <v>74</v>
      </c>
      <c r="J215" s="112">
        <f t="shared" si="31"/>
        <v>115520</v>
      </c>
      <c r="K215" s="108">
        <v>4.5199999999999996</v>
      </c>
      <c r="L215" s="109" t="s">
        <v>74</v>
      </c>
      <c r="M215" s="112">
        <f t="shared" si="34"/>
        <v>4520</v>
      </c>
      <c r="N215" s="108">
        <v>570.16999999999996</v>
      </c>
      <c r="O215" s="109" t="s">
        <v>72</v>
      </c>
      <c r="P215" s="107">
        <f t="shared" si="33"/>
        <v>570.16999999999996</v>
      </c>
    </row>
    <row r="216" spans="1:16">
      <c r="A216" s="1">
        <f t="shared" si="36"/>
        <v>216</v>
      </c>
      <c r="B216" s="102">
        <v>7</v>
      </c>
      <c r="C216" s="103" t="s">
        <v>75</v>
      </c>
      <c r="D216" s="113">
        <f t="shared" si="32"/>
        <v>368.42105263157896</v>
      </c>
      <c r="E216" s="104">
        <v>0.2359</v>
      </c>
      <c r="F216" s="105">
        <v>6.3999999999999997E-5</v>
      </c>
      <c r="G216" s="100">
        <f t="shared" si="35"/>
        <v>0.23596400000000001</v>
      </c>
      <c r="H216" s="108">
        <v>130.4</v>
      </c>
      <c r="I216" s="109" t="s">
        <v>74</v>
      </c>
      <c r="J216" s="112">
        <f t="shared" si="31"/>
        <v>130400</v>
      </c>
      <c r="K216" s="108">
        <v>4.9800000000000004</v>
      </c>
      <c r="L216" s="109" t="s">
        <v>74</v>
      </c>
      <c r="M216" s="112">
        <f t="shared" si="34"/>
        <v>4980</v>
      </c>
      <c r="N216" s="108">
        <v>638.55999999999995</v>
      </c>
      <c r="O216" s="109" t="s">
        <v>72</v>
      </c>
      <c r="P216" s="107">
        <f t="shared" si="33"/>
        <v>638.55999999999995</v>
      </c>
    </row>
    <row r="217" spans="1:16">
      <c r="A217" s="1">
        <f t="shared" si="36"/>
        <v>217</v>
      </c>
      <c r="B217" s="102">
        <v>8</v>
      </c>
      <c r="C217" s="103" t="s">
        <v>75</v>
      </c>
      <c r="D217" s="113">
        <f t="shared" si="32"/>
        <v>421.05263157894734</v>
      </c>
      <c r="E217" s="104">
        <v>0.22090000000000001</v>
      </c>
      <c r="F217" s="105">
        <v>5.6560000000000001E-5</v>
      </c>
      <c r="G217" s="100">
        <f t="shared" si="35"/>
        <v>0.22095656000000002</v>
      </c>
      <c r="H217" s="108">
        <v>161.76</v>
      </c>
      <c r="I217" s="109" t="s">
        <v>74</v>
      </c>
      <c r="J217" s="112">
        <f t="shared" si="31"/>
        <v>161760</v>
      </c>
      <c r="K217" s="108">
        <v>6.67</v>
      </c>
      <c r="L217" s="109" t="s">
        <v>74</v>
      </c>
      <c r="M217" s="112">
        <f t="shared" si="34"/>
        <v>6670</v>
      </c>
      <c r="N217" s="108">
        <v>780.37</v>
      </c>
      <c r="O217" s="109" t="s">
        <v>72</v>
      </c>
      <c r="P217" s="107">
        <f t="shared" si="33"/>
        <v>780.37</v>
      </c>
    </row>
    <row r="218" spans="1:16">
      <c r="A218" s="1">
        <f t="shared" si="36"/>
        <v>218</v>
      </c>
      <c r="B218" s="102">
        <v>9</v>
      </c>
      <c r="C218" s="103" t="s">
        <v>75</v>
      </c>
      <c r="D218" s="113">
        <f t="shared" si="32"/>
        <v>473.68421052631578</v>
      </c>
      <c r="E218" s="104">
        <v>0.20930000000000001</v>
      </c>
      <c r="F218" s="105">
        <v>5.0720000000000002E-5</v>
      </c>
      <c r="G218" s="100">
        <f t="shared" si="35"/>
        <v>0.20935072000000002</v>
      </c>
      <c r="H218" s="108">
        <v>195.06</v>
      </c>
      <c r="I218" s="109" t="s">
        <v>74</v>
      </c>
      <c r="J218" s="112">
        <f t="shared" si="31"/>
        <v>195060</v>
      </c>
      <c r="K218" s="108">
        <v>8.17</v>
      </c>
      <c r="L218" s="109" t="s">
        <v>74</v>
      </c>
      <c r="M218" s="112">
        <f t="shared" si="34"/>
        <v>8170</v>
      </c>
      <c r="N218" s="108">
        <v>927.55</v>
      </c>
      <c r="O218" s="109" t="s">
        <v>72</v>
      </c>
      <c r="P218" s="107">
        <f t="shared" si="33"/>
        <v>927.55</v>
      </c>
    </row>
    <row r="219" spans="1:16">
      <c r="A219" s="1">
        <f t="shared" si="36"/>
        <v>219</v>
      </c>
      <c r="B219" s="102">
        <v>10</v>
      </c>
      <c r="C219" s="103" t="s">
        <v>75</v>
      </c>
      <c r="D219" s="113">
        <f t="shared" si="32"/>
        <v>526.31578947368416</v>
      </c>
      <c r="E219" s="104">
        <v>0.2001</v>
      </c>
      <c r="F219" s="105">
        <v>4.6010000000000002E-5</v>
      </c>
      <c r="G219" s="100">
        <f t="shared" si="35"/>
        <v>0.20014601000000001</v>
      </c>
      <c r="H219" s="108">
        <v>230.04</v>
      </c>
      <c r="I219" s="109" t="s">
        <v>74</v>
      </c>
      <c r="J219" s="112">
        <f t="shared" si="31"/>
        <v>230040</v>
      </c>
      <c r="K219" s="108">
        <v>9.56</v>
      </c>
      <c r="L219" s="109" t="s">
        <v>74</v>
      </c>
      <c r="M219" s="112">
        <f t="shared" si="34"/>
        <v>9560</v>
      </c>
      <c r="N219" s="108">
        <v>1.08</v>
      </c>
      <c r="O219" s="111" t="s">
        <v>74</v>
      </c>
      <c r="P219" s="112">
        <f t="shared" ref="P219:P228" si="37">N219*1000</f>
        <v>1080</v>
      </c>
    </row>
    <row r="220" spans="1:16">
      <c r="A220" s="1">
        <f t="shared" si="36"/>
        <v>220</v>
      </c>
      <c r="B220" s="102">
        <v>11</v>
      </c>
      <c r="C220" s="103" t="s">
        <v>75</v>
      </c>
      <c r="D220" s="113">
        <f t="shared" si="32"/>
        <v>578.9473684210526</v>
      </c>
      <c r="E220" s="104">
        <v>0.19259999999999999</v>
      </c>
      <c r="F220" s="105">
        <v>4.2120000000000003E-5</v>
      </c>
      <c r="G220" s="100">
        <f t="shared" si="35"/>
        <v>0.19264212</v>
      </c>
      <c r="H220" s="108">
        <v>266.51</v>
      </c>
      <c r="I220" s="109" t="s">
        <v>74</v>
      </c>
      <c r="J220" s="112">
        <f t="shared" si="31"/>
        <v>266510</v>
      </c>
      <c r="K220" s="108">
        <v>10.86</v>
      </c>
      <c r="L220" s="109" t="s">
        <v>74</v>
      </c>
      <c r="M220" s="112">
        <f t="shared" si="34"/>
        <v>10860</v>
      </c>
      <c r="N220" s="108">
        <v>1.23</v>
      </c>
      <c r="O220" s="109" t="s">
        <v>74</v>
      </c>
      <c r="P220" s="112">
        <f t="shared" si="37"/>
        <v>1230</v>
      </c>
    </row>
    <row r="221" spans="1:16">
      <c r="A221" s="1">
        <f t="shared" si="36"/>
        <v>221</v>
      </c>
      <c r="B221" s="102">
        <v>12</v>
      </c>
      <c r="C221" s="103" t="s">
        <v>75</v>
      </c>
      <c r="D221" s="113">
        <f t="shared" si="32"/>
        <v>631.57894736842104</v>
      </c>
      <c r="E221" s="104">
        <v>0.1865</v>
      </c>
      <c r="F221" s="105">
        <v>3.8859999999999997E-5</v>
      </c>
      <c r="G221" s="100">
        <f t="shared" si="35"/>
        <v>0.18653886</v>
      </c>
      <c r="H221" s="108">
        <v>304.27</v>
      </c>
      <c r="I221" s="109" t="s">
        <v>74</v>
      </c>
      <c r="J221" s="112">
        <f t="shared" si="31"/>
        <v>304270</v>
      </c>
      <c r="K221" s="108">
        <v>12.11</v>
      </c>
      <c r="L221" s="109" t="s">
        <v>74</v>
      </c>
      <c r="M221" s="112">
        <f t="shared" si="34"/>
        <v>12110</v>
      </c>
      <c r="N221" s="108">
        <v>1.39</v>
      </c>
      <c r="O221" s="109" t="s">
        <v>74</v>
      </c>
      <c r="P221" s="112">
        <f t="shared" si="37"/>
        <v>1390</v>
      </c>
    </row>
    <row r="222" spans="1:16">
      <c r="A222" s="1">
        <f t="shared" si="36"/>
        <v>222</v>
      </c>
      <c r="B222" s="102">
        <v>13</v>
      </c>
      <c r="C222" s="103" t="s">
        <v>75</v>
      </c>
      <c r="D222" s="113">
        <f t="shared" si="32"/>
        <v>684.21052631578948</v>
      </c>
      <c r="E222" s="104">
        <v>0.18149999999999999</v>
      </c>
      <c r="F222" s="105">
        <v>3.608E-5</v>
      </c>
      <c r="G222" s="100">
        <f t="shared" si="35"/>
        <v>0.18153607999999999</v>
      </c>
      <c r="H222" s="108">
        <v>343.18</v>
      </c>
      <c r="I222" s="109" t="s">
        <v>74</v>
      </c>
      <c r="J222" s="112">
        <f t="shared" si="31"/>
        <v>343180</v>
      </c>
      <c r="K222" s="108">
        <v>13.3</v>
      </c>
      <c r="L222" s="109" t="s">
        <v>74</v>
      </c>
      <c r="M222" s="112">
        <f t="shared" si="34"/>
        <v>13300</v>
      </c>
      <c r="N222" s="108">
        <v>1.55</v>
      </c>
      <c r="O222" s="109" t="s">
        <v>74</v>
      </c>
      <c r="P222" s="112">
        <f t="shared" si="37"/>
        <v>1550</v>
      </c>
    </row>
    <row r="223" spans="1:16">
      <c r="A223" s="1">
        <f t="shared" si="36"/>
        <v>223</v>
      </c>
      <c r="B223" s="102">
        <v>14</v>
      </c>
      <c r="C223" s="103" t="s">
        <v>75</v>
      </c>
      <c r="D223" s="113">
        <f t="shared" si="32"/>
        <v>736.84210526315792</v>
      </c>
      <c r="E223" s="104">
        <v>0.1772</v>
      </c>
      <c r="F223" s="105">
        <v>3.3680000000000003E-5</v>
      </c>
      <c r="G223" s="100">
        <f t="shared" si="35"/>
        <v>0.17723368</v>
      </c>
      <c r="H223" s="108">
        <v>383.1</v>
      </c>
      <c r="I223" s="109" t="s">
        <v>74</v>
      </c>
      <c r="J223" s="112">
        <f t="shared" si="31"/>
        <v>383100</v>
      </c>
      <c r="K223" s="108">
        <v>14.45</v>
      </c>
      <c r="L223" s="109" t="s">
        <v>74</v>
      </c>
      <c r="M223" s="112">
        <f t="shared" si="34"/>
        <v>14450</v>
      </c>
      <c r="N223" s="108">
        <v>1.71</v>
      </c>
      <c r="O223" s="109" t="s">
        <v>74</v>
      </c>
      <c r="P223" s="112">
        <f t="shared" si="37"/>
        <v>1710</v>
      </c>
    </row>
    <row r="224" spans="1:16">
      <c r="A224" s="1">
        <f t="shared" si="36"/>
        <v>224</v>
      </c>
      <c r="B224" s="102">
        <v>15</v>
      </c>
      <c r="C224" s="103" t="s">
        <v>75</v>
      </c>
      <c r="D224" s="113">
        <f t="shared" si="32"/>
        <v>789.47368421052636</v>
      </c>
      <c r="E224" s="104">
        <v>0.1736</v>
      </c>
      <c r="F224" s="105">
        <v>3.1590000000000001E-5</v>
      </c>
      <c r="G224" s="100">
        <f t="shared" si="35"/>
        <v>0.17363159</v>
      </c>
      <c r="H224" s="108">
        <v>423.92</v>
      </c>
      <c r="I224" s="109" t="s">
        <v>74</v>
      </c>
      <c r="J224" s="112">
        <f t="shared" si="31"/>
        <v>423920</v>
      </c>
      <c r="K224" s="108">
        <v>15.56</v>
      </c>
      <c r="L224" s="109" t="s">
        <v>74</v>
      </c>
      <c r="M224" s="112">
        <f t="shared" si="34"/>
        <v>15560</v>
      </c>
      <c r="N224" s="108">
        <v>1.87</v>
      </c>
      <c r="O224" s="109" t="s">
        <v>74</v>
      </c>
      <c r="P224" s="112">
        <f t="shared" si="37"/>
        <v>1870</v>
      </c>
    </row>
    <row r="225" spans="1:16">
      <c r="A225" s="1">
        <f t="shared" si="36"/>
        <v>225</v>
      </c>
      <c r="B225" s="102">
        <v>16</v>
      </c>
      <c r="C225" s="103" t="s">
        <v>75</v>
      </c>
      <c r="D225" s="113">
        <f t="shared" si="32"/>
        <v>842.10526315789468</v>
      </c>
      <c r="E225" s="104">
        <v>0.17050000000000001</v>
      </c>
      <c r="F225" s="105">
        <v>2.9750000000000001E-5</v>
      </c>
      <c r="G225" s="100">
        <f t="shared" si="35"/>
        <v>0.17052975000000001</v>
      </c>
      <c r="H225" s="108">
        <v>465.53</v>
      </c>
      <c r="I225" s="109" t="s">
        <v>74</v>
      </c>
      <c r="J225" s="112">
        <f t="shared" si="31"/>
        <v>465530</v>
      </c>
      <c r="K225" s="108">
        <v>16.64</v>
      </c>
      <c r="L225" s="109" t="s">
        <v>74</v>
      </c>
      <c r="M225" s="112">
        <f t="shared" si="34"/>
        <v>16640</v>
      </c>
      <c r="N225" s="108">
        <v>2.0299999999999998</v>
      </c>
      <c r="O225" s="109" t="s">
        <v>74</v>
      </c>
      <c r="P225" s="112">
        <f t="shared" si="37"/>
        <v>2029.9999999999998</v>
      </c>
    </row>
    <row r="226" spans="1:16">
      <c r="A226" s="1">
        <f t="shared" si="36"/>
        <v>226</v>
      </c>
      <c r="B226" s="102">
        <v>17</v>
      </c>
      <c r="C226" s="103" t="s">
        <v>75</v>
      </c>
      <c r="D226" s="113">
        <f t="shared" si="32"/>
        <v>894.73684210526312</v>
      </c>
      <c r="E226" s="104">
        <v>0.1678</v>
      </c>
      <c r="F226" s="105">
        <v>2.8119999999999998E-5</v>
      </c>
      <c r="G226" s="100">
        <f t="shared" si="35"/>
        <v>0.16782812</v>
      </c>
      <c r="H226" s="108">
        <v>507.85</v>
      </c>
      <c r="I226" s="109" t="s">
        <v>74</v>
      </c>
      <c r="J226" s="112">
        <f t="shared" si="31"/>
        <v>507850</v>
      </c>
      <c r="K226" s="108">
        <v>17.690000000000001</v>
      </c>
      <c r="L226" s="109" t="s">
        <v>74</v>
      </c>
      <c r="M226" s="112">
        <f t="shared" si="34"/>
        <v>17690</v>
      </c>
      <c r="N226" s="108">
        <v>2.19</v>
      </c>
      <c r="O226" s="109" t="s">
        <v>74</v>
      </c>
      <c r="P226" s="112">
        <f t="shared" si="37"/>
        <v>2190</v>
      </c>
    </row>
    <row r="227" spans="1:16">
      <c r="A227" s="1">
        <f t="shared" si="36"/>
        <v>227</v>
      </c>
      <c r="B227" s="102">
        <v>18</v>
      </c>
      <c r="C227" s="103" t="s">
        <v>75</v>
      </c>
      <c r="D227" s="113">
        <f t="shared" si="32"/>
        <v>947.36842105263156</v>
      </c>
      <c r="E227" s="104">
        <v>0.16550000000000001</v>
      </c>
      <c r="F227" s="105">
        <v>2.667E-5</v>
      </c>
      <c r="G227" s="100">
        <f t="shared" si="35"/>
        <v>0.16552667000000001</v>
      </c>
      <c r="H227" s="108">
        <v>550.80999999999995</v>
      </c>
      <c r="I227" s="109" t="s">
        <v>74</v>
      </c>
      <c r="J227" s="112">
        <f t="shared" si="31"/>
        <v>550810</v>
      </c>
      <c r="K227" s="108">
        <v>18.71</v>
      </c>
      <c r="L227" s="109" t="s">
        <v>74</v>
      </c>
      <c r="M227" s="112">
        <f t="shared" si="34"/>
        <v>18710</v>
      </c>
      <c r="N227" s="108">
        <v>2.35</v>
      </c>
      <c r="O227" s="109" t="s">
        <v>74</v>
      </c>
      <c r="P227" s="112">
        <f t="shared" si="37"/>
        <v>2350</v>
      </c>
    </row>
    <row r="228" spans="1:16">
      <c r="A228" s="4">
        <f t="shared" si="36"/>
        <v>228</v>
      </c>
      <c r="B228" s="102">
        <v>19</v>
      </c>
      <c r="C228" s="103" t="s">
        <v>75</v>
      </c>
      <c r="D228" s="107">
        <f t="shared" si="32"/>
        <v>1000</v>
      </c>
      <c r="E228" s="104">
        <v>0.1636</v>
      </c>
      <c r="F228" s="105">
        <v>2.5360000000000001E-5</v>
      </c>
      <c r="G228" s="100">
        <f t="shared" si="35"/>
        <v>0.16362536</v>
      </c>
      <c r="H228" s="108">
        <v>594.30999999999995</v>
      </c>
      <c r="I228" s="109" t="s">
        <v>74</v>
      </c>
      <c r="J228" s="112">
        <f t="shared" si="31"/>
        <v>594310</v>
      </c>
      <c r="K228" s="108">
        <v>19.690000000000001</v>
      </c>
      <c r="L228" s="109" t="s">
        <v>74</v>
      </c>
      <c r="M228" s="112">
        <f t="shared" si="34"/>
        <v>19690</v>
      </c>
      <c r="N228" s="108">
        <v>2.5099999999999998</v>
      </c>
      <c r="O228" s="109" t="s">
        <v>74</v>
      </c>
      <c r="P228" s="112">
        <f t="shared" si="37"/>
        <v>2510</v>
      </c>
    </row>
    <row r="229" spans="1:16">
      <c r="A229" s="1">
        <f t="shared" si="36"/>
        <v>229</v>
      </c>
      <c r="B229" s="102"/>
      <c r="C229" s="103"/>
      <c r="D229" s="107" t="e">
        <v>#N/A</v>
      </c>
      <c r="E229" s="104"/>
      <c r="F229" s="105"/>
      <c r="G229" s="100" t="e">
        <v>#N/A</v>
      </c>
      <c r="H229" s="108"/>
      <c r="I229" s="109"/>
      <c r="J229" s="112" t="e">
        <v>#N/A</v>
      </c>
      <c r="K229" s="108"/>
      <c r="L229" s="109"/>
      <c r="M229" s="112" t="e">
        <v>#N/A</v>
      </c>
      <c r="N229" s="108"/>
      <c r="O229" s="109"/>
      <c r="P229" s="114" t="e">
        <v>#N/A</v>
      </c>
    </row>
    <row r="230" spans="1:16">
      <c r="A230" s="1">
        <f t="shared" si="36"/>
        <v>230</v>
      </c>
      <c r="B230" s="102"/>
      <c r="C230" s="103"/>
      <c r="D230" s="107" t="e">
        <v>#N/A</v>
      </c>
      <c r="E230" s="104"/>
      <c r="F230" s="105"/>
      <c r="G230" s="100" t="e">
        <v>#N/A</v>
      </c>
      <c r="H230" s="108"/>
      <c r="I230" s="109"/>
      <c r="J230" s="112" t="e">
        <v>#N/A</v>
      </c>
      <c r="K230" s="108"/>
      <c r="L230" s="109"/>
      <c r="M230" s="112" t="e">
        <v>#N/A</v>
      </c>
      <c r="N230" s="108"/>
      <c r="O230" s="109"/>
      <c r="P230" s="114" t="e">
        <v>#N/A</v>
      </c>
    </row>
    <row r="231" spans="1:16">
      <c r="A231" s="1">
        <f t="shared" si="36"/>
        <v>231</v>
      </c>
      <c r="B231" s="102"/>
      <c r="C231" s="103"/>
      <c r="D231" s="107" t="e">
        <v>#N/A</v>
      </c>
      <c r="E231" s="104"/>
      <c r="F231" s="105"/>
      <c r="G231" s="100" t="e">
        <v>#N/A</v>
      </c>
      <c r="H231" s="108"/>
      <c r="I231" s="109"/>
      <c r="J231" s="112" t="e">
        <v>#N/A</v>
      </c>
      <c r="K231" s="108"/>
      <c r="L231" s="109"/>
      <c r="M231" s="112" t="e">
        <v>#N/A</v>
      </c>
      <c r="N231" s="108"/>
      <c r="O231" s="109"/>
      <c r="P231" s="114" t="e">
        <v>#N/A</v>
      </c>
    </row>
    <row r="232" spans="1:16">
      <c r="A232" s="1">
        <f t="shared" si="36"/>
        <v>232</v>
      </c>
      <c r="B232" s="102"/>
      <c r="C232" s="103"/>
      <c r="D232" s="107" t="e">
        <v>#N/A</v>
      </c>
      <c r="E232" s="104"/>
      <c r="F232" s="105"/>
      <c r="G232" s="100" t="e">
        <v>#N/A</v>
      </c>
      <c r="H232" s="108"/>
      <c r="I232" s="109"/>
      <c r="J232" s="112" t="e">
        <v>#N/A</v>
      </c>
      <c r="K232" s="108"/>
      <c r="L232" s="109"/>
      <c r="M232" s="112" t="e">
        <v>#N/A</v>
      </c>
      <c r="N232" s="108"/>
      <c r="O232" s="109"/>
      <c r="P232" s="114" t="e">
        <v>#N/A</v>
      </c>
    </row>
    <row r="233" spans="1:16">
      <c r="A233" s="1">
        <f t="shared" si="36"/>
        <v>233</v>
      </c>
      <c r="B233" s="102"/>
      <c r="C233" s="103"/>
      <c r="D233" s="107" t="e">
        <v>#N/A</v>
      </c>
      <c r="E233" s="104"/>
      <c r="F233" s="105"/>
      <c r="G233" s="100" t="e">
        <v>#N/A</v>
      </c>
      <c r="H233" s="108"/>
      <c r="I233" s="109"/>
      <c r="J233" s="112" t="e">
        <v>#N/A</v>
      </c>
      <c r="K233" s="108"/>
      <c r="L233" s="109"/>
      <c r="M233" s="112" t="e">
        <v>#N/A</v>
      </c>
      <c r="N233" s="108"/>
      <c r="O233" s="109"/>
      <c r="P233" s="114" t="e">
        <v>#N/A</v>
      </c>
    </row>
    <row r="234" spans="1:16">
      <c r="A234" s="1">
        <f t="shared" si="36"/>
        <v>234</v>
      </c>
      <c r="B234" s="102"/>
      <c r="C234" s="103"/>
      <c r="D234" s="107" t="e">
        <v>#N/A</v>
      </c>
      <c r="E234" s="104"/>
      <c r="F234" s="105"/>
      <c r="G234" s="100" t="e">
        <v>#N/A</v>
      </c>
      <c r="H234" s="108"/>
      <c r="I234" s="109"/>
      <c r="J234" s="112" t="e">
        <v>#N/A</v>
      </c>
      <c r="K234" s="108"/>
      <c r="L234" s="109"/>
      <c r="M234" s="112" t="e">
        <v>#N/A</v>
      </c>
      <c r="N234" s="108"/>
      <c r="O234" s="109"/>
      <c r="P234" s="114" t="e">
        <v>#N/A</v>
      </c>
    </row>
    <row r="235" spans="1:16">
      <c r="A235" s="1">
        <f t="shared" si="36"/>
        <v>235</v>
      </c>
      <c r="B235" s="102"/>
      <c r="C235" s="103"/>
      <c r="D235" s="107" t="e">
        <v>#N/A</v>
      </c>
      <c r="E235" s="104"/>
      <c r="F235" s="105"/>
      <c r="G235" s="100" t="e">
        <v>#N/A</v>
      </c>
      <c r="H235" s="108"/>
      <c r="I235" s="109"/>
      <c r="J235" s="112" t="e">
        <v>#N/A</v>
      </c>
      <c r="K235" s="108"/>
      <c r="L235" s="109"/>
      <c r="M235" s="112" t="e">
        <v>#N/A</v>
      </c>
      <c r="N235" s="108"/>
      <c r="O235" s="109"/>
      <c r="P235" s="114" t="e">
        <v>#N/A</v>
      </c>
    </row>
    <row r="236" spans="1:16">
      <c r="A236" s="1">
        <f t="shared" si="36"/>
        <v>236</v>
      </c>
      <c r="B236" s="102"/>
      <c r="C236" s="103"/>
      <c r="D236" s="107" t="e">
        <v>#N/A</v>
      </c>
      <c r="E236" s="104"/>
      <c r="F236" s="105"/>
      <c r="G236" s="100" t="e">
        <v>#N/A</v>
      </c>
      <c r="H236" s="108"/>
      <c r="I236" s="109"/>
      <c r="J236" s="112" t="e">
        <v>#N/A</v>
      </c>
      <c r="K236" s="108"/>
      <c r="L236" s="109"/>
      <c r="M236" s="112" t="e">
        <v>#N/A</v>
      </c>
      <c r="N236" s="108"/>
      <c r="O236" s="109"/>
      <c r="P236" s="114" t="e">
        <v>#N/A</v>
      </c>
    </row>
    <row r="237" spans="1:16">
      <c r="A237" s="1">
        <f t="shared" si="36"/>
        <v>237</v>
      </c>
      <c r="B237" s="102"/>
      <c r="C237" s="103"/>
      <c r="D237" s="107" t="e">
        <v>#N/A</v>
      </c>
      <c r="E237" s="104"/>
      <c r="F237" s="105"/>
      <c r="G237" s="100" t="e">
        <v>#N/A</v>
      </c>
      <c r="H237" s="108"/>
      <c r="I237" s="109"/>
      <c r="J237" s="112" t="e">
        <v>#N/A</v>
      </c>
      <c r="K237" s="108"/>
      <c r="L237" s="109"/>
      <c r="M237" s="112" t="e">
        <v>#N/A</v>
      </c>
      <c r="N237" s="108"/>
      <c r="O237" s="109"/>
      <c r="P237" s="114" t="e">
        <v>#N/A</v>
      </c>
    </row>
    <row r="238" spans="1:16">
      <c r="A238" s="1">
        <f t="shared" si="36"/>
        <v>238</v>
      </c>
      <c r="B238" s="102"/>
      <c r="C238" s="103"/>
      <c r="D238" s="107" t="e">
        <v>#N/A</v>
      </c>
      <c r="E238" s="104"/>
      <c r="F238" s="105"/>
      <c r="G238" s="100" t="e">
        <v>#N/A</v>
      </c>
      <c r="H238" s="108"/>
      <c r="I238" s="109"/>
      <c r="J238" s="112" t="e">
        <v>#N/A</v>
      </c>
      <c r="K238" s="108"/>
      <c r="L238" s="109"/>
      <c r="M238" s="112" t="e">
        <v>#N/A</v>
      </c>
      <c r="N238" s="108"/>
      <c r="O238" s="109"/>
      <c r="P238" s="114" t="e">
        <v>#N/A</v>
      </c>
    </row>
    <row r="239" spans="1:16">
      <c r="A239" s="1">
        <f t="shared" si="36"/>
        <v>239</v>
      </c>
      <c r="B239" s="102"/>
      <c r="C239" s="103"/>
      <c r="D239" s="107" t="e">
        <v>#N/A</v>
      </c>
      <c r="E239" s="104"/>
      <c r="F239" s="105"/>
      <c r="G239" s="100" t="e">
        <v>#N/A</v>
      </c>
      <c r="H239" s="108"/>
      <c r="I239" s="109"/>
      <c r="J239" s="112" t="e">
        <v>#N/A</v>
      </c>
      <c r="K239" s="108"/>
      <c r="L239" s="109"/>
      <c r="M239" s="112" t="e">
        <v>#N/A</v>
      </c>
      <c r="N239" s="108"/>
      <c r="O239" s="109"/>
      <c r="P239" s="114" t="e">
        <v>#N/A</v>
      </c>
    </row>
    <row r="240" spans="1:16">
      <c r="A240" s="1">
        <f t="shared" si="36"/>
        <v>240</v>
      </c>
      <c r="B240" s="102"/>
      <c r="C240" s="103"/>
      <c r="D240" s="107" t="e">
        <v>#N/A</v>
      </c>
      <c r="E240" s="104"/>
      <c r="F240" s="105"/>
      <c r="G240" s="100" t="e">
        <v>#N/A</v>
      </c>
      <c r="H240" s="108"/>
      <c r="I240" s="109"/>
      <c r="J240" s="112" t="e">
        <v>#N/A</v>
      </c>
      <c r="K240" s="108"/>
      <c r="L240" s="109"/>
      <c r="M240" s="112" t="e">
        <v>#N/A</v>
      </c>
      <c r="N240" s="108"/>
      <c r="O240" s="109"/>
      <c r="P240" s="114" t="e">
        <v>#N/A</v>
      </c>
    </row>
    <row r="241" spans="1:16">
      <c r="A241" s="1">
        <f t="shared" si="36"/>
        <v>241</v>
      </c>
      <c r="B241" s="102"/>
      <c r="C241" s="103"/>
      <c r="D241" s="107" t="e">
        <v>#N/A</v>
      </c>
      <c r="E241" s="104"/>
      <c r="F241" s="105"/>
      <c r="G241" s="100" t="e">
        <v>#N/A</v>
      </c>
      <c r="H241" s="108"/>
      <c r="I241" s="109"/>
      <c r="J241" s="112" t="e">
        <v>#N/A</v>
      </c>
      <c r="K241" s="108"/>
      <c r="L241" s="109"/>
      <c r="M241" s="112" t="e">
        <v>#N/A</v>
      </c>
      <c r="N241" s="108"/>
      <c r="O241" s="109"/>
      <c r="P241" s="114" t="e">
        <v>#N/A</v>
      </c>
    </row>
    <row r="242" spans="1:16">
      <c r="A242" s="1">
        <f t="shared" si="36"/>
        <v>242</v>
      </c>
      <c r="B242" s="102"/>
      <c r="C242" s="103"/>
      <c r="D242" s="107" t="e">
        <v>#N/A</v>
      </c>
      <c r="E242" s="104"/>
      <c r="F242" s="105"/>
      <c r="G242" s="100" t="e">
        <v>#N/A</v>
      </c>
      <c r="H242" s="108"/>
      <c r="I242" s="109"/>
      <c r="J242" s="112" t="e">
        <v>#N/A</v>
      </c>
      <c r="K242" s="108"/>
      <c r="L242" s="109"/>
      <c r="M242" s="112" t="e">
        <v>#N/A</v>
      </c>
      <c r="N242" s="108"/>
      <c r="O242" s="109"/>
      <c r="P242" s="114" t="e">
        <v>#N/A</v>
      </c>
    </row>
    <row r="243" spans="1:16">
      <c r="A243" s="1">
        <f t="shared" si="36"/>
        <v>243</v>
      </c>
      <c r="B243" s="102"/>
      <c r="C243" s="103"/>
      <c r="D243" s="107" t="e">
        <v>#N/A</v>
      </c>
      <c r="E243" s="104"/>
      <c r="F243" s="105"/>
      <c r="G243" s="100" t="e">
        <v>#N/A</v>
      </c>
      <c r="H243" s="108"/>
      <c r="I243" s="109"/>
      <c r="J243" s="112" t="e">
        <v>#N/A</v>
      </c>
      <c r="K243" s="108"/>
      <c r="L243" s="109"/>
      <c r="M243" s="112" t="e">
        <v>#N/A</v>
      </c>
      <c r="N243" s="108"/>
      <c r="O243" s="109"/>
      <c r="P243" s="114" t="e">
        <v>#N/A</v>
      </c>
    </row>
    <row r="244" spans="1:16">
      <c r="A244" s="1">
        <f t="shared" si="36"/>
        <v>244</v>
      </c>
      <c r="B244" s="102"/>
      <c r="C244" s="103"/>
      <c r="D244" s="107" t="e">
        <v>#N/A</v>
      </c>
      <c r="E244" s="104"/>
      <c r="F244" s="105"/>
      <c r="G244" s="100" t="e">
        <v>#N/A</v>
      </c>
      <c r="H244" s="108"/>
      <c r="I244" s="109"/>
      <c r="J244" s="112" t="e">
        <v>#N/A</v>
      </c>
      <c r="K244" s="108"/>
      <c r="L244" s="109"/>
      <c r="M244" s="112" t="e">
        <v>#N/A</v>
      </c>
      <c r="N244" s="108"/>
      <c r="O244" s="109"/>
      <c r="P244" s="114" t="e">
        <v>#N/A</v>
      </c>
    </row>
    <row r="245" spans="1:16">
      <c r="A245" s="1">
        <f t="shared" si="36"/>
        <v>245</v>
      </c>
      <c r="B245" s="102"/>
      <c r="C245" s="103"/>
      <c r="D245" s="107" t="e">
        <v>#N/A</v>
      </c>
      <c r="E245" s="104"/>
      <c r="F245" s="105"/>
      <c r="G245" s="100" t="e">
        <v>#N/A</v>
      </c>
      <c r="H245" s="108"/>
      <c r="I245" s="109"/>
      <c r="J245" s="112" t="e">
        <v>#N/A</v>
      </c>
      <c r="K245" s="108"/>
      <c r="L245" s="109"/>
      <c r="M245" s="112" t="e">
        <v>#N/A</v>
      </c>
      <c r="N245" s="108"/>
      <c r="O245" s="109"/>
      <c r="P245" s="114" t="e">
        <v>#N/A</v>
      </c>
    </row>
    <row r="246" spans="1:16">
      <c r="A246" s="1">
        <f t="shared" si="36"/>
        <v>246</v>
      </c>
      <c r="B246" s="102"/>
      <c r="C246" s="103"/>
      <c r="D246" s="107" t="e">
        <v>#N/A</v>
      </c>
      <c r="E246" s="104"/>
      <c r="F246" s="105"/>
      <c r="G246" s="100" t="e">
        <v>#N/A</v>
      </c>
      <c r="H246" s="108"/>
      <c r="I246" s="109"/>
      <c r="J246" s="112" t="e">
        <v>#N/A</v>
      </c>
      <c r="K246" s="108"/>
      <c r="L246" s="109"/>
      <c r="M246" s="112" t="e">
        <v>#N/A</v>
      </c>
      <c r="N246" s="108"/>
      <c r="O246" s="109"/>
      <c r="P246" s="114" t="e">
        <v>#N/A</v>
      </c>
    </row>
    <row r="247" spans="1:16">
      <c r="A247" s="1">
        <f t="shared" si="36"/>
        <v>247</v>
      </c>
      <c r="B247" s="102"/>
      <c r="C247" s="103"/>
      <c r="D247" s="107" t="e">
        <v>#N/A</v>
      </c>
      <c r="E247" s="104"/>
      <c r="F247" s="105"/>
      <c r="G247" s="100" t="e">
        <v>#N/A</v>
      </c>
      <c r="H247" s="108"/>
      <c r="I247" s="109"/>
      <c r="J247" s="112" t="e">
        <v>#N/A</v>
      </c>
      <c r="K247" s="108"/>
      <c r="L247" s="109"/>
      <c r="M247" s="112" t="e">
        <v>#N/A</v>
      </c>
      <c r="N247" s="108"/>
      <c r="O247" s="109"/>
      <c r="P247" s="114" t="e">
        <v>#N/A</v>
      </c>
    </row>
    <row r="248" spans="1:16">
      <c r="A248" s="1">
        <f t="shared" si="36"/>
        <v>248</v>
      </c>
      <c r="B248" s="102"/>
      <c r="C248" s="103"/>
      <c r="D248" s="107" t="e">
        <v>#N/A</v>
      </c>
      <c r="E248" s="104"/>
      <c r="F248" s="105"/>
      <c r="G248" s="100" t="e">
        <v>#N/A</v>
      </c>
      <c r="H248" s="108"/>
      <c r="I248" s="109"/>
      <c r="J248" s="112" t="e">
        <v>#N/A</v>
      </c>
      <c r="K248" s="108"/>
      <c r="L248" s="109"/>
      <c r="M248" s="112" t="e">
        <v>#N/A</v>
      </c>
      <c r="N248" s="108"/>
      <c r="O248" s="109"/>
      <c r="P248" s="114" t="e">
        <v>#N/A</v>
      </c>
    </row>
    <row r="249" spans="1:16">
      <c r="A249" s="1">
        <f t="shared" si="36"/>
        <v>249</v>
      </c>
      <c r="B249" s="102"/>
      <c r="C249" s="103"/>
      <c r="D249" s="107" t="e">
        <v>#N/A</v>
      </c>
      <c r="E249" s="104"/>
      <c r="F249" s="105"/>
      <c r="G249" s="100" t="e">
        <v>#N/A</v>
      </c>
      <c r="H249" s="108"/>
      <c r="I249" s="109"/>
      <c r="J249" s="112" t="e">
        <v>#N/A</v>
      </c>
      <c r="K249" s="108"/>
      <c r="L249" s="109"/>
      <c r="M249" s="112" t="e">
        <v>#N/A</v>
      </c>
      <c r="N249" s="108"/>
      <c r="O249" s="109"/>
      <c r="P249" s="114" t="e">
        <v>#N/A</v>
      </c>
    </row>
    <row r="250" spans="1:16">
      <c r="A250" s="1">
        <f t="shared" si="36"/>
        <v>250</v>
      </c>
      <c r="B250" s="102"/>
      <c r="C250" s="103"/>
      <c r="D250" s="107" t="e">
        <v>#N/A</v>
      </c>
      <c r="E250" s="104"/>
      <c r="F250" s="105"/>
      <c r="G250" s="100" t="e">
        <v>#N/A</v>
      </c>
      <c r="H250" s="108"/>
      <c r="I250" s="109"/>
      <c r="J250" s="112" t="e">
        <v>#N/A</v>
      </c>
      <c r="K250" s="108"/>
      <c r="L250" s="109"/>
      <c r="M250" s="112" t="e">
        <v>#N/A</v>
      </c>
      <c r="N250" s="108"/>
      <c r="O250" s="109"/>
      <c r="P250" s="114" t="e">
        <v>#N/A</v>
      </c>
    </row>
    <row r="251" spans="1:16">
      <c r="A251" s="1">
        <f t="shared" si="36"/>
        <v>251</v>
      </c>
      <c r="B251" s="102"/>
      <c r="C251" s="103"/>
      <c r="D251" s="107" t="e">
        <v>#N/A</v>
      </c>
      <c r="E251" s="104"/>
      <c r="F251" s="105"/>
      <c r="G251" s="100" t="e">
        <v>#N/A</v>
      </c>
      <c r="H251" s="108"/>
      <c r="I251" s="109"/>
      <c r="J251" s="112" t="e">
        <v>#N/A</v>
      </c>
      <c r="K251" s="108"/>
      <c r="L251" s="109"/>
      <c r="M251" s="112" t="e">
        <v>#N/A</v>
      </c>
      <c r="N251" s="108"/>
      <c r="O251" s="109"/>
      <c r="P251" s="114" t="e">
        <v>#N/A</v>
      </c>
    </row>
    <row r="252" spans="1:16">
      <c r="A252" s="1">
        <f t="shared" si="36"/>
        <v>252</v>
      </c>
      <c r="B252" s="102"/>
      <c r="C252" s="103"/>
      <c r="D252" s="107" t="e">
        <v>#N/A</v>
      </c>
      <c r="E252" s="104"/>
      <c r="F252" s="105"/>
      <c r="G252" s="100" t="e">
        <v>#N/A</v>
      </c>
      <c r="H252" s="108"/>
      <c r="I252" s="109"/>
      <c r="J252" s="112" t="e">
        <v>#N/A</v>
      </c>
      <c r="K252" s="108"/>
      <c r="L252" s="109"/>
      <c r="M252" s="112" t="e">
        <v>#N/A</v>
      </c>
      <c r="N252" s="108"/>
      <c r="O252" s="109"/>
      <c r="P252" s="114" t="e">
        <v>#N/A</v>
      </c>
    </row>
    <row r="253" spans="1:16">
      <c r="A253" s="1">
        <f t="shared" si="36"/>
        <v>253</v>
      </c>
      <c r="B253" s="102"/>
      <c r="C253" s="103"/>
      <c r="D253" s="107" t="e">
        <v>#N/A</v>
      </c>
      <c r="E253" s="104"/>
      <c r="F253" s="105"/>
      <c r="G253" s="100" t="e">
        <v>#N/A</v>
      </c>
      <c r="H253" s="108"/>
      <c r="I253" s="109"/>
      <c r="J253" s="112" t="e">
        <v>#N/A</v>
      </c>
      <c r="K253" s="108"/>
      <c r="L253" s="109"/>
      <c r="M253" s="112" t="e">
        <v>#N/A</v>
      </c>
      <c r="N253" s="108"/>
      <c r="O253" s="109"/>
      <c r="P253" s="114" t="e">
        <v>#N/A</v>
      </c>
    </row>
    <row r="254" spans="1:16">
      <c r="A254" s="1">
        <f t="shared" si="36"/>
        <v>254</v>
      </c>
      <c r="B254" s="102"/>
      <c r="C254" s="103"/>
      <c r="D254" s="107" t="e">
        <v>#N/A</v>
      </c>
      <c r="E254" s="104"/>
      <c r="F254" s="105"/>
      <c r="G254" s="100" t="e">
        <v>#N/A</v>
      </c>
      <c r="H254" s="108"/>
      <c r="I254" s="109"/>
      <c r="J254" s="112" t="e">
        <v>#N/A</v>
      </c>
      <c r="K254" s="108"/>
      <c r="L254" s="109"/>
      <c r="M254" s="112" t="e">
        <v>#N/A</v>
      </c>
      <c r="N254" s="108"/>
      <c r="O254" s="109"/>
      <c r="P254" s="114" t="e">
        <v>#N/A</v>
      </c>
    </row>
    <row r="255" spans="1:16">
      <c r="A255" s="1">
        <f t="shared" si="36"/>
        <v>255</v>
      </c>
      <c r="B255" s="102"/>
      <c r="C255" s="103"/>
      <c r="D255" s="107" t="e">
        <v>#N/A</v>
      </c>
      <c r="E255" s="104"/>
      <c r="F255" s="105"/>
      <c r="G255" s="100" t="e">
        <v>#N/A</v>
      </c>
      <c r="H255" s="108"/>
      <c r="I255" s="109"/>
      <c r="J255" s="112" t="e">
        <v>#N/A</v>
      </c>
      <c r="K255" s="108"/>
      <c r="L255" s="109"/>
      <c r="M255" s="112" t="e">
        <v>#N/A</v>
      </c>
      <c r="N255" s="108"/>
      <c r="O255" s="109"/>
      <c r="P255" s="114" t="e">
        <v>#N/A</v>
      </c>
    </row>
    <row r="256" spans="1:16">
      <c r="A256" s="1">
        <f t="shared" si="36"/>
        <v>256</v>
      </c>
      <c r="B256" s="102"/>
      <c r="C256" s="103"/>
      <c r="D256" s="107" t="e">
        <v>#N/A</v>
      </c>
      <c r="E256" s="104"/>
      <c r="F256" s="105"/>
      <c r="G256" s="100" t="e">
        <v>#N/A</v>
      </c>
      <c r="H256" s="108"/>
      <c r="I256" s="109"/>
      <c r="J256" s="112" t="e">
        <v>#N/A</v>
      </c>
      <c r="K256" s="108"/>
      <c r="L256" s="109"/>
      <c r="M256" s="112" t="e">
        <v>#N/A</v>
      </c>
      <c r="N256" s="108"/>
      <c r="O256" s="109"/>
      <c r="P256" s="114" t="e">
        <v>#N/A</v>
      </c>
    </row>
    <row r="257" spans="1:16">
      <c r="A257" s="1">
        <f t="shared" si="36"/>
        <v>257</v>
      </c>
      <c r="B257" s="102"/>
      <c r="C257" s="103"/>
      <c r="D257" s="107" t="e">
        <v>#N/A</v>
      </c>
      <c r="E257" s="104"/>
      <c r="F257" s="105"/>
      <c r="G257" s="100" t="e">
        <v>#N/A</v>
      </c>
      <c r="H257" s="108"/>
      <c r="I257" s="109"/>
      <c r="J257" s="112" t="e">
        <v>#N/A</v>
      </c>
      <c r="K257" s="108"/>
      <c r="L257" s="109"/>
      <c r="M257" s="112" t="e">
        <v>#N/A</v>
      </c>
      <c r="N257" s="108"/>
      <c r="O257" s="109"/>
      <c r="P257" s="114" t="e">
        <v>#N/A</v>
      </c>
    </row>
    <row r="258" spans="1:16">
      <c r="A258" s="1">
        <f t="shared" si="36"/>
        <v>258</v>
      </c>
      <c r="B258" s="102"/>
      <c r="C258" s="103"/>
      <c r="D258" s="107" t="e">
        <v>#N/A</v>
      </c>
      <c r="E258" s="104"/>
      <c r="F258" s="105"/>
      <c r="G258" s="100" t="e">
        <v>#N/A</v>
      </c>
      <c r="H258" s="108"/>
      <c r="I258" s="109"/>
      <c r="J258" s="112" t="e">
        <v>#N/A</v>
      </c>
      <c r="K258" s="108"/>
      <c r="L258" s="109"/>
      <c r="M258" s="112" t="e">
        <v>#N/A</v>
      </c>
      <c r="N258" s="108"/>
      <c r="O258" s="109"/>
      <c r="P258" s="114" t="e">
        <v>#N/A</v>
      </c>
    </row>
    <row r="259" spans="1:16">
      <c r="A259" s="1">
        <f t="shared" si="36"/>
        <v>259</v>
      </c>
      <c r="B259" s="102"/>
      <c r="C259" s="103"/>
      <c r="D259" s="107" t="e">
        <v>#N/A</v>
      </c>
      <c r="E259" s="104"/>
      <c r="F259" s="105"/>
      <c r="G259" s="100" t="e">
        <v>#N/A</v>
      </c>
      <c r="H259" s="108"/>
      <c r="I259" s="109"/>
      <c r="J259" s="112" t="e">
        <v>#N/A</v>
      </c>
      <c r="K259" s="108"/>
      <c r="L259" s="109"/>
      <c r="M259" s="112" t="e">
        <v>#N/A</v>
      </c>
      <c r="N259" s="108"/>
      <c r="O259" s="109"/>
      <c r="P259" s="114" t="e">
        <v>#N/A</v>
      </c>
    </row>
    <row r="260" spans="1:16">
      <c r="A260" s="1">
        <f t="shared" si="36"/>
        <v>260</v>
      </c>
      <c r="B260" s="102"/>
      <c r="C260" s="103"/>
      <c r="D260" s="107" t="e">
        <v>#N/A</v>
      </c>
      <c r="E260" s="104"/>
      <c r="F260" s="105"/>
      <c r="G260" s="100" t="e">
        <v>#N/A</v>
      </c>
      <c r="H260" s="108"/>
      <c r="I260" s="109"/>
      <c r="J260" s="112" t="e">
        <v>#N/A</v>
      </c>
      <c r="K260" s="108"/>
      <c r="L260" s="109"/>
      <c r="M260" s="112" t="e">
        <v>#N/A</v>
      </c>
      <c r="N260" s="108"/>
      <c r="O260" s="109"/>
      <c r="P260" s="114" t="e">
        <v>#N/A</v>
      </c>
    </row>
    <row r="261" spans="1:16">
      <c r="A261" s="1">
        <f t="shared" si="36"/>
        <v>261</v>
      </c>
      <c r="B261" s="102"/>
      <c r="C261" s="103"/>
      <c r="D261" s="107" t="e">
        <v>#N/A</v>
      </c>
      <c r="E261" s="104"/>
      <c r="F261" s="105"/>
      <c r="G261" s="100" t="e">
        <v>#N/A</v>
      </c>
      <c r="H261" s="108"/>
      <c r="I261" s="109"/>
      <c r="J261" s="112" t="e">
        <v>#N/A</v>
      </c>
      <c r="K261" s="108"/>
      <c r="L261" s="109"/>
      <c r="M261" s="112" t="e">
        <v>#N/A</v>
      </c>
      <c r="N261" s="108"/>
      <c r="O261" s="109"/>
      <c r="P261" s="114" t="e">
        <v>#N/A</v>
      </c>
    </row>
    <row r="262" spans="1:16">
      <c r="A262" s="1">
        <f t="shared" si="36"/>
        <v>262</v>
      </c>
      <c r="B262" s="102"/>
      <c r="C262" s="103"/>
      <c r="D262" s="107" t="e">
        <v>#N/A</v>
      </c>
      <c r="E262" s="104"/>
      <c r="F262" s="105"/>
      <c r="G262" s="100" t="e">
        <v>#N/A</v>
      </c>
      <c r="H262" s="108"/>
      <c r="I262" s="109"/>
      <c r="J262" s="112" t="e">
        <v>#N/A</v>
      </c>
      <c r="K262" s="108"/>
      <c r="L262" s="109"/>
      <c r="M262" s="112" t="e">
        <v>#N/A</v>
      </c>
      <c r="N262" s="108"/>
      <c r="O262" s="109"/>
      <c r="P262" s="114" t="e">
        <v>#N/A</v>
      </c>
    </row>
    <row r="263" spans="1:16">
      <c r="A263" s="1">
        <f t="shared" si="36"/>
        <v>263</v>
      </c>
      <c r="B263" s="102"/>
      <c r="C263" s="103"/>
      <c r="D263" s="107" t="e">
        <v>#N/A</v>
      </c>
      <c r="E263" s="104"/>
      <c r="F263" s="105"/>
      <c r="G263" s="100" t="e">
        <v>#N/A</v>
      </c>
      <c r="H263" s="108"/>
      <c r="I263" s="109"/>
      <c r="J263" s="112" t="e">
        <v>#N/A</v>
      </c>
      <c r="K263" s="108"/>
      <c r="L263" s="109"/>
      <c r="M263" s="112" t="e">
        <v>#N/A</v>
      </c>
      <c r="N263" s="108"/>
      <c r="O263" s="109"/>
      <c r="P263" s="114" t="e">
        <v>#N/A</v>
      </c>
    </row>
    <row r="264" spans="1:16">
      <c r="A264" s="1">
        <f t="shared" si="36"/>
        <v>264</v>
      </c>
      <c r="B264" s="102"/>
      <c r="C264" s="103"/>
      <c r="D264" s="107" t="e">
        <v>#N/A</v>
      </c>
      <c r="E264" s="104"/>
      <c r="F264" s="105"/>
      <c r="G264" s="100" t="e">
        <v>#N/A</v>
      </c>
      <c r="H264" s="108"/>
      <c r="I264" s="109"/>
      <c r="J264" s="112" t="e">
        <v>#N/A</v>
      </c>
      <c r="K264" s="108"/>
      <c r="L264" s="109"/>
      <c r="M264" s="112" t="e">
        <v>#N/A</v>
      </c>
      <c r="N264" s="108"/>
      <c r="O264" s="109"/>
      <c r="P264" s="114" t="e">
        <v>#N/A</v>
      </c>
    </row>
    <row r="265" spans="1:16">
      <c r="A265" s="1">
        <f t="shared" si="36"/>
        <v>265</v>
      </c>
      <c r="B265" s="102"/>
      <c r="C265" s="103"/>
      <c r="D265" s="107" t="e">
        <v>#N/A</v>
      </c>
      <c r="E265" s="104"/>
      <c r="F265" s="105"/>
      <c r="G265" s="100" t="e">
        <v>#N/A</v>
      </c>
      <c r="H265" s="108"/>
      <c r="I265" s="109"/>
      <c r="J265" s="112" t="e">
        <v>#N/A</v>
      </c>
      <c r="K265" s="108"/>
      <c r="L265" s="109"/>
      <c r="M265" s="112" t="e">
        <v>#N/A</v>
      </c>
      <c r="N265" s="108"/>
      <c r="O265" s="109"/>
      <c r="P265" s="114" t="e">
        <v>#N/A</v>
      </c>
    </row>
    <row r="266" spans="1:16">
      <c r="A266" s="1">
        <f t="shared" si="36"/>
        <v>266</v>
      </c>
      <c r="B266" s="102"/>
      <c r="C266" s="103"/>
      <c r="D266" s="107" t="e">
        <v>#N/A</v>
      </c>
      <c r="E266" s="104"/>
      <c r="F266" s="105"/>
      <c r="G266" s="100" t="e">
        <v>#N/A</v>
      </c>
      <c r="H266" s="108"/>
      <c r="I266" s="109"/>
      <c r="J266" s="112" t="e">
        <v>#N/A</v>
      </c>
      <c r="K266" s="108"/>
      <c r="L266" s="109"/>
      <c r="M266" s="112" t="e">
        <v>#N/A</v>
      </c>
      <c r="N266" s="108"/>
      <c r="O266" s="109"/>
      <c r="P266" s="114" t="e">
        <v>#N/A</v>
      </c>
    </row>
    <row r="267" spans="1:16">
      <c r="A267" s="1">
        <f t="shared" si="36"/>
        <v>267</v>
      </c>
      <c r="B267" s="102"/>
      <c r="C267" s="103"/>
      <c r="D267" s="107" t="e">
        <v>#N/A</v>
      </c>
      <c r="E267" s="104"/>
      <c r="F267" s="105"/>
      <c r="G267" s="100" t="e">
        <v>#N/A</v>
      </c>
      <c r="H267" s="108"/>
      <c r="I267" s="109"/>
      <c r="J267" s="112" t="e">
        <v>#N/A</v>
      </c>
      <c r="K267" s="108"/>
      <c r="L267" s="109"/>
      <c r="M267" s="112" t="e">
        <v>#N/A</v>
      </c>
      <c r="N267" s="108"/>
      <c r="O267" s="109"/>
      <c r="P267" s="114" t="e">
        <v>#N/A</v>
      </c>
    </row>
    <row r="268" spans="1:16">
      <c r="A268" s="1">
        <f t="shared" si="36"/>
        <v>268</v>
      </c>
      <c r="B268" s="102"/>
      <c r="C268" s="103"/>
      <c r="D268" s="107" t="e">
        <v>#N/A</v>
      </c>
      <c r="E268" s="104"/>
      <c r="F268" s="105"/>
      <c r="G268" s="100" t="e">
        <v>#N/A</v>
      </c>
      <c r="H268" s="108"/>
      <c r="I268" s="109"/>
      <c r="J268" s="112" t="e">
        <v>#N/A</v>
      </c>
      <c r="K268" s="108"/>
      <c r="L268" s="109"/>
      <c r="M268" s="112" t="e">
        <v>#N/A</v>
      </c>
      <c r="N268" s="108"/>
      <c r="O268" s="109"/>
      <c r="P268" s="114" t="e">
        <v>#N/A</v>
      </c>
    </row>
    <row r="269" spans="1:16">
      <c r="A269" s="1">
        <f t="shared" si="36"/>
        <v>269</v>
      </c>
      <c r="B269" s="102"/>
      <c r="C269" s="103"/>
      <c r="D269" s="107" t="e">
        <v>#N/A</v>
      </c>
      <c r="E269" s="104"/>
      <c r="F269" s="105"/>
      <c r="G269" s="100" t="e">
        <v>#N/A</v>
      </c>
      <c r="H269" s="108"/>
      <c r="I269" s="109"/>
      <c r="J269" s="112" t="e">
        <v>#N/A</v>
      </c>
      <c r="K269" s="108"/>
      <c r="L269" s="109"/>
      <c r="M269" s="112" t="e">
        <v>#N/A</v>
      </c>
      <c r="N269" s="108"/>
      <c r="O269" s="109"/>
      <c r="P269" s="114" t="e">
        <v>#N/A</v>
      </c>
    </row>
    <row r="270" spans="1:16">
      <c r="A270" s="1">
        <f t="shared" si="36"/>
        <v>270</v>
      </c>
      <c r="B270" s="102"/>
      <c r="C270" s="103"/>
      <c r="D270" s="107" t="e">
        <v>#N/A</v>
      </c>
      <c r="E270" s="104"/>
      <c r="F270" s="105"/>
      <c r="G270" s="100" t="e">
        <v>#N/A</v>
      </c>
      <c r="H270" s="108"/>
      <c r="I270" s="109"/>
      <c r="J270" s="112" t="e">
        <v>#N/A</v>
      </c>
      <c r="K270" s="108"/>
      <c r="L270" s="109"/>
      <c r="M270" s="112" t="e">
        <v>#N/A</v>
      </c>
      <c r="N270" s="108"/>
      <c r="O270" s="109"/>
      <c r="P270" s="114" t="e">
        <v>#N/A</v>
      </c>
    </row>
    <row r="271" spans="1:16">
      <c r="A271" s="1">
        <f t="shared" si="36"/>
        <v>271</v>
      </c>
      <c r="B271" s="102"/>
      <c r="C271" s="103"/>
      <c r="D271" s="107" t="e">
        <v>#N/A</v>
      </c>
      <c r="E271" s="104"/>
      <c r="F271" s="105"/>
      <c r="G271" s="100" t="e">
        <v>#N/A</v>
      </c>
      <c r="H271" s="108"/>
      <c r="I271" s="109"/>
      <c r="J271" s="112" t="e">
        <v>#N/A</v>
      </c>
      <c r="K271" s="108"/>
      <c r="L271" s="109"/>
      <c r="M271" s="112" t="e">
        <v>#N/A</v>
      </c>
      <c r="N271" s="108"/>
      <c r="O271" s="109"/>
      <c r="P271" s="114" t="e">
        <v>#N/A</v>
      </c>
    </row>
    <row r="272" spans="1:16">
      <c r="A272" s="1">
        <f t="shared" si="36"/>
        <v>272</v>
      </c>
      <c r="B272" s="102"/>
      <c r="C272" s="103"/>
      <c r="D272" s="107" t="e">
        <v>#N/A</v>
      </c>
      <c r="E272" s="104"/>
      <c r="F272" s="105"/>
      <c r="G272" s="100" t="e">
        <v>#N/A</v>
      </c>
      <c r="H272" s="108"/>
      <c r="I272" s="109"/>
      <c r="J272" s="112" t="e">
        <v>#N/A</v>
      </c>
      <c r="K272" s="108"/>
      <c r="L272" s="109"/>
      <c r="M272" s="112" t="e">
        <v>#N/A</v>
      </c>
      <c r="N272" s="108"/>
      <c r="O272" s="109"/>
      <c r="P272" s="114" t="e">
        <v>#N/A</v>
      </c>
    </row>
    <row r="273" spans="1:16">
      <c r="A273" s="1">
        <f t="shared" si="36"/>
        <v>273</v>
      </c>
      <c r="B273" s="102"/>
      <c r="C273" s="103"/>
      <c r="D273" s="107" t="e">
        <v>#N/A</v>
      </c>
      <c r="E273" s="104"/>
      <c r="F273" s="105"/>
      <c r="G273" s="100" t="e">
        <v>#N/A</v>
      </c>
      <c r="H273" s="108"/>
      <c r="I273" s="109"/>
      <c r="J273" s="112" t="e">
        <v>#N/A</v>
      </c>
      <c r="K273" s="108"/>
      <c r="L273" s="109"/>
      <c r="M273" s="112" t="e">
        <v>#N/A</v>
      </c>
      <c r="N273" s="108"/>
      <c r="O273" s="109"/>
      <c r="P273" s="114" t="e">
        <v>#N/A</v>
      </c>
    </row>
    <row r="274" spans="1:16">
      <c r="A274" s="1">
        <f t="shared" si="36"/>
        <v>274</v>
      </c>
      <c r="B274" s="102"/>
      <c r="C274" s="103"/>
      <c r="D274" s="107" t="e">
        <v>#N/A</v>
      </c>
      <c r="E274" s="104"/>
      <c r="F274" s="105"/>
      <c r="G274" s="100" t="e">
        <v>#N/A</v>
      </c>
      <c r="H274" s="108"/>
      <c r="I274" s="109"/>
      <c r="J274" s="112" t="e">
        <v>#N/A</v>
      </c>
      <c r="K274" s="108"/>
      <c r="L274" s="109"/>
      <c r="M274" s="112" t="e">
        <v>#N/A</v>
      </c>
      <c r="N274" s="108"/>
      <c r="O274" s="109"/>
      <c r="P274" s="114" t="e">
        <v>#N/A</v>
      </c>
    </row>
    <row r="275" spans="1:16">
      <c r="A275" s="1">
        <f t="shared" si="36"/>
        <v>275</v>
      </c>
      <c r="B275" s="102"/>
      <c r="C275" s="103"/>
      <c r="D275" s="107" t="e">
        <v>#N/A</v>
      </c>
      <c r="E275" s="104"/>
      <c r="F275" s="105"/>
      <c r="G275" s="100" t="e">
        <v>#N/A</v>
      </c>
      <c r="H275" s="108"/>
      <c r="I275" s="109"/>
      <c r="J275" s="112" t="e">
        <v>#N/A</v>
      </c>
      <c r="K275" s="108"/>
      <c r="L275" s="109"/>
      <c r="M275" s="112" t="e">
        <v>#N/A</v>
      </c>
      <c r="N275" s="108"/>
      <c r="O275" s="109"/>
      <c r="P275" s="114" t="e">
        <v>#N/A</v>
      </c>
    </row>
    <row r="276" spans="1:16">
      <c r="A276" s="1">
        <f t="shared" si="36"/>
        <v>276</v>
      </c>
      <c r="B276" s="102"/>
      <c r="C276" s="103"/>
      <c r="D276" s="107" t="e">
        <v>#N/A</v>
      </c>
      <c r="E276" s="104"/>
      <c r="F276" s="105"/>
      <c r="G276" s="100" t="e">
        <v>#N/A</v>
      </c>
      <c r="H276" s="108"/>
      <c r="I276" s="109"/>
      <c r="J276" s="112" t="e">
        <v>#N/A</v>
      </c>
      <c r="K276" s="108"/>
      <c r="L276" s="109"/>
      <c r="M276" s="112" t="e">
        <v>#N/A</v>
      </c>
      <c r="N276" s="108"/>
      <c r="O276" s="109"/>
      <c r="P276" s="114" t="e">
        <v>#N/A</v>
      </c>
    </row>
    <row r="277" spans="1:16">
      <c r="A277" s="1">
        <f t="shared" si="36"/>
        <v>277</v>
      </c>
      <c r="B277" s="102"/>
      <c r="C277" s="103"/>
      <c r="D277" s="107" t="e">
        <v>#N/A</v>
      </c>
      <c r="E277" s="104"/>
      <c r="F277" s="105"/>
      <c r="G277" s="100" t="e">
        <v>#N/A</v>
      </c>
      <c r="H277" s="108"/>
      <c r="I277" s="109"/>
      <c r="J277" s="112" t="e">
        <v>#N/A</v>
      </c>
      <c r="K277" s="108"/>
      <c r="L277" s="109"/>
      <c r="M277" s="112" t="e">
        <v>#N/A</v>
      </c>
      <c r="N277" s="108"/>
      <c r="O277" s="109"/>
      <c r="P277" s="114" t="e">
        <v>#N/A</v>
      </c>
    </row>
    <row r="278" spans="1:16">
      <c r="A278" s="1">
        <f t="shared" ref="A278:A300" si="38">A277+1</f>
        <v>278</v>
      </c>
      <c r="B278" s="102"/>
      <c r="C278" s="103"/>
      <c r="D278" s="107" t="e">
        <v>#N/A</v>
      </c>
      <c r="E278" s="104"/>
      <c r="F278" s="105"/>
      <c r="G278" s="100" t="e">
        <v>#N/A</v>
      </c>
      <c r="H278" s="108"/>
      <c r="I278" s="109"/>
      <c r="J278" s="112" t="e">
        <v>#N/A</v>
      </c>
      <c r="K278" s="108"/>
      <c r="L278" s="109"/>
      <c r="M278" s="112" t="e">
        <v>#N/A</v>
      </c>
      <c r="N278" s="108"/>
      <c r="O278" s="109"/>
      <c r="P278" s="114" t="e">
        <v>#N/A</v>
      </c>
    </row>
    <row r="279" spans="1:16">
      <c r="A279" s="1">
        <f t="shared" si="38"/>
        <v>279</v>
      </c>
      <c r="B279" s="102"/>
      <c r="C279" s="103"/>
      <c r="D279" s="107" t="e">
        <v>#N/A</v>
      </c>
      <c r="E279" s="104"/>
      <c r="F279" s="105"/>
      <c r="G279" s="100" t="e">
        <v>#N/A</v>
      </c>
      <c r="H279" s="108"/>
      <c r="I279" s="109"/>
      <c r="J279" s="112" t="e">
        <v>#N/A</v>
      </c>
      <c r="K279" s="108"/>
      <c r="L279" s="109"/>
      <c r="M279" s="112" t="e">
        <v>#N/A</v>
      </c>
      <c r="N279" s="108"/>
      <c r="O279" s="109"/>
      <c r="P279" s="114" t="e">
        <v>#N/A</v>
      </c>
    </row>
    <row r="280" spans="1:16">
      <c r="A280" s="1">
        <f t="shared" si="38"/>
        <v>280</v>
      </c>
      <c r="B280" s="102"/>
      <c r="C280" s="103"/>
      <c r="D280" s="107" t="e">
        <v>#N/A</v>
      </c>
      <c r="E280" s="104"/>
      <c r="F280" s="105"/>
      <c r="G280" s="100" t="e">
        <v>#N/A</v>
      </c>
      <c r="H280" s="108"/>
      <c r="I280" s="109"/>
      <c r="J280" s="112" t="e">
        <v>#N/A</v>
      </c>
      <c r="K280" s="108"/>
      <c r="L280" s="109"/>
      <c r="M280" s="112" t="e">
        <v>#N/A</v>
      </c>
      <c r="N280" s="108"/>
      <c r="O280" s="109"/>
      <c r="P280" s="114" t="e">
        <v>#N/A</v>
      </c>
    </row>
    <row r="281" spans="1:16">
      <c r="A281" s="1">
        <f t="shared" si="38"/>
        <v>281</v>
      </c>
      <c r="B281" s="102"/>
      <c r="C281" s="103"/>
      <c r="D281" s="107" t="e">
        <v>#N/A</v>
      </c>
      <c r="E281" s="104"/>
      <c r="F281" s="105"/>
      <c r="G281" s="100" t="e">
        <v>#N/A</v>
      </c>
      <c r="H281" s="108"/>
      <c r="I281" s="109"/>
      <c r="J281" s="112" t="e">
        <v>#N/A</v>
      </c>
      <c r="K281" s="108"/>
      <c r="L281" s="109"/>
      <c r="M281" s="112" t="e">
        <v>#N/A</v>
      </c>
      <c r="N281" s="108"/>
      <c r="O281" s="109"/>
      <c r="P281" s="114" t="e">
        <v>#N/A</v>
      </c>
    </row>
    <row r="282" spans="1:16">
      <c r="A282" s="1">
        <f t="shared" si="38"/>
        <v>282</v>
      </c>
      <c r="B282" s="102"/>
      <c r="C282" s="103"/>
      <c r="D282" s="107" t="e">
        <v>#N/A</v>
      </c>
      <c r="E282" s="104"/>
      <c r="F282" s="105"/>
      <c r="G282" s="100" t="e">
        <v>#N/A</v>
      </c>
      <c r="H282" s="108"/>
      <c r="I282" s="109"/>
      <c r="J282" s="112" t="e">
        <v>#N/A</v>
      </c>
      <c r="K282" s="108"/>
      <c r="L282" s="109"/>
      <c r="M282" s="112" t="e">
        <v>#N/A</v>
      </c>
      <c r="N282" s="108"/>
      <c r="O282" s="109"/>
      <c r="P282" s="114" t="e">
        <v>#N/A</v>
      </c>
    </row>
    <row r="283" spans="1:16">
      <c r="A283" s="1">
        <f t="shared" si="38"/>
        <v>283</v>
      </c>
      <c r="B283" s="102"/>
      <c r="C283" s="103"/>
      <c r="D283" s="107" t="e">
        <v>#N/A</v>
      </c>
      <c r="E283" s="104"/>
      <c r="F283" s="105"/>
      <c r="G283" s="100" t="e">
        <v>#N/A</v>
      </c>
      <c r="H283" s="108"/>
      <c r="I283" s="109"/>
      <c r="J283" s="112" t="e">
        <v>#N/A</v>
      </c>
      <c r="K283" s="108"/>
      <c r="L283" s="109"/>
      <c r="M283" s="112" t="e">
        <v>#N/A</v>
      </c>
      <c r="N283" s="108"/>
      <c r="O283" s="109"/>
      <c r="P283" s="114" t="e">
        <v>#N/A</v>
      </c>
    </row>
    <row r="284" spans="1:16">
      <c r="A284" s="1">
        <f t="shared" si="38"/>
        <v>284</v>
      </c>
      <c r="B284" s="102"/>
      <c r="C284" s="103"/>
      <c r="D284" s="107" t="e">
        <v>#N/A</v>
      </c>
      <c r="E284" s="104"/>
      <c r="F284" s="105"/>
      <c r="G284" s="100" t="e">
        <v>#N/A</v>
      </c>
      <c r="H284" s="108"/>
      <c r="I284" s="109"/>
      <c r="J284" s="112" t="e">
        <v>#N/A</v>
      </c>
      <c r="K284" s="108"/>
      <c r="L284" s="109"/>
      <c r="M284" s="112" t="e">
        <v>#N/A</v>
      </c>
      <c r="N284" s="108"/>
      <c r="O284" s="109"/>
      <c r="P284" s="114" t="e">
        <v>#N/A</v>
      </c>
    </row>
    <row r="285" spans="1:16">
      <c r="A285" s="1">
        <f t="shared" si="38"/>
        <v>285</v>
      </c>
      <c r="B285" s="102"/>
      <c r="C285" s="103"/>
      <c r="D285" s="107" t="e">
        <v>#N/A</v>
      </c>
      <c r="E285" s="104"/>
      <c r="F285" s="105"/>
      <c r="G285" s="100" t="e">
        <v>#N/A</v>
      </c>
      <c r="H285" s="108"/>
      <c r="I285" s="109"/>
      <c r="J285" s="112" t="e">
        <v>#N/A</v>
      </c>
      <c r="K285" s="108"/>
      <c r="L285" s="109"/>
      <c r="M285" s="112" t="e">
        <v>#N/A</v>
      </c>
      <c r="N285" s="108"/>
      <c r="O285" s="109"/>
      <c r="P285" s="114" t="e">
        <v>#N/A</v>
      </c>
    </row>
    <row r="286" spans="1:16">
      <c r="A286" s="1">
        <f t="shared" si="38"/>
        <v>286</v>
      </c>
      <c r="B286" s="102"/>
      <c r="C286" s="103"/>
      <c r="D286" s="107" t="e">
        <v>#N/A</v>
      </c>
      <c r="E286" s="104"/>
      <c r="F286" s="105"/>
      <c r="G286" s="100" t="e">
        <v>#N/A</v>
      </c>
      <c r="H286" s="108"/>
      <c r="I286" s="109"/>
      <c r="J286" s="112" t="e">
        <v>#N/A</v>
      </c>
      <c r="K286" s="108"/>
      <c r="L286" s="109"/>
      <c r="M286" s="112" t="e">
        <v>#N/A</v>
      </c>
      <c r="N286" s="108"/>
      <c r="O286" s="109"/>
      <c r="P286" s="114" t="e">
        <v>#N/A</v>
      </c>
    </row>
    <row r="287" spans="1:16">
      <c r="A287" s="1">
        <f t="shared" si="38"/>
        <v>287</v>
      </c>
      <c r="B287" s="102"/>
      <c r="C287" s="103"/>
      <c r="D287" s="107" t="e">
        <v>#N/A</v>
      </c>
      <c r="E287" s="104"/>
      <c r="F287" s="105"/>
      <c r="G287" s="100" t="e">
        <v>#N/A</v>
      </c>
      <c r="H287" s="108"/>
      <c r="I287" s="109"/>
      <c r="J287" s="112" t="e">
        <v>#N/A</v>
      </c>
      <c r="K287" s="108"/>
      <c r="L287" s="109"/>
      <c r="M287" s="112" t="e">
        <v>#N/A</v>
      </c>
      <c r="N287" s="108"/>
      <c r="O287" s="109"/>
      <c r="P287" s="114" t="e">
        <v>#N/A</v>
      </c>
    </row>
    <row r="288" spans="1:16">
      <c r="A288" s="1">
        <f t="shared" si="38"/>
        <v>288</v>
      </c>
      <c r="B288" s="102"/>
      <c r="C288" s="103"/>
      <c r="D288" s="107" t="e">
        <v>#N/A</v>
      </c>
      <c r="E288" s="104"/>
      <c r="F288" s="105"/>
      <c r="G288" s="100" t="e">
        <v>#N/A</v>
      </c>
      <c r="H288" s="108"/>
      <c r="I288" s="109"/>
      <c r="J288" s="112" t="e">
        <v>#N/A</v>
      </c>
      <c r="K288" s="108"/>
      <c r="L288" s="109"/>
      <c r="M288" s="112" t="e">
        <v>#N/A</v>
      </c>
      <c r="N288" s="108"/>
      <c r="O288" s="109"/>
      <c r="P288" s="114" t="e">
        <v>#N/A</v>
      </c>
    </row>
    <row r="289" spans="1:16">
      <c r="A289" s="1">
        <f t="shared" si="38"/>
        <v>289</v>
      </c>
      <c r="B289" s="102"/>
      <c r="C289" s="103"/>
      <c r="D289" s="107" t="e">
        <v>#N/A</v>
      </c>
      <c r="E289" s="104"/>
      <c r="F289" s="105"/>
      <c r="G289" s="100" t="e">
        <v>#N/A</v>
      </c>
      <c r="H289" s="108"/>
      <c r="I289" s="109"/>
      <c r="J289" s="112" t="e">
        <v>#N/A</v>
      </c>
      <c r="K289" s="108"/>
      <c r="L289" s="109"/>
      <c r="M289" s="112" t="e">
        <v>#N/A</v>
      </c>
      <c r="N289" s="108"/>
      <c r="O289" s="109"/>
      <c r="P289" s="114" t="e">
        <v>#N/A</v>
      </c>
    </row>
    <row r="290" spans="1:16">
      <c r="A290" s="1">
        <f t="shared" si="38"/>
        <v>290</v>
      </c>
      <c r="B290" s="102"/>
      <c r="C290" s="103"/>
      <c r="D290" s="107" t="e">
        <v>#N/A</v>
      </c>
      <c r="E290" s="104"/>
      <c r="F290" s="105"/>
      <c r="G290" s="100" t="e">
        <v>#N/A</v>
      </c>
      <c r="H290" s="108"/>
      <c r="I290" s="109"/>
      <c r="J290" s="112" t="e">
        <v>#N/A</v>
      </c>
      <c r="K290" s="108"/>
      <c r="L290" s="109"/>
      <c r="M290" s="112" t="e">
        <v>#N/A</v>
      </c>
      <c r="N290" s="108"/>
      <c r="O290" s="109"/>
      <c r="P290" s="114" t="e">
        <v>#N/A</v>
      </c>
    </row>
    <row r="291" spans="1:16">
      <c r="A291" s="1">
        <f t="shared" si="38"/>
        <v>291</v>
      </c>
      <c r="B291" s="102"/>
      <c r="C291" s="103"/>
      <c r="D291" s="107" t="e">
        <v>#N/A</v>
      </c>
      <c r="E291" s="104"/>
      <c r="F291" s="105"/>
      <c r="G291" s="100" t="e">
        <v>#N/A</v>
      </c>
      <c r="H291" s="108"/>
      <c r="I291" s="109"/>
      <c r="J291" s="112" t="e">
        <v>#N/A</v>
      </c>
      <c r="K291" s="108"/>
      <c r="L291" s="109"/>
      <c r="M291" s="112" t="e">
        <v>#N/A</v>
      </c>
      <c r="N291" s="108"/>
      <c r="O291" s="109"/>
      <c r="P291" s="114" t="e">
        <v>#N/A</v>
      </c>
    </row>
    <row r="292" spans="1:16">
      <c r="A292" s="1">
        <f t="shared" si="38"/>
        <v>292</v>
      </c>
      <c r="B292" s="102"/>
      <c r="C292" s="103"/>
      <c r="D292" s="107" t="e">
        <v>#N/A</v>
      </c>
      <c r="E292" s="104"/>
      <c r="F292" s="105"/>
      <c r="G292" s="100" t="e">
        <v>#N/A</v>
      </c>
      <c r="H292" s="108"/>
      <c r="I292" s="109"/>
      <c r="J292" s="112" t="e">
        <v>#N/A</v>
      </c>
      <c r="K292" s="108"/>
      <c r="L292" s="109"/>
      <c r="M292" s="112" t="e">
        <v>#N/A</v>
      </c>
      <c r="N292" s="108"/>
      <c r="O292" s="109"/>
      <c r="P292" s="114" t="e">
        <v>#N/A</v>
      </c>
    </row>
    <row r="293" spans="1:16">
      <c r="A293" s="1">
        <f t="shared" si="38"/>
        <v>293</v>
      </c>
      <c r="B293" s="102"/>
      <c r="C293" s="103"/>
      <c r="D293" s="107" t="e">
        <v>#N/A</v>
      </c>
      <c r="E293" s="104"/>
      <c r="F293" s="105"/>
      <c r="G293" s="100" t="e">
        <v>#N/A</v>
      </c>
      <c r="H293" s="108"/>
      <c r="I293" s="109"/>
      <c r="J293" s="112" t="e">
        <v>#N/A</v>
      </c>
      <c r="K293" s="108"/>
      <c r="L293" s="109"/>
      <c r="M293" s="112" t="e">
        <v>#N/A</v>
      </c>
      <c r="N293" s="108"/>
      <c r="O293" s="109"/>
      <c r="P293" s="114" t="e">
        <v>#N/A</v>
      </c>
    </row>
    <row r="294" spans="1:16">
      <c r="A294" s="1">
        <f t="shared" si="38"/>
        <v>294</v>
      </c>
      <c r="B294" s="102"/>
      <c r="C294" s="103"/>
      <c r="D294" s="107" t="e">
        <v>#N/A</v>
      </c>
      <c r="E294" s="104"/>
      <c r="F294" s="105"/>
      <c r="G294" s="100" t="e">
        <v>#N/A</v>
      </c>
      <c r="H294" s="108"/>
      <c r="I294" s="109"/>
      <c r="J294" s="112" t="e">
        <v>#N/A</v>
      </c>
      <c r="K294" s="108"/>
      <c r="L294" s="109"/>
      <c r="M294" s="112" t="e">
        <v>#N/A</v>
      </c>
      <c r="N294" s="108"/>
      <c r="O294" s="109"/>
      <c r="P294" s="114" t="e">
        <v>#N/A</v>
      </c>
    </row>
    <row r="295" spans="1:16">
      <c r="A295" s="1">
        <f t="shared" si="38"/>
        <v>295</v>
      </c>
      <c r="B295" s="102"/>
      <c r="C295" s="103"/>
      <c r="D295" s="107" t="e">
        <v>#N/A</v>
      </c>
      <c r="E295" s="104"/>
      <c r="F295" s="105"/>
      <c r="G295" s="100" t="e">
        <v>#N/A</v>
      </c>
      <c r="H295" s="108"/>
      <c r="I295" s="109"/>
      <c r="J295" s="112" t="e">
        <v>#N/A</v>
      </c>
      <c r="K295" s="108"/>
      <c r="L295" s="109"/>
      <c r="M295" s="112" t="e">
        <v>#N/A</v>
      </c>
      <c r="N295" s="108"/>
      <c r="O295" s="109"/>
      <c r="P295" s="114" t="e">
        <v>#N/A</v>
      </c>
    </row>
    <row r="296" spans="1:16">
      <c r="A296" s="1">
        <f t="shared" si="38"/>
        <v>296</v>
      </c>
      <c r="B296" s="102"/>
      <c r="C296" s="103"/>
      <c r="D296" s="107" t="e">
        <v>#N/A</v>
      </c>
      <c r="E296" s="104"/>
      <c r="F296" s="105"/>
      <c r="G296" s="100" t="e">
        <v>#N/A</v>
      </c>
      <c r="H296" s="108"/>
      <c r="I296" s="109"/>
      <c r="J296" s="112" t="e">
        <v>#N/A</v>
      </c>
      <c r="K296" s="108"/>
      <c r="L296" s="109"/>
      <c r="M296" s="112" t="e">
        <v>#N/A</v>
      </c>
      <c r="N296" s="108"/>
      <c r="O296" s="109"/>
      <c r="P296" s="114" t="e">
        <v>#N/A</v>
      </c>
    </row>
    <row r="297" spans="1:16">
      <c r="A297" s="1">
        <f t="shared" si="38"/>
        <v>297</v>
      </c>
      <c r="B297" s="102"/>
      <c r="C297" s="103"/>
      <c r="D297" s="107" t="e">
        <v>#N/A</v>
      </c>
      <c r="E297" s="104"/>
      <c r="F297" s="105"/>
      <c r="G297" s="100" t="e">
        <v>#N/A</v>
      </c>
      <c r="H297" s="108"/>
      <c r="I297" s="109"/>
      <c r="J297" s="112" t="e">
        <v>#N/A</v>
      </c>
      <c r="K297" s="108"/>
      <c r="L297" s="109"/>
      <c r="M297" s="112" t="e">
        <v>#N/A</v>
      </c>
      <c r="N297" s="108"/>
      <c r="O297" s="109"/>
      <c r="P297" s="114" t="e">
        <v>#N/A</v>
      </c>
    </row>
    <row r="298" spans="1:16">
      <c r="A298" s="1">
        <f t="shared" si="38"/>
        <v>298</v>
      </c>
      <c r="B298" s="102"/>
      <c r="C298" s="103"/>
      <c r="D298" s="107" t="e">
        <v>#N/A</v>
      </c>
      <c r="E298" s="104"/>
      <c r="F298" s="105"/>
      <c r="G298" s="100" t="e">
        <v>#N/A</v>
      </c>
      <c r="H298" s="108"/>
      <c r="I298" s="109"/>
      <c r="J298" s="112" t="e">
        <v>#N/A</v>
      </c>
      <c r="K298" s="108"/>
      <c r="L298" s="109"/>
      <c r="M298" s="112" t="e">
        <v>#N/A</v>
      </c>
      <c r="N298" s="108"/>
      <c r="O298" s="109"/>
      <c r="P298" s="114" t="e">
        <v>#N/A</v>
      </c>
    </row>
    <row r="299" spans="1:16">
      <c r="A299" s="1">
        <f t="shared" si="38"/>
        <v>299</v>
      </c>
      <c r="B299" s="102"/>
      <c r="C299" s="103"/>
      <c r="D299" s="107" t="e">
        <v>#N/A</v>
      </c>
      <c r="E299" s="104"/>
      <c r="F299" s="105"/>
      <c r="G299" s="100" t="e">
        <v>#N/A</v>
      </c>
      <c r="H299" s="108"/>
      <c r="I299" s="109"/>
      <c r="J299" s="112" t="e">
        <v>#N/A</v>
      </c>
      <c r="K299" s="108"/>
      <c r="L299" s="109"/>
      <c r="M299" s="112" t="e">
        <v>#N/A</v>
      </c>
      <c r="N299" s="108"/>
      <c r="O299" s="109"/>
      <c r="P299" s="114" t="e">
        <v>#N/A</v>
      </c>
    </row>
    <row r="300" spans="1:16">
      <c r="A300" s="1">
        <f t="shared" si="38"/>
        <v>300</v>
      </c>
      <c r="B300" s="102"/>
      <c r="C300" s="103"/>
      <c r="D300" s="107" t="e">
        <v>#N/A</v>
      </c>
      <c r="E300" s="104"/>
      <c r="F300" s="105"/>
      <c r="G300" s="100" t="e">
        <v>#N/A</v>
      </c>
      <c r="H300" s="108"/>
      <c r="I300" s="109"/>
      <c r="J300" s="112" t="e">
        <v>#N/A</v>
      </c>
      <c r="K300" s="108"/>
      <c r="L300" s="109"/>
      <c r="M300" s="112" t="e">
        <v>#N/A</v>
      </c>
      <c r="N300" s="108"/>
      <c r="O300" s="109"/>
      <c r="P300" s="114" t="e">
        <v>#N/A</v>
      </c>
    </row>
  </sheetData>
  <mergeCells count="1">
    <mergeCell ref="E18:G18"/>
  </mergeCells>
  <phoneticPr fontId="2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form9"/>
  <dimension ref="A1:Y300"/>
  <sheetViews>
    <sheetView zoomScale="70" zoomScaleNormal="70" workbookViewId="0">
      <selection activeCell="C10" sqref="C10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7" width="8.875" style="1" customWidth="1"/>
    <col min="8" max="8" width="6.625" style="1" customWidth="1"/>
    <col min="9" max="9" width="5.125" style="1" customWidth="1"/>
    <col min="10" max="11" width="8.875" style="1" customWidth="1"/>
    <col min="12" max="12" width="3.75" style="1" customWidth="1"/>
    <col min="13" max="13" width="8.875" style="1" customWidth="1"/>
    <col min="14" max="14" width="6.625" style="1" customWidth="1"/>
    <col min="15" max="15" width="3.875" style="1" customWidth="1"/>
    <col min="16" max="16" width="8.875" style="1" customWidth="1"/>
    <col min="17" max="17" width="3.125" style="1" customWidth="1"/>
    <col min="18" max="18" width="10.625" style="10" customWidth="1"/>
    <col min="19" max="19" width="10.625" style="91" customWidth="1"/>
    <col min="20" max="29" width="10.625" style="1" customWidth="1"/>
    <col min="30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5"/>
      <c r="S1" s="6"/>
      <c r="T1" s="7"/>
      <c r="U1" s="7"/>
      <c r="V1" s="7"/>
      <c r="W1" s="7"/>
      <c r="X1" s="7"/>
      <c r="Y1" s="7"/>
    </row>
    <row r="2" spans="1:25" ht="18.75">
      <c r="A2" s="1">
        <v>2</v>
      </c>
      <c r="B2" s="8" t="s">
        <v>313</v>
      </c>
      <c r="F2" s="9"/>
      <c r="G2" s="9"/>
      <c r="L2" s="10" t="s">
        <v>314</v>
      </c>
      <c r="M2" s="11" t="s">
        <v>2</v>
      </c>
      <c r="N2" s="12" t="s">
        <v>3</v>
      </c>
      <c r="R2" s="10" t="s">
        <v>315</v>
      </c>
      <c r="S2" s="13" t="s">
        <v>174</v>
      </c>
      <c r="T2" s="12" t="s">
        <v>6</v>
      </c>
      <c r="U2" s="5"/>
      <c r="V2" s="14"/>
      <c r="W2" s="7"/>
      <c r="X2" s="7"/>
      <c r="Y2" s="7"/>
    </row>
    <row r="3" spans="1:25">
      <c r="A3" s="4">
        <v>3</v>
      </c>
      <c r="B3" s="15" t="s">
        <v>7</v>
      </c>
      <c r="C3" s="16" t="s">
        <v>8</v>
      </c>
      <c r="E3" s="15" t="s">
        <v>9</v>
      </c>
      <c r="F3" s="17"/>
      <c r="G3" s="18" t="s">
        <v>10</v>
      </c>
      <c r="H3" s="18"/>
      <c r="I3" s="18"/>
      <c r="K3" s="19"/>
      <c r="L3" s="10" t="s">
        <v>316</v>
      </c>
      <c r="M3" s="20" t="s">
        <v>175</v>
      </c>
      <c r="N3" s="12" t="s">
        <v>13</v>
      </c>
      <c r="O3" s="12"/>
      <c r="R3" s="7"/>
      <c r="S3" s="7"/>
      <c r="T3" s="7"/>
      <c r="U3" s="5"/>
      <c r="V3" s="21"/>
      <c r="W3" s="22"/>
      <c r="X3" s="7"/>
      <c r="Y3" s="7"/>
    </row>
    <row r="4" spans="1:25">
      <c r="A4" s="4">
        <v>4</v>
      </c>
      <c r="B4" s="15" t="s">
        <v>317</v>
      </c>
      <c r="C4" s="23">
        <v>9</v>
      </c>
      <c r="D4" s="24"/>
      <c r="F4" s="18" t="s">
        <v>15</v>
      </c>
      <c r="G4" s="18" t="s">
        <v>15</v>
      </c>
      <c r="H4" s="18" t="s">
        <v>16</v>
      </c>
      <c r="I4" s="18" t="s">
        <v>17</v>
      </c>
      <c r="J4" s="12"/>
      <c r="K4" s="25" t="s">
        <v>318</v>
      </c>
      <c r="L4" s="12"/>
      <c r="M4" s="12"/>
      <c r="N4" s="12"/>
      <c r="O4" s="12"/>
      <c r="R4" s="5"/>
      <c r="S4" s="26"/>
      <c r="T4" s="7"/>
      <c r="U4" s="7"/>
      <c r="V4" s="27"/>
      <c r="W4" s="7"/>
      <c r="X4" s="7"/>
      <c r="Y4" s="7"/>
    </row>
    <row r="5" spans="1:25">
      <c r="A5" s="1">
        <v>5</v>
      </c>
      <c r="B5" s="15" t="s">
        <v>319</v>
      </c>
      <c r="C5" s="23">
        <v>19</v>
      </c>
      <c r="D5" s="24" t="s">
        <v>320</v>
      </c>
      <c r="F5" s="18" t="s">
        <v>21</v>
      </c>
      <c r="G5" s="18" t="s">
        <v>22</v>
      </c>
      <c r="H5" s="18" t="s">
        <v>321</v>
      </c>
      <c r="I5" s="18" t="s">
        <v>321</v>
      </c>
      <c r="J5" s="28" t="s">
        <v>24</v>
      </c>
      <c r="K5" s="10" t="s">
        <v>139</v>
      </c>
      <c r="L5" s="18"/>
      <c r="M5" s="18"/>
      <c r="N5" s="12"/>
      <c r="O5" s="19" t="s">
        <v>322</v>
      </c>
      <c r="P5" s="29" t="str">
        <f ca="1">RIGHT(CELL("filename",A1),LEN(CELL("filename",A1))-FIND("]",CELL("filename",A1)))</f>
        <v>srim19F_EJ212</v>
      </c>
      <c r="R5" s="5"/>
      <c r="S5" s="26"/>
      <c r="T5" s="30"/>
      <c r="U5" s="6"/>
      <c r="V5" s="31"/>
      <c r="W5" s="7"/>
      <c r="X5" s="7"/>
      <c r="Y5" s="7"/>
    </row>
    <row r="6" spans="1:25">
      <c r="A6" s="4">
        <v>6</v>
      </c>
      <c r="B6" s="15" t="s">
        <v>323</v>
      </c>
      <c r="C6" s="32" t="s">
        <v>324</v>
      </c>
      <c r="D6" s="24" t="s">
        <v>178</v>
      </c>
      <c r="F6" s="33" t="s">
        <v>292</v>
      </c>
      <c r="G6" s="34">
        <v>1</v>
      </c>
      <c r="H6" s="34">
        <v>52.38</v>
      </c>
      <c r="I6" s="35">
        <v>8.4499999999999993</v>
      </c>
      <c r="J6" s="4">
        <v>1</v>
      </c>
      <c r="K6" s="36">
        <v>10.23</v>
      </c>
      <c r="L6" s="25" t="s">
        <v>95</v>
      </c>
      <c r="M6" s="12"/>
      <c r="N6" s="12"/>
      <c r="O6" s="19" t="s">
        <v>179</v>
      </c>
      <c r="P6" s="37" t="s">
        <v>390</v>
      </c>
      <c r="Q6" s="7"/>
      <c r="R6" s="5"/>
      <c r="S6" s="26"/>
      <c r="T6" s="38"/>
      <c r="U6" s="6"/>
      <c r="V6" s="31"/>
      <c r="W6" s="7"/>
      <c r="X6" s="7"/>
      <c r="Y6" s="7"/>
    </row>
    <row r="7" spans="1:25">
      <c r="A7" s="1">
        <v>7</v>
      </c>
      <c r="B7" s="39"/>
      <c r="C7" s="32" t="s">
        <v>403</v>
      </c>
      <c r="F7" s="40" t="s">
        <v>143</v>
      </c>
      <c r="G7" s="41">
        <v>6</v>
      </c>
      <c r="H7" s="41">
        <v>47.62</v>
      </c>
      <c r="I7" s="42">
        <v>91.55</v>
      </c>
      <c r="J7" s="4">
        <v>2</v>
      </c>
      <c r="K7" s="43">
        <v>102.3</v>
      </c>
      <c r="L7" s="25" t="s">
        <v>325</v>
      </c>
      <c r="M7" s="12"/>
      <c r="N7" s="12"/>
      <c r="R7" s="5"/>
      <c r="S7" s="26"/>
      <c r="T7" s="7"/>
      <c r="U7" s="6"/>
      <c r="V7" s="31"/>
      <c r="W7" s="7"/>
      <c r="X7" s="44"/>
      <c r="Y7" s="7"/>
    </row>
    <row r="8" spans="1:25">
      <c r="A8" s="1">
        <v>8</v>
      </c>
      <c r="B8" s="15" t="s">
        <v>326</v>
      </c>
      <c r="C8" s="45">
        <v>1.0229999999999999</v>
      </c>
      <c r="D8" s="46" t="s">
        <v>34</v>
      </c>
      <c r="F8" s="40"/>
      <c r="G8" s="41"/>
      <c r="H8" s="41"/>
      <c r="I8" s="42"/>
      <c r="J8" s="4">
        <v>3</v>
      </c>
      <c r="K8" s="43">
        <v>102.3</v>
      </c>
      <c r="L8" s="25" t="s">
        <v>327</v>
      </c>
      <c r="M8" s="12"/>
      <c r="N8" s="12"/>
      <c r="O8" s="12"/>
      <c r="R8" s="5"/>
      <c r="S8" s="26"/>
      <c r="T8" s="7"/>
      <c r="U8" s="6"/>
      <c r="V8" s="47"/>
      <c r="W8" s="7"/>
      <c r="X8" s="48"/>
      <c r="Y8" s="49"/>
    </row>
    <row r="9" spans="1:25">
      <c r="A9" s="1">
        <v>9</v>
      </c>
      <c r="B9" s="39"/>
      <c r="C9" s="45">
        <v>9.8606000000000001E+22</v>
      </c>
      <c r="D9" s="24" t="s">
        <v>36</v>
      </c>
      <c r="F9" s="40"/>
      <c r="G9" s="41"/>
      <c r="H9" s="41"/>
      <c r="I9" s="42"/>
      <c r="J9" s="4">
        <v>4</v>
      </c>
      <c r="K9" s="43">
        <v>1</v>
      </c>
      <c r="L9" s="25" t="s">
        <v>328</v>
      </c>
      <c r="M9" s="12"/>
      <c r="N9" s="12"/>
      <c r="O9" s="12"/>
      <c r="R9" s="5"/>
      <c r="S9" s="50"/>
      <c r="T9" s="51"/>
      <c r="U9" s="6"/>
      <c r="V9" s="47"/>
      <c r="W9" s="7"/>
      <c r="X9" s="48"/>
      <c r="Y9" s="49"/>
    </row>
    <row r="10" spans="1:25">
      <c r="A10" s="1">
        <v>10</v>
      </c>
      <c r="B10" s="15" t="s">
        <v>181</v>
      </c>
      <c r="C10" s="52">
        <v>-6.5699999999999995E-2</v>
      </c>
      <c r="D10" s="24"/>
      <c r="F10" s="40"/>
      <c r="G10" s="41"/>
      <c r="H10" s="41"/>
      <c r="I10" s="42"/>
      <c r="J10" s="4">
        <v>5</v>
      </c>
      <c r="K10" s="43">
        <v>1</v>
      </c>
      <c r="L10" s="25" t="s">
        <v>329</v>
      </c>
      <c r="M10" s="12"/>
      <c r="N10" s="12"/>
      <c r="O10" s="12"/>
      <c r="R10" s="5"/>
      <c r="S10" s="50"/>
      <c r="T10" s="38"/>
      <c r="U10" s="6"/>
      <c r="V10" s="47"/>
      <c r="W10" s="7"/>
      <c r="X10" s="48"/>
      <c r="Y10" s="49"/>
    </row>
    <row r="11" spans="1:25">
      <c r="A11" s="1">
        <v>11</v>
      </c>
      <c r="C11" s="53" t="s">
        <v>330</v>
      </c>
      <c r="D11" s="9" t="s">
        <v>331</v>
      </c>
      <c r="F11" s="40"/>
      <c r="G11" s="41"/>
      <c r="H11" s="41"/>
      <c r="I11" s="42"/>
      <c r="J11" s="4">
        <v>6</v>
      </c>
      <c r="K11" s="43">
        <v>1000</v>
      </c>
      <c r="L11" s="25" t="s">
        <v>332</v>
      </c>
      <c r="M11" s="12"/>
      <c r="N11" s="12"/>
      <c r="O11" s="12"/>
      <c r="R11" s="5"/>
      <c r="S11" s="54"/>
      <c r="T11" s="7"/>
      <c r="U11" s="7"/>
      <c r="V11" s="44"/>
      <c r="W11" s="44"/>
      <c r="X11" s="44"/>
      <c r="Y11" s="7"/>
    </row>
    <row r="12" spans="1:25">
      <c r="A12" s="1">
        <v>12</v>
      </c>
      <c r="B12" s="10" t="s">
        <v>333</v>
      </c>
      <c r="C12" s="55">
        <v>20</v>
      </c>
      <c r="D12" s="56">
        <f>$C$5/100</f>
        <v>0.19</v>
      </c>
      <c r="E12" s="24" t="s">
        <v>334</v>
      </c>
      <c r="F12" s="40"/>
      <c r="G12" s="41"/>
      <c r="H12" s="41"/>
      <c r="I12" s="42"/>
      <c r="J12" s="4">
        <v>7</v>
      </c>
      <c r="K12" s="43">
        <v>10.374000000000001</v>
      </c>
      <c r="L12" s="25" t="s">
        <v>335</v>
      </c>
      <c r="M12" s="12"/>
      <c r="R12" s="5"/>
      <c r="S12" s="54"/>
      <c r="T12" s="7"/>
      <c r="U12" s="7"/>
      <c r="V12" s="31"/>
      <c r="W12" s="31"/>
      <c r="X12" s="31"/>
      <c r="Y12" s="7"/>
    </row>
    <row r="13" spans="1:25">
      <c r="A13" s="1">
        <v>13</v>
      </c>
      <c r="B13" s="10" t="s">
        <v>336</v>
      </c>
      <c r="C13" s="57">
        <v>228</v>
      </c>
      <c r="D13" s="56">
        <f>$C$5*1000000</f>
        <v>19000000</v>
      </c>
      <c r="E13" s="24" t="s">
        <v>337</v>
      </c>
      <c r="F13" s="58"/>
      <c r="G13" s="59"/>
      <c r="H13" s="59"/>
      <c r="I13" s="60"/>
      <c r="J13" s="4">
        <v>8</v>
      </c>
      <c r="K13" s="61">
        <v>0.13733000000000001</v>
      </c>
      <c r="L13" s="25" t="s">
        <v>338</v>
      </c>
      <c r="R13" s="5" t="s">
        <v>339</v>
      </c>
      <c r="S13" s="54"/>
      <c r="T13" s="7"/>
      <c r="U13" s="5"/>
      <c r="V13" s="31"/>
      <c r="W13" s="31"/>
      <c r="X13" s="47"/>
      <c r="Y13" s="7"/>
    </row>
    <row r="14" spans="1:25" ht="13.5">
      <c r="A14" s="1">
        <v>14</v>
      </c>
      <c r="B14" s="10" t="s">
        <v>340</v>
      </c>
      <c r="C14" s="62"/>
      <c r="D14" s="24" t="s">
        <v>341</v>
      </c>
      <c r="E14" s="7"/>
      <c r="F14" s="7"/>
      <c r="G14" s="7"/>
      <c r="H14" s="63">
        <f>SUM(H6:H13)</f>
        <v>100</v>
      </c>
      <c r="I14" s="64">
        <f>SUM(I6:I13)</f>
        <v>100</v>
      </c>
      <c r="J14" s="4">
        <v>0</v>
      </c>
      <c r="K14" s="65" t="s">
        <v>342</v>
      </c>
      <c r="L14" s="66"/>
      <c r="N14" s="53"/>
      <c r="O14" s="53"/>
      <c r="P14" s="53"/>
      <c r="R14" s="5"/>
      <c r="S14" s="54"/>
      <c r="T14" s="7"/>
      <c r="U14" s="5"/>
      <c r="V14" s="67"/>
      <c r="W14" s="67"/>
      <c r="X14" s="68"/>
      <c r="Y14" s="7"/>
    </row>
    <row r="15" spans="1:25" ht="13.5">
      <c r="A15" s="1">
        <v>15</v>
      </c>
      <c r="B15" s="10" t="s">
        <v>343</v>
      </c>
      <c r="C15" s="69"/>
      <c r="D15" s="70" t="s">
        <v>344</v>
      </c>
      <c r="E15" s="71"/>
      <c r="F15" s="71"/>
      <c r="G15" s="71"/>
      <c r="H15" s="38"/>
      <c r="I15" s="38"/>
      <c r="J15" s="72"/>
      <c r="K15" s="73"/>
      <c r="L15" s="74"/>
      <c r="M15" s="72"/>
      <c r="N15" s="24"/>
      <c r="O15" s="24"/>
      <c r="P15" s="72"/>
      <c r="R15" s="5"/>
      <c r="S15" s="54"/>
      <c r="T15" s="7"/>
      <c r="U15" s="7"/>
      <c r="V15" s="75"/>
      <c r="W15" s="75"/>
      <c r="X15" s="48"/>
      <c r="Y15" s="7"/>
    </row>
    <row r="16" spans="1:25">
      <c r="A16" s="1">
        <v>16</v>
      </c>
      <c r="B16" s="24"/>
      <c r="C16" s="76"/>
      <c r="D16" s="77"/>
      <c r="F16" s="78" t="s">
        <v>345</v>
      </c>
      <c r="G16" s="71"/>
      <c r="H16" s="79"/>
      <c r="I16" s="38"/>
      <c r="J16" s="80"/>
      <c r="K16" s="73"/>
      <c r="L16" s="74"/>
      <c r="M16" s="24"/>
      <c r="N16" s="24"/>
      <c r="O16" s="24"/>
      <c r="P16" s="24"/>
      <c r="R16" s="5"/>
      <c r="S16" s="54"/>
      <c r="T16" s="7"/>
      <c r="U16" s="7"/>
      <c r="V16" s="75"/>
      <c r="W16" s="75"/>
      <c r="X16" s="48"/>
      <c r="Y16" s="7"/>
    </row>
    <row r="17" spans="1:25">
      <c r="A17" s="1">
        <v>17</v>
      </c>
      <c r="B17" s="81" t="s">
        <v>56</v>
      </c>
      <c r="C17" s="82"/>
      <c r="D17" s="83"/>
      <c r="E17" s="81" t="s">
        <v>346</v>
      </c>
      <c r="F17" s="84" t="s">
        <v>347</v>
      </c>
      <c r="G17" s="85" t="s">
        <v>348</v>
      </c>
      <c r="H17" s="81" t="s">
        <v>60</v>
      </c>
      <c r="I17" s="82"/>
      <c r="J17" s="83"/>
      <c r="K17" s="81" t="s">
        <v>61</v>
      </c>
      <c r="L17" s="86"/>
      <c r="M17" s="87"/>
      <c r="N17" s="81" t="s">
        <v>62</v>
      </c>
      <c r="O17" s="82"/>
      <c r="P17" s="83"/>
      <c r="R17" s="5"/>
      <c r="S17" s="54"/>
      <c r="T17" s="7"/>
      <c r="U17" s="7"/>
      <c r="V17" s="7"/>
      <c r="W17" s="7"/>
      <c r="X17" s="7"/>
      <c r="Y17" s="7"/>
    </row>
    <row r="18" spans="1:25">
      <c r="A18" s="1">
        <v>18</v>
      </c>
      <c r="B18" s="88" t="s">
        <v>63</v>
      </c>
      <c r="C18" s="7"/>
      <c r="D18" s="89" t="s">
        <v>349</v>
      </c>
      <c r="E18" s="116" t="s">
        <v>350</v>
      </c>
      <c r="F18" s="117"/>
      <c r="G18" s="118"/>
      <c r="H18" s="88" t="s">
        <v>66</v>
      </c>
      <c r="I18" s="7"/>
      <c r="J18" s="89" t="s">
        <v>351</v>
      </c>
      <c r="K18" s="88" t="s">
        <v>68</v>
      </c>
      <c r="L18" s="90"/>
      <c r="M18" s="89" t="s">
        <v>351</v>
      </c>
      <c r="N18" s="88" t="s">
        <v>68</v>
      </c>
      <c r="O18" s="7"/>
      <c r="P18" s="89" t="s">
        <v>351</v>
      </c>
    </row>
    <row r="19" spans="1:25">
      <c r="A19" s="1">
        <v>19</v>
      </c>
      <c r="B19" s="92"/>
      <c r="C19" s="93"/>
      <c r="D19" s="94"/>
      <c r="E19" s="92"/>
      <c r="F19" s="93"/>
      <c r="G19" s="94"/>
      <c r="H19" s="92"/>
      <c r="I19" s="93"/>
      <c r="J19" s="94"/>
      <c r="K19" s="92"/>
      <c r="L19" s="93"/>
      <c r="M19" s="94"/>
      <c r="N19" s="92"/>
      <c r="O19" s="93"/>
      <c r="P19" s="94"/>
    </row>
    <row r="20" spans="1:25">
      <c r="A20" s="4">
        <v>20</v>
      </c>
      <c r="B20" s="95">
        <v>199.999</v>
      </c>
      <c r="C20" s="96" t="s">
        <v>69</v>
      </c>
      <c r="D20" s="97">
        <f t="shared" ref="D20:D37" si="0">B20/1000000/$C$5</f>
        <v>1.0526263157894736E-5</v>
      </c>
      <c r="E20" s="98">
        <v>9.9519999999999997E-2</v>
      </c>
      <c r="F20" s="99">
        <v>1.024</v>
      </c>
      <c r="G20" s="100">
        <f t="shared" ref="G20:G83" si="1">E20+F20</f>
        <v>1.1235200000000001</v>
      </c>
      <c r="H20" s="95">
        <v>23</v>
      </c>
      <c r="I20" s="96" t="s">
        <v>70</v>
      </c>
      <c r="J20" s="101">
        <f t="shared" ref="J20:J51" si="2">H20/1000/10</f>
        <v>2.3E-3</v>
      </c>
      <c r="K20" s="95">
        <v>10</v>
      </c>
      <c r="L20" s="96" t="s">
        <v>70</v>
      </c>
      <c r="M20" s="101">
        <f t="shared" ref="M20:M51" si="3">K20/1000/10</f>
        <v>1E-3</v>
      </c>
      <c r="N20" s="95">
        <v>8</v>
      </c>
      <c r="O20" s="96" t="s">
        <v>70</v>
      </c>
      <c r="P20" s="101">
        <f t="shared" ref="P20:P51" si="4">N20/1000/10</f>
        <v>8.0000000000000004E-4</v>
      </c>
    </row>
    <row r="21" spans="1:25">
      <c r="A21" s="1">
        <f>A20+1</f>
        <v>21</v>
      </c>
      <c r="B21" s="102">
        <v>224.999</v>
      </c>
      <c r="C21" s="103" t="s">
        <v>69</v>
      </c>
      <c r="D21" s="97">
        <f t="shared" si="0"/>
        <v>1.1842052631578948E-5</v>
      </c>
      <c r="E21" s="104">
        <v>0.1056</v>
      </c>
      <c r="F21" s="105">
        <v>1.0680000000000001</v>
      </c>
      <c r="G21" s="100">
        <f t="shared" si="1"/>
        <v>1.1736</v>
      </c>
      <c r="H21" s="102">
        <v>24</v>
      </c>
      <c r="I21" s="103" t="s">
        <v>70</v>
      </c>
      <c r="J21" s="101">
        <f t="shared" si="2"/>
        <v>2.4000000000000002E-3</v>
      </c>
      <c r="K21" s="102">
        <v>11</v>
      </c>
      <c r="L21" s="103" t="s">
        <v>70</v>
      </c>
      <c r="M21" s="101">
        <f t="shared" si="3"/>
        <v>1.0999999999999998E-3</v>
      </c>
      <c r="N21" s="102">
        <v>8</v>
      </c>
      <c r="O21" s="103" t="s">
        <v>70</v>
      </c>
      <c r="P21" s="101">
        <f t="shared" si="4"/>
        <v>8.0000000000000004E-4</v>
      </c>
    </row>
    <row r="22" spans="1:25">
      <c r="A22" s="1">
        <f t="shared" ref="A22:A85" si="5">A21+1</f>
        <v>22</v>
      </c>
      <c r="B22" s="102">
        <v>249.999</v>
      </c>
      <c r="C22" s="103" t="s">
        <v>69</v>
      </c>
      <c r="D22" s="97">
        <f t="shared" si="0"/>
        <v>1.3157842105263157E-5</v>
      </c>
      <c r="E22" s="104">
        <v>0.1113</v>
      </c>
      <c r="F22" s="105">
        <v>1.107</v>
      </c>
      <c r="G22" s="100">
        <f t="shared" si="1"/>
        <v>1.2182999999999999</v>
      </c>
      <c r="H22" s="102">
        <v>26</v>
      </c>
      <c r="I22" s="103" t="s">
        <v>70</v>
      </c>
      <c r="J22" s="101">
        <f t="shared" si="2"/>
        <v>2.5999999999999999E-3</v>
      </c>
      <c r="K22" s="102">
        <v>12</v>
      </c>
      <c r="L22" s="103" t="s">
        <v>70</v>
      </c>
      <c r="M22" s="101">
        <f t="shared" si="3"/>
        <v>1.2000000000000001E-3</v>
      </c>
      <c r="N22" s="102">
        <v>9</v>
      </c>
      <c r="O22" s="103" t="s">
        <v>70</v>
      </c>
      <c r="P22" s="101">
        <f t="shared" si="4"/>
        <v>8.9999999999999998E-4</v>
      </c>
    </row>
    <row r="23" spans="1:25">
      <c r="A23" s="1">
        <f t="shared" si="5"/>
        <v>23</v>
      </c>
      <c r="B23" s="102">
        <v>274.99900000000002</v>
      </c>
      <c r="C23" s="103" t="s">
        <v>69</v>
      </c>
      <c r="D23" s="97">
        <f t="shared" si="0"/>
        <v>1.4473631578947368E-5</v>
      </c>
      <c r="E23" s="104">
        <v>0.1167</v>
      </c>
      <c r="F23" s="105">
        <v>1.143</v>
      </c>
      <c r="G23" s="100">
        <f t="shared" si="1"/>
        <v>1.2597</v>
      </c>
      <c r="H23" s="102">
        <v>27</v>
      </c>
      <c r="I23" s="103" t="s">
        <v>70</v>
      </c>
      <c r="J23" s="101">
        <f t="shared" si="2"/>
        <v>2.7000000000000001E-3</v>
      </c>
      <c r="K23" s="102">
        <v>12</v>
      </c>
      <c r="L23" s="103" t="s">
        <v>70</v>
      </c>
      <c r="M23" s="101">
        <f t="shared" si="3"/>
        <v>1.2000000000000001E-3</v>
      </c>
      <c r="N23" s="102">
        <v>9</v>
      </c>
      <c r="O23" s="103" t="s">
        <v>70</v>
      </c>
      <c r="P23" s="101">
        <f t="shared" si="4"/>
        <v>8.9999999999999998E-4</v>
      </c>
    </row>
    <row r="24" spans="1:25">
      <c r="A24" s="1">
        <f t="shared" si="5"/>
        <v>24</v>
      </c>
      <c r="B24" s="102">
        <v>299.99900000000002</v>
      </c>
      <c r="C24" s="103" t="s">
        <v>69</v>
      </c>
      <c r="D24" s="97">
        <f t="shared" si="0"/>
        <v>1.578942105263158E-5</v>
      </c>
      <c r="E24" s="104">
        <v>0.12189999999999999</v>
      </c>
      <c r="F24" s="105">
        <v>1.177</v>
      </c>
      <c r="G24" s="100">
        <f t="shared" si="1"/>
        <v>1.2988999999999999</v>
      </c>
      <c r="H24" s="102">
        <v>28</v>
      </c>
      <c r="I24" s="103" t="s">
        <v>70</v>
      </c>
      <c r="J24" s="101">
        <f t="shared" si="2"/>
        <v>2.8E-3</v>
      </c>
      <c r="K24" s="102">
        <v>13</v>
      </c>
      <c r="L24" s="103" t="s">
        <v>70</v>
      </c>
      <c r="M24" s="101">
        <f t="shared" si="3"/>
        <v>1.2999999999999999E-3</v>
      </c>
      <c r="N24" s="102">
        <v>9</v>
      </c>
      <c r="O24" s="103" t="s">
        <v>70</v>
      </c>
      <c r="P24" s="101">
        <f t="shared" si="4"/>
        <v>8.9999999999999998E-4</v>
      </c>
    </row>
    <row r="25" spans="1:25">
      <c r="A25" s="1">
        <f t="shared" si="5"/>
        <v>25</v>
      </c>
      <c r="B25" s="102">
        <v>324.99900000000002</v>
      </c>
      <c r="C25" s="103" t="s">
        <v>69</v>
      </c>
      <c r="D25" s="97">
        <f t="shared" si="0"/>
        <v>1.7105210526315791E-5</v>
      </c>
      <c r="E25" s="104">
        <v>0.12690000000000001</v>
      </c>
      <c r="F25" s="105">
        <v>1.2070000000000001</v>
      </c>
      <c r="G25" s="100">
        <f t="shared" si="1"/>
        <v>1.3339000000000001</v>
      </c>
      <c r="H25" s="102">
        <v>30</v>
      </c>
      <c r="I25" s="103" t="s">
        <v>70</v>
      </c>
      <c r="J25" s="101">
        <f t="shared" si="2"/>
        <v>3.0000000000000001E-3</v>
      </c>
      <c r="K25" s="102">
        <v>13</v>
      </c>
      <c r="L25" s="103" t="s">
        <v>70</v>
      </c>
      <c r="M25" s="101">
        <f t="shared" si="3"/>
        <v>1.2999999999999999E-3</v>
      </c>
      <c r="N25" s="102">
        <v>10</v>
      </c>
      <c r="O25" s="103" t="s">
        <v>70</v>
      </c>
      <c r="P25" s="101">
        <f t="shared" si="4"/>
        <v>1E-3</v>
      </c>
    </row>
    <row r="26" spans="1:25">
      <c r="A26" s="1">
        <f t="shared" si="5"/>
        <v>26</v>
      </c>
      <c r="B26" s="102">
        <v>349.99900000000002</v>
      </c>
      <c r="C26" s="103" t="s">
        <v>69</v>
      </c>
      <c r="D26" s="97">
        <f t="shared" si="0"/>
        <v>1.8421000000000002E-5</v>
      </c>
      <c r="E26" s="104">
        <v>0.13159999999999999</v>
      </c>
      <c r="F26" s="105">
        <v>1.236</v>
      </c>
      <c r="G26" s="100">
        <f t="shared" si="1"/>
        <v>1.3675999999999999</v>
      </c>
      <c r="H26" s="102">
        <v>31</v>
      </c>
      <c r="I26" s="103" t="s">
        <v>70</v>
      </c>
      <c r="J26" s="101">
        <f t="shared" si="2"/>
        <v>3.0999999999999999E-3</v>
      </c>
      <c r="K26" s="102">
        <v>14</v>
      </c>
      <c r="L26" s="103" t="s">
        <v>70</v>
      </c>
      <c r="M26" s="101">
        <f t="shared" si="3"/>
        <v>1.4E-3</v>
      </c>
      <c r="N26" s="102">
        <v>10</v>
      </c>
      <c r="O26" s="103" t="s">
        <v>70</v>
      </c>
      <c r="P26" s="101">
        <f t="shared" si="4"/>
        <v>1E-3</v>
      </c>
    </row>
    <row r="27" spans="1:25">
      <c r="A27" s="1">
        <f t="shared" si="5"/>
        <v>27</v>
      </c>
      <c r="B27" s="102">
        <v>374.99900000000002</v>
      </c>
      <c r="C27" s="103" t="s">
        <v>69</v>
      </c>
      <c r="D27" s="97">
        <f t="shared" si="0"/>
        <v>1.9736789473684213E-5</v>
      </c>
      <c r="E27" s="104">
        <v>0.1363</v>
      </c>
      <c r="F27" s="105">
        <v>1.262</v>
      </c>
      <c r="G27" s="100">
        <f t="shared" si="1"/>
        <v>1.3983000000000001</v>
      </c>
      <c r="H27" s="102">
        <v>32</v>
      </c>
      <c r="I27" s="103" t="s">
        <v>70</v>
      </c>
      <c r="J27" s="101">
        <f t="shared" si="2"/>
        <v>3.2000000000000002E-3</v>
      </c>
      <c r="K27" s="102">
        <v>14</v>
      </c>
      <c r="L27" s="103" t="s">
        <v>70</v>
      </c>
      <c r="M27" s="101">
        <f t="shared" si="3"/>
        <v>1.4E-3</v>
      </c>
      <c r="N27" s="102">
        <v>11</v>
      </c>
      <c r="O27" s="103" t="s">
        <v>70</v>
      </c>
      <c r="P27" s="101">
        <f t="shared" si="4"/>
        <v>1.0999999999999998E-3</v>
      </c>
    </row>
    <row r="28" spans="1:25">
      <c r="A28" s="1">
        <f t="shared" si="5"/>
        <v>28</v>
      </c>
      <c r="B28" s="102">
        <v>399.99900000000002</v>
      </c>
      <c r="C28" s="103" t="s">
        <v>69</v>
      </c>
      <c r="D28" s="97">
        <f t="shared" si="0"/>
        <v>2.105257894736842E-5</v>
      </c>
      <c r="E28" s="104">
        <v>0.14069999999999999</v>
      </c>
      <c r="F28" s="105">
        <v>1.2869999999999999</v>
      </c>
      <c r="G28" s="100">
        <f t="shared" si="1"/>
        <v>1.4277</v>
      </c>
      <c r="H28" s="102">
        <v>34</v>
      </c>
      <c r="I28" s="103" t="s">
        <v>70</v>
      </c>
      <c r="J28" s="101">
        <f t="shared" si="2"/>
        <v>3.4000000000000002E-3</v>
      </c>
      <c r="K28" s="102">
        <v>15</v>
      </c>
      <c r="L28" s="103" t="s">
        <v>70</v>
      </c>
      <c r="M28" s="101">
        <f t="shared" si="3"/>
        <v>1.5E-3</v>
      </c>
      <c r="N28" s="102">
        <v>11</v>
      </c>
      <c r="O28" s="103" t="s">
        <v>70</v>
      </c>
      <c r="P28" s="101">
        <f t="shared" si="4"/>
        <v>1.0999999999999998E-3</v>
      </c>
    </row>
    <row r="29" spans="1:25">
      <c r="A29" s="1">
        <f t="shared" si="5"/>
        <v>29</v>
      </c>
      <c r="B29" s="102">
        <v>449.99900000000002</v>
      </c>
      <c r="C29" s="103" t="s">
        <v>69</v>
      </c>
      <c r="D29" s="97">
        <f t="shared" si="0"/>
        <v>2.3684157894736845E-5</v>
      </c>
      <c r="E29" s="104">
        <v>0.14929999999999999</v>
      </c>
      <c r="F29" s="105">
        <v>1.333</v>
      </c>
      <c r="G29" s="100">
        <f t="shared" si="1"/>
        <v>1.4823</v>
      </c>
      <c r="H29" s="102">
        <v>36</v>
      </c>
      <c r="I29" s="103" t="s">
        <v>70</v>
      </c>
      <c r="J29" s="101">
        <f t="shared" si="2"/>
        <v>3.5999999999999999E-3</v>
      </c>
      <c r="K29" s="102">
        <v>16</v>
      </c>
      <c r="L29" s="103" t="s">
        <v>70</v>
      </c>
      <c r="M29" s="101">
        <f t="shared" si="3"/>
        <v>1.6000000000000001E-3</v>
      </c>
      <c r="N29" s="102">
        <v>12</v>
      </c>
      <c r="O29" s="103" t="s">
        <v>70</v>
      </c>
      <c r="P29" s="101">
        <f t="shared" si="4"/>
        <v>1.2000000000000001E-3</v>
      </c>
    </row>
    <row r="30" spans="1:25">
      <c r="A30" s="1">
        <f t="shared" si="5"/>
        <v>30</v>
      </c>
      <c r="B30" s="102">
        <v>499.99900000000002</v>
      </c>
      <c r="C30" s="103" t="s">
        <v>69</v>
      </c>
      <c r="D30" s="97">
        <f t="shared" si="0"/>
        <v>2.6315736842105263E-5</v>
      </c>
      <c r="E30" s="104">
        <v>0.15740000000000001</v>
      </c>
      <c r="F30" s="105">
        <v>1.373</v>
      </c>
      <c r="G30" s="100">
        <f t="shared" si="1"/>
        <v>1.5304</v>
      </c>
      <c r="H30" s="102">
        <v>39</v>
      </c>
      <c r="I30" s="103" t="s">
        <v>70</v>
      </c>
      <c r="J30" s="101">
        <f t="shared" si="2"/>
        <v>3.8999999999999998E-3</v>
      </c>
      <c r="K30" s="102">
        <v>17</v>
      </c>
      <c r="L30" s="103" t="s">
        <v>70</v>
      </c>
      <c r="M30" s="101">
        <f t="shared" si="3"/>
        <v>1.7000000000000001E-3</v>
      </c>
      <c r="N30" s="102">
        <v>12</v>
      </c>
      <c r="O30" s="103" t="s">
        <v>70</v>
      </c>
      <c r="P30" s="101">
        <f t="shared" si="4"/>
        <v>1.2000000000000001E-3</v>
      </c>
    </row>
    <row r="31" spans="1:25">
      <c r="A31" s="1">
        <f t="shared" si="5"/>
        <v>31</v>
      </c>
      <c r="B31" s="102">
        <v>549.99900000000002</v>
      </c>
      <c r="C31" s="103" t="s">
        <v>69</v>
      </c>
      <c r="D31" s="97">
        <f t="shared" si="0"/>
        <v>2.8947315789473685E-5</v>
      </c>
      <c r="E31" s="104">
        <v>0.16500000000000001</v>
      </c>
      <c r="F31" s="105">
        <v>1.409</v>
      </c>
      <c r="G31" s="100">
        <f t="shared" si="1"/>
        <v>1.5740000000000001</v>
      </c>
      <c r="H31" s="102">
        <v>41</v>
      </c>
      <c r="I31" s="103" t="s">
        <v>70</v>
      </c>
      <c r="J31" s="101">
        <f t="shared" si="2"/>
        <v>4.1000000000000003E-3</v>
      </c>
      <c r="K31" s="102">
        <v>17</v>
      </c>
      <c r="L31" s="103" t="s">
        <v>70</v>
      </c>
      <c r="M31" s="101">
        <f t="shared" si="3"/>
        <v>1.7000000000000001E-3</v>
      </c>
      <c r="N31" s="102">
        <v>13</v>
      </c>
      <c r="O31" s="103" t="s">
        <v>70</v>
      </c>
      <c r="P31" s="101">
        <f t="shared" si="4"/>
        <v>1.2999999999999999E-3</v>
      </c>
    </row>
    <row r="32" spans="1:25">
      <c r="A32" s="1">
        <f t="shared" si="5"/>
        <v>32</v>
      </c>
      <c r="B32" s="102">
        <v>599.99900000000002</v>
      </c>
      <c r="C32" s="103" t="s">
        <v>69</v>
      </c>
      <c r="D32" s="97">
        <f t="shared" si="0"/>
        <v>3.1578894736842106E-5</v>
      </c>
      <c r="E32" s="104">
        <v>0.1724</v>
      </c>
      <c r="F32" s="105">
        <v>1.4419999999999999</v>
      </c>
      <c r="G32" s="100">
        <f t="shared" si="1"/>
        <v>1.6143999999999998</v>
      </c>
      <c r="H32" s="102">
        <v>43</v>
      </c>
      <c r="I32" s="103" t="s">
        <v>70</v>
      </c>
      <c r="J32" s="101">
        <f t="shared" si="2"/>
        <v>4.3E-3</v>
      </c>
      <c r="K32" s="102">
        <v>18</v>
      </c>
      <c r="L32" s="103" t="s">
        <v>70</v>
      </c>
      <c r="M32" s="101">
        <f t="shared" si="3"/>
        <v>1.8E-3</v>
      </c>
      <c r="N32" s="102">
        <v>14</v>
      </c>
      <c r="O32" s="103" t="s">
        <v>70</v>
      </c>
      <c r="P32" s="101">
        <f t="shared" si="4"/>
        <v>1.4E-3</v>
      </c>
    </row>
    <row r="33" spans="1:16">
      <c r="A33" s="1">
        <f t="shared" si="5"/>
        <v>33</v>
      </c>
      <c r="B33" s="102">
        <v>649.99900000000002</v>
      </c>
      <c r="C33" s="103" t="s">
        <v>69</v>
      </c>
      <c r="D33" s="97">
        <f t="shared" si="0"/>
        <v>3.4210473684210528E-5</v>
      </c>
      <c r="E33" s="104">
        <v>0.1794</v>
      </c>
      <c r="F33" s="105">
        <v>1.4710000000000001</v>
      </c>
      <c r="G33" s="100">
        <f t="shared" si="1"/>
        <v>1.6504000000000001</v>
      </c>
      <c r="H33" s="102">
        <v>46</v>
      </c>
      <c r="I33" s="103" t="s">
        <v>70</v>
      </c>
      <c r="J33" s="101">
        <f t="shared" si="2"/>
        <v>4.5999999999999999E-3</v>
      </c>
      <c r="K33" s="102">
        <v>19</v>
      </c>
      <c r="L33" s="103" t="s">
        <v>70</v>
      </c>
      <c r="M33" s="101">
        <f t="shared" si="3"/>
        <v>1.9E-3</v>
      </c>
      <c r="N33" s="102">
        <v>14</v>
      </c>
      <c r="O33" s="103" t="s">
        <v>70</v>
      </c>
      <c r="P33" s="101">
        <f t="shared" si="4"/>
        <v>1.4E-3</v>
      </c>
    </row>
    <row r="34" spans="1:16">
      <c r="A34" s="1">
        <f t="shared" si="5"/>
        <v>34</v>
      </c>
      <c r="B34" s="102">
        <v>699.99900000000002</v>
      </c>
      <c r="C34" s="103" t="s">
        <v>69</v>
      </c>
      <c r="D34" s="97">
        <f t="shared" si="0"/>
        <v>3.6842052631578949E-5</v>
      </c>
      <c r="E34" s="104">
        <v>0.1862</v>
      </c>
      <c r="F34" s="105">
        <v>1.4990000000000001</v>
      </c>
      <c r="G34" s="100">
        <f t="shared" si="1"/>
        <v>1.6852</v>
      </c>
      <c r="H34" s="102">
        <v>48</v>
      </c>
      <c r="I34" s="103" t="s">
        <v>70</v>
      </c>
      <c r="J34" s="101">
        <f t="shared" si="2"/>
        <v>4.8000000000000004E-3</v>
      </c>
      <c r="K34" s="102">
        <v>20</v>
      </c>
      <c r="L34" s="103" t="s">
        <v>70</v>
      </c>
      <c r="M34" s="101">
        <f t="shared" si="3"/>
        <v>2E-3</v>
      </c>
      <c r="N34" s="102">
        <v>15</v>
      </c>
      <c r="O34" s="103" t="s">
        <v>70</v>
      </c>
      <c r="P34" s="101">
        <f t="shared" si="4"/>
        <v>1.5E-3</v>
      </c>
    </row>
    <row r="35" spans="1:16">
      <c r="A35" s="1">
        <f t="shared" si="5"/>
        <v>35</v>
      </c>
      <c r="B35" s="102">
        <v>799.99900000000002</v>
      </c>
      <c r="C35" s="103" t="s">
        <v>69</v>
      </c>
      <c r="D35" s="97">
        <f t="shared" si="0"/>
        <v>4.2105210526315792E-5</v>
      </c>
      <c r="E35" s="104">
        <v>0.19900000000000001</v>
      </c>
      <c r="F35" s="105">
        <v>1.5469999999999999</v>
      </c>
      <c r="G35" s="100">
        <f t="shared" si="1"/>
        <v>1.746</v>
      </c>
      <c r="H35" s="102">
        <v>52</v>
      </c>
      <c r="I35" s="103" t="s">
        <v>70</v>
      </c>
      <c r="J35" s="101">
        <f t="shared" si="2"/>
        <v>5.1999999999999998E-3</v>
      </c>
      <c r="K35" s="102">
        <v>21</v>
      </c>
      <c r="L35" s="103" t="s">
        <v>70</v>
      </c>
      <c r="M35" s="101">
        <f t="shared" si="3"/>
        <v>2.1000000000000003E-3</v>
      </c>
      <c r="N35" s="102">
        <v>16</v>
      </c>
      <c r="O35" s="103" t="s">
        <v>70</v>
      </c>
      <c r="P35" s="101">
        <f t="shared" si="4"/>
        <v>1.6000000000000001E-3</v>
      </c>
    </row>
    <row r="36" spans="1:16">
      <c r="A36" s="1">
        <f t="shared" si="5"/>
        <v>36</v>
      </c>
      <c r="B36" s="102">
        <v>899.99900000000002</v>
      </c>
      <c r="C36" s="103" t="s">
        <v>69</v>
      </c>
      <c r="D36" s="97">
        <f t="shared" si="0"/>
        <v>4.7368368421052636E-5</v>
      </c>
      <c r="E36" s="104">
        <v>0.21110000000000001</v>
      </c>
      <c r="F36" s="105">
        <v>1.5880000000000001</v>
      </c>
      <c r="G36" s="100">
        <f t="shared" si="1"/>
        <v>1.7991000000000001</v>
      </c>
      <c r="H36" s="102">
        <v>56</v>
      </c>
      <c r="I36" s="103" t="s">
        <v>70</v>
      </c>
      <c r="J36" s="101">
        <f t="shared" si="2"/>
        <v>5.5999999999999999E-3</v>
      </c>
      <c r="K36" s="102">
        <v>23</v>
      </c>
      <c r="L36" s="103" t="s">
        <v>70</v>
      </c>
      <c r="M36" s="101">
        <f t="shared" si="3"/>
        <v>2.3E-3</v>
      </c>
      <c r="N36" s="102">
        <v>17</v>
      </c>
      <c r="O36" s="103" t="s">
        <v>70</v>
      </c>
      <c r="P36" s="101">
        <f t="shared" si="4"/>
        <v>1.7000000000000001E-3</v>
      </c>
    </row>
    <row r="37" spans="1:16">
      <c r="A37" s="1">
        <f t="shared" si="5"/>
        <v>37</v>
      </c>
      <c r="B37" s="102">
        <v>999.99900000000002</v>
      </c>
      <c r="C37" s="103" t="s">
        <v>69</v>
      </c>
      <c r="D37" s="97">
        <f t="shared" si="0"/>
        <v>5.2631526315789479E-5</v>
      </c>
      <c r="E37" s="104">
        <v>0.2225</v>
      </c>
      <c r="F37" s="105">
        <v>1.6240000000000001</v>
      </c>
      <c r="G37" s="100">
        <f t="shared" si="1"/>
        <v>1.8465</v>
      </c>
      <c r="H37" s="102">
        <v>60</v>
      </c>
      <c r="I37" s="103" t="s">
        <v>70</v>
      </c>
      <c r="J37" s="101">
        <f t="shared" si="2"/>
        <v>6.0000000000000001E-3</v>
      </c>
      <c r="K37" s="102">
        <v>24</v>
      </c>
      <c r="L37" s="103" t="s">
        <v>70</v>
      </c>
      <c r="M37" s="101">
        <f t="shared" si="3"/>
        <v>2.4000000000000002E-3</v>
      </c>
      <c r="N37" s="102">
        <v>18</v>
      </c>
      <c r="O37" s="103" t="s">
        <v>70</v>
      </c>
      <c r="P37" s="101">
        <f t="shared" si="4"/>
        <v>1.8E-3</v>
      </c>
    </row>
    <row r="38" spans="1:16">
      <c r="A38" s="1">
        <f t="shared" si="5"/>
        <v>38</v>
      </c>
      <c r="B38" s="102">
        <v>1.1000000000000001</v>
      </c>
      <c r="C38" s="106" t="s">
        <v>71</v>
      </c>
      <c r="D38" s="97">
        <f t="shared" ref="D38:D69" si="6">B38/1000/$C$5</f>
        <v>5.7894736842105267E-5</v>
      </c>
      <c r="E38" s="104">
        <v>0.2334</v>
      </c>
      <c r="F38" s="105">
        <v>1.655</v>
      </c>
      <c r="G38" s="100">
        <f t="shared" si="1"/>
        <v>1.8884000000000001</v>
      </c>
      <c r="H38" s="102">
        <v>64</v>
      </c>
      <c r="I38" s="103" t="s">
        <v>70</v>
      </c>
      <c r="J38" s="101">
        <f t="shared" si="2"/>
        <v>6.4000000000000003E-3</v>
      </c>
      <c r="K38" s="102">
        <v>26</v>
      </c>
      <c r="L38" s="103" t="s">
        <v>70</v>
      </c>
      <c r="M38" s="101">
        <f t="shared" si="3"/>
        <v>2.5999999999999999E-3</v>
      </c>
      <c r="N38" s="102">
        <v>19</v>
      </c>
      <c r="O38" s="103" t="s">
        <v>70</v>
      </c>
      <c r="P38" s="101">
        <f t="shared" si="4"/>
        <v>1.9E-3</v>
      </c>
    </row>
    <row r="39" spans="1:16">
      <c r="A39" s="1">
        <f t="shared" si="5"/>
        <v>39</v>
      </c>
      <c r="B39" s="102">
        <v>1.2</v>
      </c>
      <c r="C39" s="103" t="s">
        <v>71</v>
      </c>
      <c r="D39" s="97">
        <f t="shared" si="6"/>
        <v>6.3157894736842103E-5</v>
      </c>
      <c r="E39" s="104">
        <v>0.24379999999999999</v>
      </c>
      <c r="F39" s="105">
        <v>1.6819999999999999</v>
      </c>
      <c r="G39" s="100">
        <f t="shared" si="1"/>
        <v>1.9258</v>
      </c>
      <c r="H39" s="102">
        <v>68</v>
      </c>
      <c r="I39" s="103" t="s">
        <v>70</v>
      </c>
      <c r="J39" s="101">
        <f t="shared" si="2"/>
        <v>6.8000000000000005E-3</v>
      </c>
      <c r="K39" s="102">
        <v>27</v>
      </c>
      <c r="L39" s="103" t="s">
        <v>70</v>
      </c>
      <c r="M39" s="101">
        <f t="shared" si="3"/>
        <v>2.7000000000000001E-3</v>
      </c>
      <c r="N39" s="102">
        <v>20</v>
      </c>
      <c r="O39" s="103" t="s">
        <v>70</v>
      </c>
      <c r="P39" s="101">
        <f t="shared" si="4"/>
        <v>2E-3</v>
      </c>
    </row>
    <row r="40" spans="1:16">
      <c r="A40" s="1">
        <f t="shared" si="5"/>
        <v>40</v>
      </c>
      <c r="B40" s="102">
        <v>1.3</v>
      </c>
      <c r="C40" s="103" t="s">
        <v>71</v>
      </c>
      <c r="D40" s="97">
        <f t="shared" si="6"/>
        <v>6.8421052631578946E-5</v>
      </c>
      <c r="E40" s="104">
        <v>0.25369999999999998</v>
      </c>
      <c r="F40" s="105">
        <v>1.7070000000000001</v>
      </c>
      <c r="G40" s="100">
        <f t="shared" si="1"/>
        <v>1.9607000000000001</v>
      </c>
      <c r="H40" s="102">
        <v>72</v>
      </c>
      <c r="I40" s="103" t="s">
        <v>70</v>
      </c>
      <c r="J40" s="101">
        <f t="shared" si="2"/>
        <v>7.1999999999999998E-3</v>
      </c>
      <c r="K40" s="102">
        <v>28</v>
      </c>
      <c r="L40" s="103" t="s">
        <v>70</v>
      </c>
      <c r="M40" s="101">
        <f t="shared" si="3"/>
        <v>2.8E-3</v>
      </c>
      <c r="N40" s="102">
        <v>21</v>
      </c>
      <c r="O40" s="103" t="s">
        <v>70</v>
      </c>
      <c r="P40" s="101">
        <f t="shared" si="4"/>
        <v>2.1000000000000003E-3</v>
      </c>
    </row>
    <row r="41" spans="1:16">
      <c r="A41" s="1">
        <f t="shared" si="5"/>
        <v>41</v>
      </c>
      <c r="B41" s="102">
        <v>1.4</v>
      </c>
      <c r="C41" s="103" t="s">
        <v>71</v>
      </c>
      <c r="D41" s="97">
        <f t="shared" si="6"/>
        <v>7.3684210526315789E-5</v>
      </c>
      <c r="E41" s="104">
        <v>0.26329999999999998</v>
      </c>
      <c r="F41" s="105">
        <v>1.728</v>
      </c>
      <c r="G41" s="100">
        <f t="shared" si="1"/>
        <v>1.9912999999999998</v>
      </c>
      <c r="H41" s="102">
        <v>76</v>
      </c>
      <c r="I41" s="103" t="s">
        <v>70</v>
      </c>
      <c r="J41" s="101">
        <f t="shared" si="2"/>
        <v>7.6E-3</v>
      </c>
      <c r="K41" s="102">
        <v>30</v>
      </c>
      <c r="L41" s="103" t="s">
        <v>70</v>
      </c>
      <c r="M41" s="101">
        <f t="shared" si="3"/>
        <v>3.0000000000000001E-3</v>
      </c>
      <c r="N41" s="102">
        <v>22</v>
      </c>
      <c r="O41" s="103" t="s">
        <v>70</v>
      </c>
      <c r="P41" s="101">
        <f t="shared" si="4"/>
        <v>2.1999999999999997E-3</v>
      </c>
    </row>
    <row r="42" spans="1:16">
      <c r="A42" s="1">
        <f t="shared" si="5"/>
        <v>42</v>
      </c>
      <c r="B42" s="102">
        <v>1.5</v>
      </c>
      <c r="C42" s="103" t="s">
        <v>71</v>
      </c>
      <c r="D42" s="97">
        <f t="shared" si="6"/>
        <v>7.8947368421052633E-5</v>
      </c>
      <c r="E42" s="104">
        <v>0.27250000000000002</v>
      </c>
      <c r="F42" s="105">
        <v>1.748</v>
      </c>
      <c r="G42" s="100">
        <f t="shared" si="1"/>
        <v>2.0205000000000002</v>
      </c>
      <c r="H42" s="102">
        <v>80</v>
      </c>
      <c r="I42" s="103" t="s">
        <v>70</v>
      </c>
      <c r="J42" s="101">
        <f t="shared" si="2"/>
        <v>8.0000000000000002E-3</v>
      </c>
      <c r="K42" s="102">
        <v>31</v>
      </c>
      <c r="L42" s="103" t="s">
        <v>70</v>
      </c>
      <c r="M42" s="101">
        <f t="shared" si="3"/>
        <v>3.0999999999999999E-3</v>
      </c>
      <c r="N42" s="102">
        <v>23</v>
      </c>
      <c r="O42" s="103" t="s">
        <v>70</v>
      </c>
      <c r="P42" s="101">
        <f t="shared" si="4"/>
        <v>2.3E-3</v>
      </c>
    </row>
    <row r="43" spans="1:16">
      <c r="A43" s="1">
        <f t="shared" si="5"/>
        <v>43</v>
      </c>
      <c r="B43" s="102">
        <v>1.6</v>
      </c>
      <c r="C43" s="103" t="s">
        <v>71</v>
      </c>
      <c r="D43" s="97">
        <f t="shared" si="6"/>
        <v>8.4210526315789476E-5</v>
      </c>
      <c r="E43" s="104">
        <v>0.28149999999999997</v>
      </c>
      <c r="F43" s="105">
        <v>1.7649999999999999</v>
      </c>
      <c r="G43" s="100">
        <f t="shared" si="1"/>
        <v>2.0465</v>
      </c>
      <c r="H43" s="102">
        <v>84</v>
      </c>
      <c r="I43" s="103" t="s">
        <v>70</v>
      </c>
      <c r="J43" s="101">
        <f t="shared" si="2"/>
        <v>8.4000000000000012E-3</v>
      </c>
      <c r="K43" s="102">
        <v>32</v>
      </c>
      <c r="L43" s="103" t="s">
        <v>70</v>
      </c>
      <c r="M43" s="101">
        <f t="shared" si="3"/>
        <v>3.2000000000000002E-3</v>
      </c>
      <c r="N43" s="102">
        <v>24</v>
      </c>
      <c r="O43" s="103" t="s">
        <v>70</v>
      </c>
      <c r="P43" s="101">
        <f t="shared" si="4"/>
        <v>2.4000000000000002E-3</v>
      </c>
    </row>
    <row r="44" spans="1:16">
      <c r="A44" s="1">
        <f t="shared" si="5"/>
        <v>44</v>
      </c>
      <c r="B44" s="102">
        <v>1.7</v>
      </c>
      <c r="C44" s="103" t="s">
        <v>71</v>
      </c>
      <c r="D44" s="97">
        <f t="shared" si="6"/>
        <v>8.9473684210526305E-5</v>
      </c>
      <c r="E44" s="104">
        <v>0.29010000000000002</v>
      </c>
      <c r="F44" s="105">
        <v>1.7809999999999999</v>
      </c>
      <c r="G44" s="100">
        <f t="shared" si="1"/>
        <v>2.0710999999999999</v>
      </c>
      <c r="H44" s="102">
        <v>88</v>
      </c>
      <c r="I44" s="103" t="s">
        <v>70</v>
      </c>
      <c r="J44" s="101">
        <f t="shared" si="2"/>
        <v>8.7999999999999988E-3</v>
      </c>
      <c r="K44" s="102">
        <v>33</v>
      </c>
      <c r="L44" s="103" t="s">
        <v>70</v>
      </c>
      <c r="M44" s="101">
        <f t="shared" si="3"/>
        <v>3.3E-3</v>
      </c>
      <c r="N44" s="102">
        <v>25</v>
      </c>
      <c r="O44" s="103" t="s">
        <v>70</v>
      </c>
      <c r="P44" s="101">
        <f t="shared" si="4"/>
        <v>2.5000000000000001E-3</v>
      </c>
    </row>
    <row r="45" spans="1:16">
      <c r="A45" s="1">
        <f t="shared" si="5"/>
        <v>45</v>
      </c>
      <c r="B45" s="102">
        <v>1.8</v>
      </c>
      <c r="C45" s="103" t="s">
        <v>71</v>
      </c>
      <c r="D45" s="97">
        <f t="shared" si="6"/>
        <v>9.4736842105263162E-5</v>
      </c>
      <c r="E45" s="104">
        <v>0.29859999999999998</v>
      </c>
      <c r="F45" s="105">
        <v>1.7949999999999999</v>
      </c>
      <c r="G45" s="100">
        <f t="shared" si="1"/>
        <v>2.0935999999999999</v>
      </c>
      <c r="H45" s="102">
        <v>91</v>
      </c>
      <c r="I45" s="103" t="s">
        <v>70</v>
      </c>
      <c r="J45" s="101">
        <f t="shared" si="2"/>
        <v>9.1000000000000004E-3</v>
      </c>
      <c r="K45" s="102">
        <v>35</v>
      </c>
      <c r="L45" s="103" t="s">
        <v>70</v>
      </c>
      <c r="M45" s="101">
        <f t="shared" si="3"/>
        <v>3.5000000000000005E-3</v>
      </c>
      <c r="N45" s="102">
        <v>26</v>
      </c>
      <c r="O45" s="103" t="s">
        <v>70</v>
      </c>
      <c r="P45" s="101">
        <f t="shared" si="4"/>
        <v>2.5999999999999999E-3</v>
      </c>
    </row>
    <row r="46" spans="1:16">
      <c r="A46" s="1">
        <f t="shared" si="5"/>
        <v>46</v>
      </c>
      <c r="B46" s="102">
        <v>2</v>
      </c>
      <c r="C46" s="103" t="s">
        <v>71</v>
      </c>
      <c r="D46" s="97">
        <f t="shared" si="6"/>
        <v>1.0526315789473685E-4</v>
      </c>
      <c r="E46" s="104">
        <v>0.31469999999999998</v>
      </c>
      <c r="F46" s="105">
        <v>1.819</v>
      </c>
      <c r="G46" s="100">
        <f t="shared" si="1"/>
        <v>2.1337000000000002</v>
      </c>
      <c r="H46" s="102">
        <v>99</v>
      </c>
      <c r="I46" s="103" t="s">
        <v>70</v>
      </c>
      <c r="J46" s="101">
        <f t="shared" si="2"/>
        <v>9.9000000000000008E-3</v>
      </c>
      <c r="K46" s="102">
        <v>37</v>
      </c>
      <c r="L46" s="103" t="s">
        <v>70</v>
      </c>
      <c r="M46" s="101">
        <f t="shared" si="3"/>
        <v>3.6999999999999997E-3</v>
      </c>
      <c r="N46" s="102">
        <v>28</v>
      </c>
      <c r="O46" s="103" t="s">
        <v>70</v>
      </c>
      <c r="P46" s="101">
        <f t="shared" si="4"/>
        <v>2.8E-3</v>
      </c>
    </row>
    <row r="47" spans="1:16">
      <c r="A47" s="1">
        <f t="shared" si="5"/>
        <v>47</v>
      </c>
      <c r="B47" s="102">
        <v>2.25</v>
      </c>
      <c r="C47" s="103" t="s">
        <v>71</v>
      </c>
      <c r="D47" s="97">
        <f t="shared" si="6"/>
        <v>1.1842105263157894E-4</v>
      </c>
      <c r="E47" s="104">
        <v>0.33379999999999999</v>
      </c>
      <c r="F47" s="105">
        <v>1.8440000000000001</v>
      </c>
      <c r="G47" s="100">
        <f t="shared" si="1"/>
        <v>2.1778</v>
      </c>
      <c r="H47" s="102">
        <v>108</v>
      </c>
      <c r="I47" s="103" t="s">
        <v>70</v>
      </c>
      <c r="J47" s="101">
        <f t="shared" si="2"/>
        <v>1.0800000000000001E-2</v>
      </c>
      <c r="K47" s="102">
        <v>40</v>
      </c>
      <c r="L47" s="103" t="s">
        <v>70</v>
      </c>
      <c r="M47" s="101">
        <f t="shared" si="3"/>
        <v>4.0000000000000001E-3</v>
      </c>
      <c r="N47" s="102">
        <v>30</v>
      </c>
      <c r="O47" s="103" t="s">
        <v>70</v>
      </c>
      <c r="P47" s="101">
        <f t="shared" si="4"/>
        <v>3.0000000000000001E-3</v>
      </c>
    </row>
    <row r="48" spans="1:16">
      <c r="A48" s="1">
        <f t="shared" si="5"/>
        <v>48</v>
      </c>
      <c r="B48" s="102">
        <v>2.5</v>
      </c>
      <c r="C48" s="103" t="s">
        <v>71</v>
      </c>
      <c r="D48" s="97">
        <f t="shared" si="6"/>
        <v>1.3157894736842105E-4</v>
      </c>
      <c r="E48" s="104">
        <v>0.35189999999999999</v>
      </c>
      <c r="F48" s="105">
        <v>1.863</v>
      </c>
      <c r="G48" s="100">
        <f t="shared" si="1"/>
        <v>2.2149000000000001</v>
      </c>
      <c r="H48" s="102">
        <v>116</v>
      </c>
      <c r="I48" s="103" t="s">
        <v>70</v>
      </c>
      <c r="J48" s="101">
        <f t="shared" si="2"/>
        <v>1.1600000000000001E-2</v>
      </c>
      <c r="K48" s="102">
        <v>43</v>
      </c>
      <c r="L48" s="103" t="s">
        <v>70</v>
      </c>
      <c r="M48" s="101">
        <f t="shared" si="3"/>
        <v>4.3E-3</v>
      </c>
      <c r="N48" s="102">
        <v>32</v>
      </c>
      <c r="O48" s="103" t="s">
        <v>70</v>
      </c>
      <c r="P48" s="101">
        <f t="shared" si="4"/>
        <v>3.2000000000000002E-3</v>
      </c>
    </row>
    <row r="49" spans="1:16">
      <c r="A49" s="1">
        <f t="shared" si="5"/>
        <v>49</v>
      </c>
      <c r="B49" s="102">
        <v>2.75</v>
      </c>
      <c r="C49" s="103" t="s">
        <v>71</v>
      </c>
      <c r="D49" s="97">
        <f t="shared" si="6"/>
        <v>1.4473684210526314E-4</v>
      </c>
      <c r="E49" s="104">
        <v>0.36899999999999999</v>
      </c>
      <c r="F49" s="105">
        <v>1.8779999999999999</v>
      </c>
      <c r="G49" s="100">
        <f t="shared" si="1"/>
        <v>2.2469999999999999</v>
      </c>
      <c r="H49" s="102">
        <v>125</v>
      </c>
      <c r="I49" s="103" t="s">
        <v>70</v>
      </c>
      <c r="J49" s="101">
        <f t="shared" si="2"/>
        <v>1.2500000000000001E-2</v>
      </c>
      <c r="K49" s="102">
        <v>45</v>
      </c>
      <c r="L49" s="103" t="s">
        <v>70</v>
      </c>
      <c r="M49" s="101">
        <f t="shared" si="3"/>
        <v>4.4999999999999997E-3</v>
      </c>
      <c r="N49" s="102">
        <v>34</v>
      </c>
      <c r="O49" s="103" t="s">
        <v>70</v>
      </c>
      <c r="P49" s="101">
        <f t="shared" si="4"/>
        <v>3.4000000000000002E-3</v>
      </c>
    </row>
    <row r="50" spans="1:16">
      <c r="A50" s="1">
        <f t="shared" si="5"/>
        <v>50</v>
      </c>
      <c r="B50" s="102">
        <v>3</v>
      </c>
      <c r="C50" s="103" t="s">
        <v>71</v>
      </c>
      <c r="D50" s="97">
        <f t="shared" si="6"/>
        <v>1.5789473684210527E-4</v>
      </c>
      <c r="E50" s="104">
        <v>0.38540000000000002</v>
      </c>
      <c r="F50" s="105">
        <v>1.89</v>
      </c>
      <c r="G50" s="100">
        <f t="shared" si="1"/>
        <v>2.2753999999999999</v>
      </c>
      <c r="H50" s="102">
        <v>134</v>
      </c>
      <c r="I50" s="103" t="s">
        <v>70</v>
      </c>
      <c r="J50" s="101">
        <f t="shared" si="2"/>
        <v>1.34E-2</v>
      </c>
      <c r="K50" s="102">
        <v>48</v>
      </c>
      <c r="L50" s="103" t="s">
        <v>70</v>
      </c>
      <c r="M50" s="101">
        <f t="shared" si="3"/>
        <v>4.8000000000000004E-3</v>
      </c>
      <c r="N50" s="102">
        <v>36</v>
      </c>
      <c r="O50" s="103" t="s">
        <v>70</v>
      </c>
      <c r="P50" s="101">
        <f t="shared" si="4"/>
        <v>3.5999999999999999E-3</v>
      </c>
    </row>
    <row r="51" spans="1:16">
      <c r="A51" s="1">
        <f t="shared" si="5"/>
        <v>51</v>
      </c>
      <c r="B51" s="102">
        <v>3.25</v>
      </c>
      <c r="C51" s="103" t="s">
        <v>71</v>
      </c>
      <c r="D51" s="97">
        <f t="shared" si="6"/>
        <v>1.7105263157894736E-4</v>
      </c>
      <c r="E51" s="104">
        <v>0.4012</v>
      </c>
      <c r="F51" s="105">
        <v>1.899</v>
      </c>
      <c r="G51" s="100">
        <f t="shared" si="1"/>
        <v>2.3002000000000002</v>
      </c>
      <c r="H51" s="102">
        <v>143</v>
      </c>
      <c r="I51" s="103" t="s">
        <v>70</v>
      </c>
      <c r="J51" s="101">
        <f t="shared" si="2"/>
        <v>1.4299999999999998E-2</v>
      </c>
      <c r="K51" s="102">
        <v>51</v>
      </c>
      <c r="L51" s="103" t="s">
        <v>70</v>
      </c>
      <c r="M51" s="101">
        <f t="shared" si="3"/>
        <v>5.0999999999999995E-3</v>
      </c>
      <c r="N51" s="102">
        <v>38</v>
      </c>
      <c r="O51" s="103" t="s">
        <v>70</v>
      </c>
      <c r="P51" s="101">
        <f t="shared" si="4"/>
        <v>3.8E-3</v>
      </c>
    </row>
    <row r="52" spans="1:16">
      <c r="A52" s="1">
        <f t="shared" si="5"/>
        <v>52</v>
      </c>
      <c r="B52" s="102">
        <v>3.5</v>
      </c>
      <c r="C52" s="103" t="s">
        <v>71</v>
      </c>
      <c r="D52" s="97">
        <f t="shared" si="6"/>
        <v>1.8421052631578948E-4</v>
      </c>
      <c r="E52" s="104">
        <v>0.4163</v>
      </c>
      <c r="F52" s="105">
        <v>1.905</v>
      </c>
      <c r="G52" s="100">
        <f t="shared" si="1"/>
        <v>2.3212999999999999</v>
      </c>
      <c r="H52" s="102">
        <v>151</v>
      </c>
      <c r="I52" s="103" t="s">
        <v>70</v>
      </c>
      <c r="J52" s="101">
        <f t="shared" ref="J52:J83" si="7">H52/1000/10</f>
        <v>1.5099999999999999E-2</v>
      </c>
      <c r="K52" s="102">
        <v>53</v>
      </c>
      <c r="L52" s="103" t="s">
        <v>70</v>
      </c>
      <c r="M52" s="101">
        <f t="shared" ref="M52:M83" si="8">K52/1000/10</f>
        <v>5.3E-3</v>
      </c>
      <c r="N52" s="102">
        <v>40</v>
      </c>
      <c r="O52" s="103" t="s">
        <v>70</v>
      </c>
      <c r="P52" s="101">
        <f t="shared" ref="P52:P83" si="9">N52/1000/10</f>
        <v>4.0000000000000001E-3</v>
      </c>
    </row>
    <row r="53" spans="1:16">
      <c r="A53" s="1">
        <f t="shared" si="5"/>
        <v>53</v>
      </c>
      <c r="B53" s="102">
        <v>3.75</v>
      </c>
      <c r="C53" s="103" t="s">
        <v>71</v>
      </c>
      <c r="D53" s="97">
        <f t="shared" si="6"/>
        <v>1.9736842105263157E-4</v>
      </c>
      <c r="E53" s="104">
        <v>0.43090000000000001</v>
      </c>
      <c r="F53" s="105">
        <v>1.91</v>
      </c>
      <c r="G53" s="100">
        <f t="shared" si="1"/>
        <v>2.3409</v>
      </c>
      <c r="H53" s="102">
        <v>160</v>
      </c>
      <c r="I53" s="103" t="s">
        <v>70</v>
      </c>
      <c r="J53" s="101">
        <f t="shared" si="7"/>
        <v>1.6E-2</v>
      </c>
      <c r="K53" s="102">
        <v>56</v>
      </c>
      <c r="L53" s="103" t="s">
        <v>70</v>
      </c>
      <c r="M53" s="101">
        <f t="shared" si="8"/>
        <v>5.5999999999999999E-3</v>
      </c>
      <c r="N53" s="102">
        <v>42</v>
      </c>
      <c r="O53" s="103" t="s">
        <v>70</v>
      </c>
      <c r="P53" s="101">
        <f t="shared" si="9"/>
        <v>4.2000000000000006E-3</v>
      </c>
    </row>
    <row r="54" spans="1:16">
      <c r="A54" s="1">
        <f t="shared" si="5"/>
        <v>54</v>
      </c>
      <c r="B54" s="102">
        <v>4</v>
      </c>
      <c r="C54" s="103" t="s">
        <v>71</v>
      </c>
      <c r="D54" s="97">
        <f t="shared" si="6"/>
        <v>2.105263157894737E-4</v>
      </c>
      <c r="E54" s="104">
        <v>0.4451</v>
      </c>
      <c r="F54" s="105">
        <v>1.913</v>
      </c>
      <c r="G54" s="100">
        <f t="shared" si="1"/>
        <v>2.3580999999999999</v>
      </c>
      <c r="H54" s="102">
        <v>168</v>
      </c>
      <c r="I54" s="103" t="s">
        <v>70</v>
      </c>
      <c r="J54" s="101">
        <f t="shared" si="7"/>
        <v>1.6800000000000002E-2</v>
      </c>
      <c r="K54" s="102">
        <v>59</v>
      </c>
      <c r="L54" s="103" t="s">
        <v>70</v>
      </c>
      <c r="M54" s="101">
        <f t="shared" si="8"/>
        <v>5.8999999999999999E-3</v>
      </c>
      <c r="N54" s="102">
        <v>44</v>
      </c>
      <c r="O54" s="103" t="s">
        <v>70</v>
      </c>
      <c r="P54" s="101">
        <f t="shared" si="9"/>
        <v>4.3999999999999994E-3</v>
      </c>
    </row>
    <row r="55" spans="1:16">
      <c r="A55" s="1">
        <f t="shared" si="5"/>
        <v>55</v>
      </c>
      <c r="B55" s="102">
        <v>4.5</v>
      </c>
      <c r="C55" s="103" t="s">
        <v>71</v>
      </c>
      <c r="D55" s="97">
        <f t="shared" si="6"/>
        <v>2.3684210526315788E-4</v>
      </c>
      <c r="E55" s="104">
        <v>0.47210000000000002</v>
      </c>
      <c r="F55" s="105">
        <v>1.915</v>
      </c>
      <c r="G55" s="100">
        <f t="shared" si="1"/>
        <v>2.3871000000000002</v>
      </c>
      <c r="H55" s="102">
        <v>185</v>
      </c>
      <c r="I55" s="103" t="s">
        <v>70</v>
      </c>
      <c r="J55" s="101">
        <f t="shared" si="7"/>
        <v>1.8499999999999999E-2</v>
      </c>
      <c r="K55" s="102">
        <v>64</v>
      </c>
      <c r="L55" s="103" t="s">
        <v>70</v>
      </c>
      <c r="M55" s="101">
        <f t="shared" si="8"/>
        <v>6.4000000000000003E-3</v>
      </c>
      <c r="N55" s="102">
        <v>48</v>
      </c>
      <c r="O55" s="103" t="s">
        <v>70</v>
      </c>
      <c r="P55" s="101">
        <f t="shared" si="9"/>
        <v>4.8000000000000004E-3</v>
      </c>
    </row>
    <row r="56" spans="1:16">
      <c r="A56" s="1">
        <f t="shared" si="5"/>
        <v>56</v>
      </c>
      <c r="B56" s="102">
        <v>5</v>
      </c>
      <c r="C56" s="103" t="s">
        <v>71</v>
      </c>
      <c r="D56" s="97">
        <f t="shared" si="6"/>
        <v>2.631578947368421E-4</v>
      </c>
      <c r="E56" s="104">
        <v>0.49759999999999999</v>
      </c>
      <c r="F56" s="105">
        <v>1.9139999999999999</v>
      </c>
      <c r="G56" s="100">
        <f t="shared" si="1"/>
        <v>2.4116</v>
      </c>
      <c r="H56" s="102">
        <v>202</v>
      </c>
      <c r="I56" s="103" t="s">
        <v>70</v>
      </c>
      <c r="J56" s="101">
        <f t="shared" si="7"/>
        <v>2.0200000000000003E-2</v>
      </c>
      <c r="K56" s="102">
        <v>69</v>
      </c>
      <c r="L56" s="103" t="s">
        <v>70</v>
      </c>
      <c r="M56" s="101">
        <f t="shared" si="8"/>
        <v>6.9000000000000008E-3</v>
      </c>
      <c r="N56" s="102">
        <v>52</v>
      </c>
      <c r="O56" s="103" t="s">
        <v>70</v>
      </c>
      <c r="P56" s="101">
        <f t="shared" si="9"/>
        <v>5.1999999999999998E-3</v>
      </c>
    </row>
    <row r="57" spans="1:16">
      <c r="A57" s="1">
        <f t="shared" si="5"/>
        <v>57</v>
      </c>
      <c r="B57" s="102">
        <v>5.5</v>
      </c>
      <c r="C57" s="103" t="s">
        <v>71</v>
      </c>
      <c r="D57" s="97">
        <f t="shared" si="6"/>
        <v>2.8947368421052629E-4</v>
      </c>
      <c r="E57" s="104">
        <v>0.52190000000000003</v>
      </c>
      <c r="F57" s="105">
        <v>1.909</v>
      </c>
      <c r="G57" s="100">
        <f t="shared" si="1"/>
        <v>2.4309000000000003</v>
      </c>
      <c r="H57" s="102">
        <v>219</v>
      </c>
      <c r="I57" s="103" t="s">
        <v>70</v>
      </c>
      <c r="J57" s="101">
        <f t="shared" si="7"/>
        <v>2.1899999999999999E-2</v>
      </c>
      <c r="K57" s="102">
        <v>74</v>
      </c>
      <c r="L57" s="103" t="s">
        <v>70</v>
      </c>
      <c r="M57" s="101">
        <f t="shared" si="8"/>
        <v>7.3999999999999995E-3</v>
      </c>
      <c r="N57" s="102">
        <v>55</v>
      </c>
      <c r="O57" s="103" t="s">
        <v>70</v>
      </c>
      <c r="P57" s="101">
        <f t="shared" si="9"/>
        <v>5.4999999999999997E-3</v>
      </c>
    </row>
    <row r="58" spans="1:16">
      <c r="A58" s="1">
        <f t="shared" si="5"/>
        <v>58</v>
      </c>
      <c r="B58" s="102">
        <v>6</v>
      </c>
      <c r="C58" s="103" t="s">
        <v>71</v>
      </c>
      <c r="D58" s="97">
        <f t="shared" si="6"/>
        <v>3.1578947368421053E-4</v>
      </c>
      <c r="E58" s="104">
        <v>0.54510000000000003</v>
      </c>
      <c r="F58" s="105">
        <v>1.9019999999999999</v>
      </c>
      <c r="G58" s="100">
        <f t="shared" si="1"/>
        <v>2.4470999999999998</v>
      </c>
      <c r="H58" s="102">
        <v>235</v>
      </c>
      <c r="I58" s="103" t="s">
        <v>70</v>
      </c>
      <c r="J58" s="101">
        <f t="shared" si="7"/>
        <v>2.35E-2</v>
      </c>
      <c r="K58" s="102">
        <v>78</v>
      </c>
      <c r="L58" s="103" t="s">
        <v>70</v>
      </c>
      <c r="M58" s="101">
        <f t="shared" si="8"/>
        <v>7.7999999999999996E-3</v>
      </c>
      <c r="N58" s="102">
        <v>59</v>
      </c>
      <c r="O58" s="103" t="s">
        <v>70</v>
      </c>
      <c r="P58" s="101">
        <f t="shared" si="9"/>
        <v>5.8999999999999999E-3</v>
      </c>
    </row>
    <row r="59" spans="1:16">
      <c r="A59" s="1">
        <f t="shared" si="5"/>
        <v>59</v>
      </c>
      <c r="B59" s="102">
        <v>6.5</v>
      </c>
      <c r="C59" s="103" t="s">
        <v>71</v>
      </c>
      <c r="D59" s="97">
        <f t="shared" si="6"/>
        <v>3.4210526315789472E-4</v>
      </c>
      <c r="E59" s="104">
        <v>0.56740000000000002</v>
      </c>
      <c r="F59" s="105">
        <v>1.8939999999999999</v>
      </c>
      <c r="G59" s="100">
        <f t="shared" si="1"/>
        <v>2.4613999999999998</v>
      </c>
      <c r="H59" s="102">
        <v>252</v>
      </c>
      <c r="I59" s="103" t="s">
        <v>70</v>
      </c>
      <c r="J59" s="101">
        <f t="shared" si="7"/>
        <v>2.52E-2</v>
      </c>
      <c r="K59" s="102">
        <v>83</v>
      </c>
      <c r="L59" s="103" t="s">
        <v>70</v>
      </c>
      <c r="M59" s="101">
        <f t="shared" si="8"/>
        <v>8.3000000000000001E-3</v>
      </c>
      <c r="N59" s="102">
        <v>62</v>
      </c>
      <c r="O59" s="103" t="s">
        <v>70</v>
      </c>
      <c r="P59" s="101">
        <f t="shared" si="9"/>
        <v>6.1999999999999998E-3</v>
      </c>
    </row>
    <row r="60" spans="1:16">
      <c r="A60" s="1">
        <f t="shared" si="5"/>
        <v>60</v>
      </c>
      <c r="B60" s="102">
        <v>7</v>
      </c>
      <c r="C60" s="103" t="s">
        <v>71</v>
      </c>
      <c r="D60" s="97">
        <f t="shared" si="6"/>
        <v>3.6842105263157896E-4</v>
      </c>
      <c r="E60" s="104">
        <v>0.58879999999999999</v>
      </c>
      <c r="F60" s="105">
        <v>1.8839999999999999</v>
      </c>
      <c r="G60" s="100">
        <f t="shared" si="1"/>
        <v>2.4727999999999999</v>
      </c>
      <c r="H60" s="102">
        <v>269</v>
      </c>
      <c r="I60" s="103" t="s">
        <v>70</v>
      </c>
      <c r="J60" s="101">
        <f t="shared" si="7"/>
        <v>2.69E-2</v>
      </c>
      <c r="K60" s="102">
        <v>88</v>
      </c>
      <c r="L60" s="103" t="s">
        <v>70</v>
      </c>
      <c r="M60" s="101">
        <f t="shared" si="8"/>
        <v>8.7999999999999988E-3</v>
      </c>
      <c r="N60" s="102">
        <v>66</v>
      </c>
      <c r="O60" s="103" t="s">
        <v>70</v>
      </c>
      <c r="P60" s="101">
        <f t="shared" si="9"/>
        <v>6.6E-3</v>
      </c>
    </row>
    <row r="61" spans="1:16">
      <c r="A61" s="1">
        <f t="shared" si="5"/>
        <v>61</v>
      </c>
      <c r="B61" s="102">
        <v>8</v>
      </c>
      <c r="C61" s="103" t="s">
        <v>71</v>
      </c>
      <c r="D61" s="97">
        <f t="shared" si="6"/>
        <v>4.2105263157894739E-4</v>
      </c>
      <c r="E61" s="104">
        <v>0.62939999999999996</v>
      </c>
      <c r="F61" s="105">
        <v>1.8620000000000001</v>
      </c>
      <c r="G61" s="100">
        <f t="shared" si="1"/>
        <v>2.4914000000000001</v>
      </c>
      <c r="H61" s="102">
        <v>302</v>
      </c>
      <c r="I61" s="103" t="s">
        <v>70</v>
      </c>
      <c r="J61" s="101">
        <f t="shared" si="7"/>
        <v>3.0199999999999998E-2</v>
      </c>
      <c r="K61" s="102">
        <v>97</v>
      </c>
      <c r="L61" s="103" t="s">
        <v>70</v>
      </c>
      <c r="M61" s="101">
        <f t="shared" si="8"/>
        <v>9.7000000000000003E-3</v>
      </c>
      <c r="N61" s="102">
        <v>72</v>
      </c>
      <c r="O61" s="103" t="s">
        <v>70</v>
      </c>
      <c r="P61" s="101">
        <f t="shared" si="9"/>
        <v>7.1999999999999998E-3</v>
      </c>
    </row>
    <row r="62" spans="1:16">
      <c r="A62" s="1">
        <f t="shared" si="5"/>
        <v>62</v>
      </c>
      <c r="B62" s="102">
        <v>9</v>
      </c>
      <c r="C62" s="103" t="s">
        <v>71</v>
      </c>
      <c r="D62" s="97">
        <f t="shared" si="6"/>
        <v>4.7368421052631577E-4</v>
      </c>
      <c r="E62" s="104">
        <v>0.66759999999999997</v>
      </c>
      <c r="F62" s="105">
        <v>1.837</v>
      </c>
      <c r="G62" s="100">
        <f t="shared" si="1"/>
        <v>2.5045999999999999</v>
      </c>
      <c r="H62" s="102">
        <v>335</v>
      </c>
      <c r="I62" s="103" t="s">
        <v>70</v>
      </c>
      <c r="J62" s="101">
        <f t="shared" si="7"/>
        <v>3.3500000000000002E-2</v>
      </c>
      <c r="K62" s="102">
        <v>106</v>
      </c>
      <c r="L62" s="103" t="s">
        <v>70</v>
      </c>
      <c r="M62" s="101">
        <f t="shared" si="8"/>
        <v>1.06E-2</v>
      </c>
      <c r="N62" s="102">
        <v>79</v>
      </c>
      <c r="O62" s="103" t="s">
        <v>70</v>
      </c>
      <c r="P62" s="101">
        <f t="shared" si="9"/>
        <v>7.9000000000000008E-3</v>
      </c>
    </row>
    <row r="63" spans="1:16">
      <c r="A63" s="1">
        <f t="shared" si="5"/>
        <v>63</v>
      </c>
      <c r="B63" s="102">
        <v>10</v>
      </c>
      <c r="C63" s="103" t="s">
        <v>71</v>
      </c>
      <c r="D63" s="97">
        <f t="shared" si="6"/>
        <v>5.263157894736842E-4</v>
      </c>
      <c r="E63" s="104">
        <v>0.70369999999999999</v>
      </c>
      <c r="F63" s="105">
        <v>1.8109999999999999</v>
      </c>
      <c r="G63" s="100">
        <f t="shared" si="1"/>
        <v>2.5146999999999999</v>
      </c>
      <c r="H63" s="102">
        <v>368</v>
      </c>
      <c r="I63" s="103" t="s">
        <v>70</v>
      </c>
      <c r="J63" s="101">
        <f t="shared" si="7"/>
        <v>3.6799999999999999E-2</v>
      </c>
      <c r="K63" s="102">
        <v>115</v>
      </c>
      <c r="L63" s="103" t="s">
        <v>70</v>
      </c>
      <c r="M63" s="101">
        <f t="shared" si="8"/>
        <v>1.15E-2</v>
      </c>
      <c r="N63" s="102">
        <v>86</v>
      </c>
      <c r="O63" s="103" t="s">
        <v>70</v>
      </c>
      <c r="P63" s="101">
        <f t="shared" si="9"/>
        <v>8.6E-3</v>
      </c>
    </row>
    <row r="64" spans="1:16">
      <c r="A64" s="1">
        <f t="shared" si="5"/>
        <v>64</v>
      </c>
      <c r="B64" s="102">
        <v>11</v>
      </c>
      <c r="C64" s="103" t="s">
        <v>71</v>
      </c>
      <c r="D64" s="97">
        <f t="shared" si="6"/>
        <v>5.7894736842105258E-4</v>
      </c>
      <c r="E64" s="104">
        <v>0.73809999999999998</v>
      </c>
      <c r="F64" s="105">
        <v>1.7849999999999999</v>
      </c>
      <c r="G64" s="100">
        <f t="shared" si="1"/>
        <v>2.5230999999999999</v>
      </c>
      <c r="H64" s="102">
        <v>401</v>
      </c>
      <c r="I64" s="103" t="s">
        <v>70</v>
      </c>
      <c r="J64" s="101">
        <f t="shared" si="7"/>
        <v>4.0100000000000004E-2</v>
      </c>
      <c r="K64" s="102">
        <v>123</v>
      </c>
      <c r="L64" s="103" t="s">
        <v>70</v>
      </c>
      <c r="M64" s="101">
        <f t="shared" si="8"/>
        <v>1.23E-2</v>
      </c>
      <c r="N64" s="102">
        <v>92</v>
      </c>
      <c r="O64" s="103" t="s">
        <v>70</v>
      </c>
      <c r="P64" s="101">
        <f t="shared" si="9"/>
        <v>9.1999999999999998E-3</v>
      </c>
    </row>
    <row r="65" spans="1:16">
      <c r="A65" s="1">
        <f t="shared" si="5"/>
        <v>65</v>
      </c>
      <c r="B65" s="102">
        <v>12</v>
      </c>
      <c r="C65" s="103" t="s">
        <v>71</v>
      </c>
      <c r="D65" s="97">
        <f t="shared" si="6"/>
        <v>6.3157894736842106E-4</v>
      </c>
      <c r="E65" s="104">
        <v>0.77090000000000003</v>
      </c>
      <c r="F65" s="105">
        <v>1.758</v>
      </c>
      <c r="G65" s="100">
        <f t="shared" si="1"/>
        <v>2.5289000000000001</v>
      </c>
      <c r="H65" s="102">
        <v>435</v>
      </c>
      <c r="I65" s="103" t="s">
        <v>70</v>
      </c>
      <c r="J65" s="101">
        <f t="shared" si="7"/>
        <v>4.3499999999999997E-2</v>
      </c>
      <c r="K65" s="102">
        <v>132</v>
      </c>
      <c r="L65" s="103" t="s">
        <v>70</v>
      </c>
      <c r="M65" s="101">
        <f t="shared" si="8"/>
        <v>1.32E-2</v>
      </c>
      <c r="N65" s="102">
        <v>98</v>
      </c>
      <c r="O65" s="103" t="s">
        <v>70</v>
      </c>
      <c r="P65" s="101">
        <f t="shared" si="9"/>
        <v>9.7999999999999997E-3</v>
      </c>
    </row>
    <row r="66" spans="1:16">
      <c r="A66" s="1">
        <f t="shared" si="5"/>
        <v>66</v>
      </c>
      <c r="B66" s="102">
        <v>13</v>
      </c>
      <c r="C66" s="103" t="s">
        <v>71</v>
      </c>
      <c r="D66" s="97">
        <f t="shared" si="6"/>
        <v>6.8421052631578944E-4</v>
      </c>
      <c r="E66" s="104">
        <v>0.8024</v>
      </c>
      <c r="F66" s="105">
        <v>1.732</v>
      </c>
      <c r="G66" s="100">
        <f t="shared" si="1"/>
        <v>2.5343999999999998</v>
      </c>
      <c r="H66" s="102">
        <v>468</v>
      </c>
      <c r="I66" s="103" t="s">
        <v>70</v>
      </c>
      <c r="J66" s="101">
        <f t="shared" si="7"/>
        <v>4.6800000000000001E-2</v>
      </c>
      <c r="K66" s="102">
        <v>140</v>
      </c>
      <c r="L66" s="103" t="s">
        <v>70</v>
      </c>
      <c r="M66" s="101">
        <f t="shared" si="8"/>
        <v>1.4000000000000002E-2</v>
      </c>
      <c r="N66" s="102">
        <v>105</v>
      </c>
      <c r="O66" s="103" t="s">
        <v>70</v>
      </c>
      <c r="P66" s="101">
        <f t="shared" si="9"/>
        <v>1.0499999999999999E-2</v>
      </c>
    </row>
    <row r="67" spans="1:16">
      <c r="A67" s="1">
        <f t="shared" si="5"/>
        <v>67</v>
      </c>
      <c r="B67" s="102">
        <v>14</v>
      </c>
      <c r="C67" s="103" t="s">
        <v>71</v>
      </c>
      <c r="D67" s="97">
        <f t="shared" si="6"/>
        <v>7.3684210526315792E-4</v>
      </c>
      <c r="E67" s="104">
        <v>0.8327</v>
      </c>
      <c r="F67" s="105">
        <v>1.706</v>
      </c>
      <c r="G67" s="100">
        <f t="shared" si="1"/>
        <v>2.5387</v>
      </c>
      <c r="H67" s="102">
        <v>501</v>
      </c>
      <c r="I67" s="103" t="s">
        <v>70</v>
      </c>
      <c r="J67" s="101">
        <f t="shared" si="7"/>
        <v>5.0099999999999999E-2</v>
      </c>
      <c r="K67" s="102">
        <v>148</v>
      </c>
      <c r="L67" s="103" t="s">
        <v>70</v>
      </c>
      <c r="M67" s="101">
        <f t="shared" si="8"/>
        <v>1.4799999999999999E-2</v>
      </c>
      <c r="N67" s="102">
        <v>111</v>
      </c>
      <c r="O67" s="103" t="s">
        <v>70</v>
      </c>
      <c r="P67" s="101">
        <f t="shared" si="9"/>
        <v>1.11E-2</v>
      </c>
    </row>
    <row r="68" spans="1:16">
      <c r="A68" s="1">
        <f t="shared" si="5"/>
        <v>68</v>
      </c>
      <c r="B68" s="102">
        <v>15</v>
      </c>
      <c r="C68" s="103" t="s">
        <v>71</v>
      </c>
      <c r="D68" s="97">
        <f t="shared" si="6"/>
        <v>7.894736842105263E-4</v>
      </c>
      <c r="E68" s="104">
        <v>0.8619</v>
      </c>
      <c r="F68" s="105">
        <v>1.68</v>
      </c>
      <c r="G68" s="100">
        <f t="shared" si="1"/>
        <v>2.5419</v>
      </c>
      <c r="H68" s="102">
        <v>535</v>
      </c>
      <c r="I68" s="103" t="s">
        <v>70</v>
      </c>
      <c r="J68" s="101">
        <f t="shared" si="7"/>
        <v>5.3500000000000006E-2</v>
      </c>
      <c r="K68" s="102">
        <v>156</v>
      </c>
      <c r="L68" s="103" t="s">
        <v>70</v>
      </c>
      <c r="M68" s="101">
        <f t="shared" si="8"/>
        <v>1.5599999999999999E-2</v>
      </c>
      <c r="N68" s="102">
        <v>117</v>
      </c>
      <c r="O68" s="103" t="s">
        <v>70</v>
      </c>
      <c r="P68" s="101">
        <f t="shared" si="9"/>
        <v>1.17E-2</v>
      </c>
    </row>
    <row r="69" spans="1:16">
      <c r="A69" s="1">
        <f t="shared" si="5"/>
        <v>69</v>
      </c>
      <c r="B69" s="102">
        <v>16</v>
      </c>
      <c r="C69" s="103" t="s">
        <v>71</v>
      </c>
      <c r="D69" s="97">
        <f t="shared" si="6"/>
        <v>8.4210526315789478E-4</v>
      </c>
      <c r="E69" s="104">
        <v>0.89019999999999999</v>
      </c>
      <c r="F69" s="105">
        <v>1.655</v>
      </c>
      <c r="G69" s="100">
        <f t="shared" si="1"/>
        <v>2.5451999999999999</v>
      </c>
      <c r="H69" s="102">
        <v>568</v>
      </c>
      <c r="I69" s="103" t="s">
        <v>70</v>
      </c>
      <c r="J69" s="101">
        <f t="shared" si="7"/>
        <v>5.6799999999999996E-2</v>
      </c>
      <c r="K69" s="102">
        <v>164</v>
      </c>
      <c r="L69" s="103" t="s">
        <v>70</v>
      </c>
      <c r="M69" s="101">
        <f t="shared" si="8"/>
        <v>1.6400000000000001E-2</v>
      </c>
      <c r="N69" s="102">
        <v>123</v>
      </c>
      <c r="O69" s="103" t="s">
        <v>70</v>
      </c>
      <c r="P69" s="101">
        <f t="shared" si="9"/>
        <v>1.23E-2</v>
      </c>
    </row>
    <row r="70" spans="1:16">
      <c r="A70" s="1">
        <f t="shared" si="5"/>
        <v>70</v>
      </c>
      <c r="B70" s="102">
        <v>17</v>
      </c>
      <c r="C70" s="103" t="s">
        <v>71</v>
      </c>
      <c r="D70" s="97">
        <f t="shared" ref="D70:D101" si="10">B70/1000/$C$5</f>
        <v>8.9473684210526327E-4</v>
      </c>
      <c r="E70" s="104">
        <v>0.91759999999999997</v>
      </c>
      <c r="F70" s="105">
        <v>1.63</v>
      </c>
      <c r="G70" s="100">
        <f t="shared" si="1"/>
        <v>2.5476000000000001</v>
      </c>
      <c r="H70" s="102">
        <v>602</v>
      </c>
      <c r="I70" s="103" t="s">
        <v>70</v>
      </c>
      <c r="J70" s="101">
        <f t="shared" si="7"/>
        <v>6.0199999999999997E-2</v>
      </c>
      <c r="K70" s="102">
        <v>172</v>
      </c>
      <c r="L70" s="103" t="s">
        <v>70</v>
      </c>
      <c r="M70" s="101">
        <f t="shared" si="8"/>
        <v>1.72E-2</v>
      </c>
      <c r="N70" s="102">
        <v>129</v>
      </c>
      <c r="O70" s="103" t="s">
        <v>70</v>
      </c>
      <c r="P70" s="101">
        <f t="shared" si="9"/>
        <v>1.29E-2</v>
      </c>
    </row>
    <row r="71" spans="1:16">
      <c r="A71" s="1">
        <f t="shared" si="5"/>
        <v>71</v>
      </c>
      <c r="B71" s="102">
        <v>18</v>
      </c>
      <c r="C71" s="103" t="s">
        <v>71</v>
      </c>
      <c r="D71" s="97">
        <f t="shared" si="10"/>
        <v>9.4736842105263154E-4</v>
      </c>
      <c r="E71" s="104">
        <v>0.94420000000000004</v>
      </c>
      <c r="F71" s="105">
        <v>1.607</v>
      </c>
      <c r="G71" s="100">
        <f t="shared" si="1"/>
        <v>2.5512000000000001</v>
      </c>
      <c r="H71" s="102">
        <v>635</v>
      </c>
      <c r="I71" s="103" t="s">
        <v>70</v>
      </c>
      <c r="J71" s="101">
        <f t="shared" si="7"/>
        <v>6.3500000000000001E-2</v>
      </c>
      <c r="K71" s="102">
        <v>180</v>
      </c>
      <c r="L71" s="103" t="s">
        <v>70</v>
      </c>
      <c r="M71" s="101">
        <f t="shared" si="8"/>
        <v>1.7999999999999999E-2</v>
      </c>
      <c r="N71" s="102">
        <v>135</v>
      </c>
      <c r="O71" s="103" t="s">
        <v>70</v>
      </c>
      <c r="P71" s="101">
        <f t="shared" si="9"/>
        <v>1.3500000000000002E-2</v>
      </c>
    </row>
    <row r="72" spans="1:16">
      <c r="A72" s="1">
        <f t="shared" si="5"/>
        <v>72</v>
      </c>
      <c r="B72" s="102">
        <v>20</v>
      </c>
      <c r="C72" s="103" t="s">
        <v>71</v>
      </c>
      <c r="D72" s="97">
        <f t="shared" si="10"/>
        <v>1.0526315789473684E-3</v>
      </c>
      <c r="E72" s="104">
        <v>0.99519999999999997</v>
      </c>
      <c r="F72" s="105">
        <v>1.5609999999999999</v>
      </c>
      <c r="G72" s="100">
        <f t="shared" si="1"/>
        <v>2.5562</v>
      </c>
      <c r="H72" s="102">
        <v>703</v>
      </c>
      <c r="I72" s="103" t="s">
        <v>70</v>
      </c>
      <c r="J72" s="101">
        <f t="shared" si="7"/>
        <v>7.0300000000000001E-2</v>
      </c>
      <c r="K72" s="102">
        <v>195</v>
      </c>
      <c r="L72" s="103" t="s">
        <v>70</v>
      </c>
      <c r="M72" s="101">
        <f t="shared" si="8"/>
        <v>1.95E-2</v>
      </c>
      <c r="N72" s="102">
        <v>147</v>
      </c>
      <c r="O72" s="103" t="s">
        <v>70</v>
      </c>
      <c r="P72" s="101">
        <f t="shared" si="9"/>
        <v>1.47E-2</v>
      </c>
    </row>
    <row r="73" spans="1:16">
      <c r="A73" s="1">
        <f t="shared" si="5"/>
        <v>73</v>
      </c>
      <c r="B73" s="102">
        <v>22.5</v>
      </c>
      <c r="C73" s="103" t="s">
        <v>71</v>
      </c>
      <c r="D73" s="97">
        <f t="shared" si="10"/>
        <v>1.1842105263157893E-3</v>
      </c>
      <c r="E73" s="104">
        <v>1.056</v>
      </c>
      <c r="F73" s="105">
        <v>1.5069999999999999</v>
      </c>
      <c r="G73" s="100">
        <f t="shared" si="1"/>
        <v>2.5629999999999997</v>
      </c>
      <c r="H73" s="102">
        <v>787</v>
      </c>
      <c r="I73" s="103" t="s">
        <v>70</v>
      </c>
      <c r="J73" s="101">
        <f t="shared" si="7"/>
        <v>7.8700000000000006E-2</v>
      </c>
      <c r="K73" s="102">
        <v>214</v>
      </c>
      <c r="L73" s="103" t="s">
        <v>70</v>
      </c>
      <c r="M73" s="101">
        <f t="shared" si="8"/>
        <v>2.1399999999999999E-2</v>
      </c>
      <c r="N73" s="102">
        <v>162</v>
      </c>
      <c r="O73" s="103" t="s">
        <v>70</v>
      </c>
      <c r="P73" s="101">
        <f t="shared" si="9"/>
        <v>1.6199999999999999E-2</v>
      </c>
    </row>
    <row r="74" spans="1:16">
      <c r="A74" s="1">
        <f t="shared" si="5"/>
        <v>74</v>
      </c>
      <c r="B74" s="102">
        <v>25</v>
      </c>
      <c r="C74" s="103" t="s">
        <v>71</v>
      </c>
      <c r="D74" s="97">
        <f t="shared" si="10"/>
        <v>1.3157894736842105E-3</v>
      </c>
      <c r="E74" s="104">
        <v>1.113</v>
      </c>
      <c r="F74" s="105">
        <v>1.458</v>
      </c>
      <c r="G74" s="100">
        <f t="shared" si="1"/>
        <v>2.5709999999999997</v>
      </c>
      <c r="H74" s="102">
        <v>871</v>
      </c>
      <c r="I74" s="103" t="s">
        <v>70</v>
      </c>
      <c r="J74" s="101">
        <f t="shared" si="7"/>
        <v>8.7099999999999997E-2</v>
      </c>
      <c r="K74" s="102">
        <v>232</v>
      </c>
      <c r="L74" s="103" t="s">
        <v>70</v>
      </c>
      <c r="M74" s="101">
        <f t="shared" si="8"/>
        <v>2.3200000000000002E-2</v>
      </c>
      <c r="N74" s="102">
        <v>177</v>
      </c>
      <c r="O74" s="103" t="s">
        <v>70</v>
      </c>
      <c r="P74" s="101">
        <f t="shared" si="9"/>
        <v>1.77E-2</v>
      </c>
    </row>
    <row r="75" spans="1:16">
      <c r="A75" s="1">
        <f t="shared" si="5"/>
        <v>75</v>
      </c>
      <c r="B75" s="102">
        <v>27.5</v>
      </c>
      <c r="C75" s="103" t="s">
        <v>71</v>
      </c>
      <c r="D75" s="97">
        <f t="shared" si="10"/>
        <v>1.4473684210526317E-3</v>
      </c>
      <c r="E75" s="104">
        <v>1.167</v>
      </c>
      <c r="F75" s="105">
        <v>1.411</v>
      </c>
      <c r="G75" s="100">
        <f t="shared" si="1"/>
        <v>2.5780000000000003</v>
      </c>
      <c r="H75" s="102">
        <v>956</v>
      </c>
      <c r="I75" s="103" t="s">
        <v>70</v>
      </c>
      <c r="J75" s="101">
        <f t="shared" si="7"/>
        <v>9.5599999999999991E-2</v>
      </c>
      <c r="K75" s="102">
        <v>249</v>
      </c>
      <c r="L75" s="103" t="s">
        <v>70</v>
      </c>
      <c r="M75" s="101">
        <f t="shared" si="8"/>
        <v>2.4899999999999999E-2</v>
      </c>
      <c r="N75" s="102">
        <v>191</v>
      </c>
      <c r="O75" s="103" t="s">
        <v>70</v>
      </c>
      <c r="P75" s="101">
        <f t="shared" si="9"/>
        <v>1.9099999999999999E-2</v>
      </c>
    </row>
    <row r="76" spans="1:16">
      <c r="A76" s="1">
        <f t="shared" si="5"/>
        <v>76</v>
      </c>
      <c r="B76" s="102">
        <v>30</v>
      </c>
      <c r="C76" s="103" t="s">
        <v>71</v>
      </c>
      <c r="D76" s="97">
        <f t="shared" si="10"/>
        <v>1.5789473684210526E-3</v>
      </c>
      <c r="E76" s="104">
        <v>1.2190000000000001</v>
      </c>
      <c r="F76" s="105">
        <v>1.3680000000000001</v>
      </c>
      <c r="G76" s="100">
        <f t="shared" si="1"/>
        <v>2.5870000000000002</v>
      </c>
      <c r="H76" s="102">
        <v>1041</v>
      </c>
      <c r="I76" s="103" t="s">
        <v>70</v>
      </c>
      <c r="J76" s="101">
        <f t="shared" si="7"/>
        <v>0.1041</v>
      </c>
      <c r="K76" s="102">
        <v>266</v>
      </c>
      <c r="L76" s="103" t="s">
        <v>70</v>
      </c>
      <c r="M76" s="101">
        <f t="shared" si="8"/>
        <v>2.6600000000000002E-2</v>
      </c>
      <c r="N76" s="102">
        <v>205</v>
      </c>
      <c r="O76" s="103" t="s">
        <v>70</v>
      </c>
      <c r="P76" s="101">
        <f t="shared" si="9"/>
        <v>2.0499999999999997E-2</v>
      </c>
    </row>
    <row r="77" spans="1:16">
      <c r="A77" s="1">
        <f t="shared" si="5"/>
        <v>77</v>
      </c>
      <c r="B77" s="102">
        <v>32.5</v>
      </c>
      <c r="C77" s="103" t="s">
        <v>71</v>
      </c>
      <c r="D77" s="97">
        <f t="shared" si="10"/>
        <v>1.7105263157894738E-3</v>
      </c>
      <c r="E77" s="104">
        <v>1.2689999999999999</v>
      </c>
      <c r="F77" s="105">
        <v>1.3280000000000001</v>
      </c>
      <c r="G77" s="100">
        <f t="shared" si="1"/>
        <v>2.597</v>
      </c>
      <c r="H77" s="102">
        <v>1125</v>
      </c>
      <c r="I77" s="103" t="s">
        <v>70</v>
      </c>
      <c r="J77" s="101">
        <f t="shared" si="7"/>
        <v>0.1125</v>
      </c>
      <c r="K77" s="102">
        <v>283</v>
      </c>
      <c r="L77" s="103" t="s">
        <v>70</v>
      </c>
      <c r="M77" s="101">
        <f t="shared" si="8"/>
        <v>2.8299999999999999E-2</v>
      </c>
      <c r="N77" s="102">
        <v>219</v>
      </c>
      <c r="O77" s="103" t="s">
        <v>70</v>
      </c>
      <c r="P77" s="101">
        <f t="shared" si="9"/>
        <v>2.1899999999999999E-2</v>
      </c>
    </row>
    <row r="78" spans="1:16">
      <c r="A78" s="1">
        <f t="shared" si="5"/>
        <v>78</v>
      </c>
      <c r="B78" s="102">
        <v>35</v>
      </c>
      <c r="C78" s="103" t="s">
        <v>71</v>
      </c>
      <c r="D78" s="97">
        <f t="shared" si="10"/>
        <v>1.8421052631578949E-3</v>
      </c>
      <c r="E78" s="104">
        <v>1.3169999999999999</v>
      </c>
      <c r="F78" s="105">
        <v>1.2909999999999999</v>
      </c>
      <c r="G78" s="100">
        <f t="shared" si="1"/>
        <v>2.6079999999999997</v>
      </c>
      <c r="H78" s="102">
        <v>1210</v>
      </c>
      <c r="I78" s="103" t="s">
        <v>70</v>
      </c>
      <c r="J78" s="101">
        <f t="shared" si="7"/>
        <v>0.121</v>
      </c>
      <c r="K78" s="102">
        <v>298</v>
      </c>
      <c r="L78" s="103" t="s">
        <v>70</v>
      </c>
      <c r="M78" s="101">
        <f t="shared" si="8"/>
        <v>2.98E-2</v>
      </c>
      <c r="N78" s="102">
        <v>233</v>
      </c>
      <c r="O78" s="103" t="s">
        <v>70</v>
      </c>
      <c r="P78" s="101">
        <f t="shared" si="9"/>
        <v>2.3300000000000001E-2</v>
      </c>
    </row>
    <row r="79" spans="1:16">
      <c r="A79" s="1">
        <f t="shared" si="5"/>
        <v>79</v>
      </c>
      <c r="B79" s="102">
        <v>37.5</v>
      </c>
      <c r="C79" s="103" t="s">
        <v>71</v>
      </c>
      <c r="D79" s="97">
        <f t="shared" si="10"/>
        <v>1.9736842105263159E-3</v>
      </c>
      <c r="E79" s="104">
        <v>1.363</v>
      </c>
      <c r="F79" s="105">
        <v>1.2549999999999999</v>
      </c>
      <c r="G79" s="100">
        <f t="shared" si="1"/>
        <v>2.6179999999999999</v>
      </c>
      <c r="H79" s="102">
        <v>1295</v>
      </c>
      <c r="I79" s="103" t="s">
        <v>70</v>
      </c>
      <c r="J79" s="101">
        <f t="shared" si="7"/>
        <v>0.1295</v>
      </c>
      <c r="K79" s="102">
        <v>314</v>
      </c>
      <c r="L79" s="103" t="s">
        <v>70</v>
      </c>
      <c r="M79" s="101">
        <f t="shared" si="8"/>
        <v>3.1399999999999997E-2</v>
      </c>
      <c r="N79" s="102">
        <v>247</v>
      </c>
      <c r="O79" s="103" t="s">
        <v>70</v>
      </c>
      <c r="P79" s="101">
        <f t="shared" si="9"/>
        <v>2.47E-2</v>
      </c>
    </row>
    <row r="80" spans="1:16">
      <c r="A80" s="1">
        <f t="shared" si="5"/>
        <v>80</v>
      </c>
      <c r="B80" s="102">
        <v>40</v>
      </c>
      <c r="C80" s="103" t="s">
        <v>71</v>
      </c>
      <c r="D80" s="97">
        <f t="shared" si="10"/>
        <v>2.1052631578947368E-3</v>
      </c>
      <c r="E80" s="104">
        <v>1.468</v>
      </c>
      <c r="F80" s="105">
        <v>1.222</v>
      </c>
      <c r="G80" s="100">
        <f t="shared" si="1"/>
        <v>2.69</v>
      </c>
      <c r="H80" s="102">
        <v>1378</v>
      </c>
      <c r="I80" s="103" t="s">
        <v>70</v>
      </c>
      <c r="J80" s="101">
        <f t="shared" si="7"/>
        <v>0.13779999999999998</v>
      </c>
      <c r="K80" s="102">
        <v>329</v>
      </c>
      <c r="L80" s="103" t="s">
        <v>70</v>
      </c>
      <c r="M80" s="101">
        <f t="shared" si="8"/>
        <v>3.2899999999999999E-2</v>
      </c>
      <c r="N80" s="102">
        <v>261</v>
      </c>
      <c r="O80" s="103" t="s">
        <v>70</v>
      </c>
      <c r="P80" s="101">
        <f t="shared" si="9"/>
        <v>2.6100000000000002E-2</v>
      </c>
    </row>
    <row r="81" spans="1:16">
      <c r="A81" s="1">
        <f t="shared" si="5"/>
        <v>81</v>
      </c>
      <c r="B81" s="102">
        <v>45</v>
      </c>
      <c r="C81" s="103" t="s">
        <v>71</v>
      </c>
      <c r="D81" s="97">
        <f t="shared" si="10"/>
        <v>2.3684210526315787E-3</v>
      </c>
      <c r="E81" s="104">
        <v>1.6259999999999999</v>
      </c>
      <c r="F81" s="105">
        <v>1.1619999999999999</v>
      </c>
      <c r="G81" s="100">
        <f t="shared" si="1"/>
        <v>2.7879999999999998</v>
      </c>
      <c r="H81" s="102">
        <v>1540</v>
      </c>
      <c r="I81" s="103" t="s">
        <v>70</v>
      </c>
      <c r="J81" s="101">
        <f t="shared" si="7"/>
        <v>0.154</v>
      </c>
      <c r="K81" s="102">
        <v>356</v>
      </c>
      <c r="L81" s="103" t="s">
        <v>70</v>
      </c>
      <c r="M81" s="101">
        <f t="shared" si="8"/>
        <v>3.56E-2</v>
      </c>
      <c r="N81" s="102">
        <v>287</v>
      </c>
      <c r="O81" s="103" t="s">
        <v>70</v>
      </c>
      <c r="P81" s="101">
        <f t="shared" si="9"/>
        <v>2.8699999999999996E-2</v>
      </c>
    </row>
    <row r="82" spans="1:16">
      <c r="A82" s="1">
        <f t="shared" si="5"/>
        <v>82</v>
      </c>
      <c r="B82" s="102">
        <v>50</v>
      </c>
      <c r="C82" s="103" t="s">
        <v>71</v>
      </c>
      <c r="D82" s="97">
        <f t="shared" si="10"/>
        <v>2.631578947368421E-3</v>
      </c>
      <c r="E82" s="104">
        <v>1.712</v>
      </c>
      <c r="F82" s="105">
        <v>1.109</v>
      </c>
      <c r="G82" s="100">
        <f t="shared" si="1"/>
        <v>2.8209999999999997</v>
      </c>
      <c r="H82" s="102">
        <v>1699</v>
      </c>
      <c r="I82" s="103" t="s">
        <v>70</v>
      </c>
      <c r="J82" s="101">
        <f t="shared" si="7"/>
        <v>0.1699</v>
      </c>
      <c r="K82" s="102">
        <v>381</v>
      </c>
      <c r="L82" s="103" t="s">
        <v>70</v>
      </c>
      <c r="M82" s="101">
        <f t="shared" si="8"/>
        <v>3.8100000000000002E-2</v>
      </c>
      <c r="N82" s="102">
        <v>313</v>
      </c>
      <c r="O82" s="103" t="s">
        <v>70</v>
      </c>
      <c r="P82" s="101">
        <f t="shared" si="9"/>
        <v>3.1300000000000001E-2</v>
      </c>
    </row>
    <row r="83" spans="1:16">
      <c r="A83" s="1">
        <f t="shared" si="5"/>
        <v>83</v>
      </c>
      <c r="B83" s="102">
        <v>55</v>
      </c>
      <c r="C83" s="103" t="s">
        <v>71</v>
      </c>
      <c r="D83" s="97">
        <f t="shared" si="10"/>
        <v>2.8947368421052633E-3</v>
      </c>
      <c r="E83" s="104">
        <v>1.7629999999999999</v>
      </c>
      <c r="F83" s="105">
        <v>1.0609999999999999</v>
      </c>
      <c r="G83" s="100">
        <f t="shared" si="1"/>
        <v>2.8239999999999998</v>
      </c>
      <c r="H83" s="102">
        <v>1858</v>
      </c>
      <c r="I83" s="103" t="s">
        <v>70</v>
      </c>
      <c r="J83" s="101">
        <f t="shared" si="7"/>
        <v>0.18580000000000002</v>
      </c>
      <c r="K83" s="102">
        <v>406</v>
      </c>
      <c r="L83" s="103" t="s">
        <v>70</v>
      </c>
      <c r="M83" s="101">
        <f t="shared" si="8"/>
        <v>4.0600000000000004E-2</v>
      </c>
      <c r="N83" s="102">
        <v>337</v>
      </c>
      <c r="O83" s="103" t="s">
        <v>70</v>
      </c>
      <c r="P83" s="101">
        <f t="shared" si="9"/>
        <v>3.3700000000000001E-2</v>
      </c>
    </row>
    <row r="84" spans="1:16">
      <c r="A84" s="1">
        <f t="shared" si="5"/>
        <v>84</v>
      </c>
      <c r="B84" s="102">
        <v>60</v>
      </c>
      <c r="C84" s="103" t="s">
        <v>71</v>
      </c>
      <c r="D84" s="97">
        <f t="shared" si="10"/>
        <v>3.1578947368421052E-3</v>
      </c>
      <c r="E84" s="104">
        <v>1.796</v>
      </c>
      <c r="F84" s="105">
        <v>1.0169999999999999</v>
      </c>
      <c r="G84" s="100">
        <f t="shared" ref="G84:G147" si="11">E84+F84</f>
        <v>2.8129999999999997</v>
      </c>
      <c r="H84" s="102">
        <v>2018</v>
      </c>
      <c r="I84" s="103" t="s">
        <v>70</v>
      </c>
      <c r="J84" s="101">
        <f t="shared" ref="J84:J103" si="12">H84/1000/10</f>
        <v>0.20179999999999998</v>
      </c>
      <c r="K84" s="102">
        <v>429</v>
      </c>
      <c r="L84" s="103" t="s">
        <v>70</v>
      </c>
      <c r="M84" s="101">
        <f t="shared" ref="M84:M115" si="13">K84/1000/10</f>
        <v>4.2900000000000001E-2</v>
      </c>
      <c r="N84" s="102">
        <v>361</v>
      </c>
      <c r="O84" s="103" t="s">
        <v>70</v>
      </c>
      <c r="P84" s="101">
        <f t="shared" ref="P84:P115" si="14">N84/1000/10</f>
        <v>3.61E-2</v>
      </c>
    </row>
    <row r="85" spans="1:16">
      <c r="A85" s="1">
        <f t="shared" si="5"/>
        <v>85</v>
      </c>
      <c r="B85" s="102">
        <v>65</v>
      </c>
      <c r="C85" s="103" t="s">
        <v>71</v>
      </c>
      <c r="D85" s="97">
        <f t="shared" si="10"/>
        <v>3.4210526315789475E-3</v>
      </c>
      <c r="E85" s="104">
        <v>1.82</v>
      </c>
      <c r="F85" s="105">
        <v>0.9778</v>
      </c>
      <c r="G85" s="100">
        <f t="shared" si="11"/>
        <v>2.7978000000000001</v>
      </c>
      <c r="H85" s="102">
        <v>2180</v>
      </c>
      <c r="I85" s="103" t="s">
        <v>70</v>
      </c>
      <c r="J85" s="101">
        <f t="shared" si="12"/>
        <v>0.21800000000000003</v>
      </c>
      <c r="K85" s="102">
        <v>452</v>
      </c>
      <c r="L85" s="103" t="s">
        <v>70</v>
      </c>
      <c r="M85" s="101">
        <f t="shared" si="13"/>
        <v>4.5200000000000004E-2</v>
      </c>
      <c r="N85" s="102">
        <v>384</v>
      </c>
      <c r="O85" s="103" t="s">
        <v>70</v>
      </c>
      <c r="P85" s="101">
        <f t="shared" si="14"/>
        <v>3.8400000000000004E-2</v>
      </c>
    </row>
    <row r="86" spans="1:16">
      <c r="A86" s="1">
        <f t="shared" ref="A86:A149" si="15">A85+1</f>
        <v>86</v>
      </c>
      <c r="B86" s="102">
        <v>70</v>
      </c>
      <c r="C86" s="103" t="s">
        <v>71</v>
      </c>
      <c r="D86" s="97">
        <f t="shared" si="10"/>
        <v>3.6842105263157898E-3</v>
      </c>
      <c r="E86" s="104">
        <v>1.8420000000000001</v>
      </c>
      <c r="F86" s="105">
        <v>0.94179999999999997</v>
      </c>
      <c r="G86" s="100">
        <f t="shared" si="11"/>
        <v>2.7838000000000003</v>
      </c>
      <c r="H86" s="102">
        <v>2342</v>
      </c>
      <c r="I86" s="103" t="s">
        <v>70</v>
      </c>
      <c r="J86" s="101">
        <f t="shared" si="12"/>
        <v>0.23420000000000002</v>
      </c>
      <c r="K86" s="102">
        <v>474</v>
      </c>
      <c r="L86" s="103" t="s">
        <v>70</v>
      </c>
      <c r="M86" s="101">
        <f t="shared" si="13"/>
        <v>4.7399999999999998E-2</v>
      </c>
      <c r="N86" s="102">
        <v>407</v>
      </c>
      <c r="O86" s="103" t="s">
        <v>70</v>
      </c>
      <c r="P86" s="101">
        <f t="shared" si="14"/>
        <v>4.07E-2</v>
      </c>
    </row>
    <row r="87" spans="1:16">
      <c r="A87" s="1">
        <f t="shared" si="15"/>
        <v>87</v>
      </c>
      <c r="B87" s="102">
        <v>80</v>
      </c>
      <c r="C87" s="103" t="s">
        <v>71</v>
      </c>
      <c r="D87" s="97">
        <f t="shared" si="10"/>
        <v>4.2105263157894736E-3</v>
      </c>
      <c r="E87" s="104">
        <v>1.887</v>
      </c>
      <c r="F87" s="105">
        <v>0.87839999999999996</v>
      </c>
      <c r="G87" s="100">
        <f t="shared" si="11"/>
        <v>2.7654000000000001</v>
      </c>
      <c r="H87" s="102">
        <v>2671</v>
      </c>
      <c r="I87" s="103" t="s">
        <v>70</v>
      </c>
      <c r="J87" s="101">
        <f t="shared" si="12"/>
        <v>0.2671</v>
      </c>
      <c r="K87" s="102">
        <v>519</v>
      </c>
      <c r="L87" s="103" t="s">
        <v>70</v>
      </c>
      <c r="M87" s="101">
        <f t="shared" si="13"/>
        <v>5.1900000000000002E-2</v>
      </c>
      <c r="N87" s="102">
        <v>452</v>
      </c>
      <c r="O87" s="103" t="s">
        <v>70</v>
      </c>
      <c r="P87" s="101">
        <f t="shared" si="14"/>
        <v>4.5200000000000004E-2</v>
      </c>
    </row>
    <row r="88" spans="1:16">
      <c r="A88" s="1">
        <f t="shared" si="15"/>
        <v>88</v>
      </c>
      <c r="B88" s="102">
        <v>90</v>
      </c>
      <c r="C88" s="103" t="s">
        <v>71</v>
      </c>
      <c r="D88" s="97">
        <f t="shared" si="10"/>
        <v>4.7368421052631574E-3</v>
      </c>
      <c r="E88" s="104">
        <v>1.9419999999999999</v>
      </c>
      <c r="F88" s="105">
        <v>0.82430000000000003</v>
      </c>
      <c r="G88" s="100">
        <f t="shared" si="11"/>
        <v>2.7663000000000002</v>
      </c>
      <c r="H88" s="102">
        <v>3002</v>
      </c>
      <c r="I88" s="103" t="s">
        <v>70</v>
      </c>
      <c r="J88" s="101">
        <f t="shared" si="12"/>
        <v>0.30019999999999997</v>
      </c>
      <c r="K88" s="102">
        <v>561</v>
      </c>
      <c r="L88" s="103" t="s">
        <v>70</v>
      </c>
      <c r="M88" s="101">
        <f t="shared" si="13"/>
        <v>5.6100000000000004E-2</v>
      </c>
      <c r="N88" s="102">
        <v>496</v>
      </c>
      <c r="O88" s="103" t="s">
        <v>70</v>
      </c>
      <c r="P88" s="101">
        <f t="shared" si="14"/>
        <v>4.9599999999999998E-2</v>
      </c>
    </row>
    <row r="89" spans="1:16">
      <c r="A89" s="1">
        <f t="shared" si="15"/>
        <v>89</v>
      </c>
      <c r="B89" s="102">
        <v>100</v>
      </c>
      <c r="C89" s="103" t="s">
        <v>71</v>
      </c>
      <c r="D89" s="97">
        <f t="shared" si="10"/>
        <v>5.263157894736842E-3</v>
      </c>
      <c r="E89" s="104">
        <v>2.0089999999999999</v>
      </c>
      <c r="F89" s="105">
        <v>0.77739999999999998</v>
      </c>
      <c r="G89" s="100">
        <f t="shared" si="11"/>
        <v>2.7864</v>
      </c>
      <c r="H89" s="102">
        <v>3333</v>
      </c>
      <c r="I89" s="103" t="s">
        <v>70</v>
      </c>
      <c r="J89" s="101">
        <f t="shared" si="12"/>
        <v>0.33330000000000004</v>
      </c>
      <c r="K89" s="102">
        <v>601</v>
      </c>
      <c r="L89" s="103" t="s">
        <v>70</v>
      </c>
      <c r="M89" s="101">
        <f t="shared" si="13"/>
        <v>6.0100000000000001E-2</v>
      </c>
      <c r="N89" s="102">
        <v>539</v>
      </c>
      <c r="O89" s="103" t="s">
        <v>70</v>
      </c>
      <c r="P89" s="101">
        <f t="shared" si="14"/>
        <v>5.3900000000000003E-2</v>
      </c>
    </row>
    <row r="90" spans="1:16">
      <c r="A90" s="1">
        <f t="shared" si="15"/>
        <v>90</v>
      </c>
      <c r="B90" s="102">
        <v>110</v>
      </c>
      <c r="C90" s="103" t="s">
        <v>71</v>
      </c>
      <c r="D90" s="97">
        <f t="shared" si="10"/>
        <v>5.7894736842105266E-3</v>
      </c>
      <c r="E90" s="104">
        <v>2.085</v>
      </c>
      <c r="F90" s="105">
        <v>0.73640000000000005</v>
      </c>
      <c r="G90" s="100">
        <f t="shared" si="11"/>
        <v>2.8214000000000001</v>
      </c>
      <c r="H90" s="102">
        <v>3662</v>
      </c>
      <c r="I90" s="103" t="s">
        <v>70</v>
      </c>
      <c r="J90" s="101">
        <f t="shared" si="12"/>
        <v>0.36619999999999997</v>
      </c>
      <c r="K90" s="102">
        <v>639</v>
      </c>
      <c r="L90" s="103" t="s">
        <v>70</v>
      </c>
      <c r="M90" s="101">
        <f t="shared" si="13"/>
        <v>6.3899999999999998E-2</v>
      </c>
      <c r="N90" s="102">
        <v>580</v>
      </c>
      <c r="O90" s="103" t="s">
        <v>70</v>
      </c>
      <c r="P90" s="101">
        <f t="shared" si="14"/>
        <v>5.7999999999999996E-2</v>
      </c>
    </row>
    <row r="91" spans="1:16">
      <c r="A91" s="1">
        <f t="shared" si="15"/>
        <v>91</v>
      </c>
      <c r="B91" s="102">
        <v>120</v>
      </c>
      <c r="C91" s="103" t="s">
        <v>71</v>
      </c>
      <c r="D91" s="97">
        <f t="shared" si="10"/>
        <v>6.3157894736842104E-3</v>
      </c>
      <c r="E91" s="104">
        <v>2.169</v>
      </c>
      <c r="F91" s="105">
        <v>0.70009999999999994</v>
      </c>
      <c r="G91" s="100">
        <f t="shared" si="11"/>
        <v>2.8691</v>
      </c>
      <c r="H91" s="102">
        <v>3987</v>
      </c>
      <c r="I91" s="103" t="s">
        <v>70</v>
      </c>
      <c r="J91" s="101">
        <f t="shared" si="12"/>
        <v>0.3987</v>
      </c>
      <c r="K91" s="102">
        <v>674</v>
      </c>
      <c r="L91" s="103" t="s">
        <v>70</v>
      </c>
      <c r="M91" s="101">
        <f t="shared" si="13"/>
        <v>6.7400000000000002E-2</v>
      </c>
      <c r="N91" s="102">
        <v>621</v>
      </c>
      <c r="O91" s="103" t="s">
        <v>70</v>
      </c>
      <c r="P91" s="101">
        <f t="shared" si="14"/>
        <v>6.2100000000000002E-2</v>
      </c>
    </row>
    <row r="92" spans="1:16">
      <c r="A92" s="1">
        <f t="shared" si="15"/>
        <v>92</v>
      </c>
      <c r="B92" s="102">
        <v>130</v>
      </c>
      <c r="C92" s="103" t="s">
        <v>71</v>
      </c>
      <c r="D92" s="97">
        <f t="shared" si="10"/>
        <v>6.842105263157895E-3</v>
      </c>
      <c r="E92" s="104">
        <v>2.2589999999999999</v>
      </c>
      <c r="F92" s="105">
        <v>0.66769999999999996</v>
      </c>
      <c r="G92" s="100">
        <f t="shared" si="11"/>
        <v>2.9266999999999999</v>
      </c>
      <c r="H92" s="102">
        <v>4307</v>
      </c>
      <c r="I92" s="103" t="s">
        <v>70</v>
      </c>
      <c r="J92" s="101">
        <f t="shared" si="12"/>
        <v>0.43070000000000003</v>
      </c>
      <c r="K92" s="102">
        <v>707</v>
      </c>
      <c r="L92" s="103" t="s">
        <v>70</v>
      </c>
      <c r="M92" s="101">
        <f t="shared" si="13"/>
        <v>7.0699999999999999E-2</v>
      </c>
      <c r="N92" s="102">
        <v>659</v>
      </c>
      <c r="O92" s="103" t="s">
        <v>70</v>
      </c>
      <c r="P92" s="101">
        <f t="shared" si="14"/>
        <v>6.59E-2</v>
      </c>
    </row>
    <row r="93" spans="1:16">
      <c r="A93" s="1">
        <f t="shared" si="15"/>
        <v>93</v>
      </c>
      <c r="B93" s="102">
        <v>140</v>
      </c>
      <c r="C93" s="103" t="s">
        <v>71</v>
      </c>
      <c r="D93" s="97">
        <f t="shared" si="10"/>
        <v>7.3684210526315796E-3</v>
      </c>
      <c r="E93" s="104">
        <v>2.351</v>
      </c>
      <c r="F93" s="105">
        <v>0.63859999999999995</v>
      </c>
      <c r="G93" s="100">
        <f t="shared" si="11"/>
        <v>2.9895999999999998</v>
      </c>
      <c r="H93" s="102">
        <v>4622</v>
      </c>
      <c r="I93" s="103" t="s">
        <v>70</v>
      </c>
      <c r="J93" s="101">
        <f t="shared" si="12"/>
        <v>0.4622</v>
      </c>
      <c r="K93" s="102">
        <v>738</v>
      </c>
      <c r="L93" s="103" t="s">
        <v>70</v>
      </c>
      <c r="M93" s="101">
        <f t="shared" si="13"/>
        <v>7.3800000000000004E-2</v>
      </c>
      <c r="N93" s="102">
        <v>697</v>
      </c>
      <c r="O93" s="103" t="s">
        <v>70</v>
      </c>
      <c r="P93" s="101">
        <f t="shared" si="14"/>
        <v>6.9699999999999998E-2</v>
      </c>
    </row>
    <row r="94" spans="1:16">
      <c r="A94" s="1">
        <f t="shared" si="15"/>
        <v>94</v>
      </c>
      <c r="B94" s="102">
        <v>150</v>
      </c>
      <c r="C94" s="103" t="s">
        <v>71</v>
      </c>
      <c r="D94" s="97">
        <f t="shared" si="10"/>
        <v>7.8947368421052634E-3</v>
      </c>
      <c r="E94" s="104">
        <v>2.4449999999999998</v>
      </c>
      <c r="F94" s="105">
        <v>0.61229999999999996</v>
      </c>
      <c r="G94" s="100">
        <f t="shared" si="11"/>
        <v>3.0572999999999997</v>
      </c>
      <c r="H94" s="102">
        <v>4930</v>
      </c>
      <c r="I94" s="103" t="s">
        <v>70</v>
      </c>
      <c r="J94" s="101">
        <f t="shared" si="12"/>
        <v>0.49299999999999999</v>
      </c>
      <c r="K94" s="102">
        <v>767</v>
      </c>
      <c r="L94" s="103" t="s">
        <v>70</v>
      </c>
      <c r="M94" s="101">
        <f t="shared" si="13"/>
        <v>7.6700000000000004E-2</v>
      </c>
      <c r="N94" s="102">
        <v>733</v>
      </c>
      <c r="O94" s="103" t="s">
        <v>70</v>
      </c>
      <c r="P94" s="101">
        <f t="shared" si="14"/>
        <v>7.3300000000000004E-2</v>
      </c>
    </row>
    <row r="95" spans="1:16">
      <c r="A95" s="1">
        <f t="shared" si="15"/>
        <v>95</v>
      </c>
      <c r="B95" s="102">
        <v>160</v>
      </c>
      <c r="C95" s="103" t="s">
        <v>71</v>
      </c>
      <c r="D95" s="97">
        <f t="shared" si="10"/>
        <v>8.4210526315789472E-3</v>
      </c>
      <c r="E95" s="104">
        <v>2.5390000000000001</v>
      </c>
      <c r="F95" s="105">
        <v>0.58840000000000003</v>
      </c>
      <c r="G95" s="100">
        <f t="shared" si="11"/>
        <v>3.1274000000000002</v>
      </c>
      <c r="H95" s="102">
        <v>5232</v>
      </c>
      <c r="I95" s="103" t="s">
        <v>70</v>
      </c>
      <c r="J95" s="101">
        <f t="shared" si="12"/>
        <v>0.5232</v>
      </c>
      <c r="K95" s="102">
        <v>794</v>
      </c>
      <c r="L95" s="103" t="s">
        <v>70</v>
      </c>
      <c r="M95" s="101">
        <f t="shared" si="13"/>
        <v>7.9399999999999998E-2</v>
      </c>
      <c r="N95" s="102">
        <v>768</v>
      </c>
      <c r="O95" s="103" t="s">
        <v>70</v>
      </c>
      <c r="P95" s="101">
        <f t="shared" si="14"/>
        <v>7.6800000000000007E-2</v>
      </c>
    </row>
    <row r="96" spans="1:16">
      <c r="A96" s="1">
        <f t="shared" si="15"/>
        <v>96</v>
      </c>
      <c r="B96" s="102">
        <v>170</v>
      </c>
      <c r="C96" s="103" t="s">
        <v>71</v>
      </c>
      <c r="D96" s="97">
        <f t="shared" si="10"/>
        <v>8.9473684210526327E-3</v>
      </c>
      <c r="E96" s="104">
        <v>2.6309999999999998</v>
      </c>
      <c r="F96" s="105">
        <v>0.56659999999999999</v>
      </c>
      <c r="G96" s="100">
        <f t="shared" si="11"/>
        <v>3.1975999999999996</v>
      </c>
      <c r="H96" s="102">
        <v>5527</v>
      </c>
      <c r="I96" s="103" t="s">
        <v>70</v>
      </c>
      <c r="J96" s="101">
        <f t="shared" si="12"/>
        <v>0.55269999999999997</v>
      </c>
      <c r="K96" s="102">
        <v>819</v>
      </c>
      <c r="L96" s="103" t="s">
        <v>70</v>
      </c>
      <c r="M96" s="101">
        <f t="shared" si="13"/>
        <v>8.1900000000000001E-2</v>
      </c>
      <c r="N96" s="102">
        <v>801</v>
      </c>
      <c r="O96" s="103" t="s">
        <v>70</v>
      </c>
      <c r="P96" s="101">
        <f t="shared" si="14"/>
        <v>8.0100000000000005E-2</v>
      </c>
    </row>
    <row r="97" spans="1:16">
      <c r="A97" s="1">
        <f t="shared" si="15"/>
        <v>97</v>
      </c>
      <c r="B97" s="102">
        <v>180</v>
      </c>
      <c r="C97" s="103" t="s">
        <v>71</v>
      </c>
      <c r="D97" s="97">
        <f t="shared" si="10"/>
        <v>9.4736842105263147E-3</v>
      </c>
      <c r="E97" s="104">
        <v>2.722</v>
      </c>
      <c r="F97" s="105">
        <v>0.54649999999999999</v>
      </c>
      <c r="G97" s="100">
        <f t="shared" si="11"/>
        <v>3.2685</v>
      </c>
      <c r="H97" s="102">
        <v>5817</v>
      </c>
      <c r="I97" s="103" t="s">
        <v>70</v>
      </c>
      <c r="J97" s="101">
        <f t="shared" si="12"/>
        <v>0.58169999999999999</v>
      </c>
      <c r="K97" s="102">
        <v>843</v>
      </c>
      <c r="L97" s="103" t="s">
        <v>70</v>
      </c>
      <c r="M97" s="101">
        <f t="shared" si="13"/>
        <v>8.43E-2</v>
      </c>
      <c r="N97" s="102">
        <v>833</v>
      </c>
      <c r="O97" s="103" t="s">
        <v>70</v>
      </c>
      <c r="P97" s="101">
        <f t="shared" si="14"/>
        <v>8.3299999999999999E-2</v>
      </c>
    </row>
    <row r="98" spans="1:16">
      <c r="A98" s="1">
        <f t="shared" si="15"/>
        <v>98</v>
      </c>
      <c r="B98" s="102">
        <v>200</v>
      </c>
      <c r="C98" s="103" t="s">
        <v>71</v>
      </c>
      <c r="D98" s="97">
        <f t="shared" si="10"/>
        <v>1.0526315789473684E-2</v>
      </c>
      <c r="E98" s="104">
        <v>2.895</v>
      </c>
      <c r="F98" s="105">
        <v>0.51090000000000002</v>
      </c>
      <c r="G98" s="100">
        <f t="shared" si="11"/>
        <v>3.4058999999999999</v>
      </c>
      <c r="H98" s="102">
        <v>6380</v>
      </c>
      <c r="I98" s="103" t="s">
        <v>70</v>
      </c>
      <c r="J98" s="101">
        <f t="shared" si="12"/>
        <v>0.63800000000000001</v>
      </c>
      <c r="K98" s="102">
        <v>888</v>
      </c>
      <c r="L98" s="103" t="s">
        <v>70</v>
      </c>
      <c r="M98" s="101">
        <f t="shared" si="13"/>
        <v>8.8800000000000004E-2</v>
      </c>
      <c r="N98" s="102">
        <v>893</v>
      </c>
      <c r="O98" s="103" t="s">
        <v>70</v>
      </c>
      <c r="P98" s="101">
        <f t="shared" si="14"/>
        <v>8.9300000000000004E-2</v>
      </c>
    </row>
    <row r="99" spans="1:16">
      <c r="A99" s="1">
        <f t="shared" si="15"/>
        <v>99</v>
      </c>
      <c r="B99" s="102">
        <v>225</v>
      </c>
      <c r="C99" s="103" t="s">
        <v>71</v>
      </c>
      <c r="D99" s="97">
        <f t="shared" si="10"/>
        <v>1.1842105263157895E-2</v>
      </c>
      <c r="E99" s="104">
        <v>3.0950000000000002</v>
      </c>
      <c r="F99" s="105">
        <v>0.47320000000000001</v>
      </c>
      <c r="G99" s="100">
        <f t="shared" si="11"/>
        <v>3.5682</v>
      </c>
      <c r="H99" s="102">
        <v>7055</v>
      </c>
      <c r="I99" s="103" t="s">
        <v>70</v>
      </c>
      <c r="J99" s="101">
        <f t="shared" si="12"/>
        <v>0.70550000000000002</v>
      </c>
      <c r="K99" s="102">
        <v>938</v>
      </c>
      <c r="L99" s="103" t="s">
        <v>70</v>
      </c>
      <c r="M99" s="101">
        <f t="shared" si="13"/>
        <v>9.3799999999999994E-2</v>
      </c>
      <c r="N99" s="102">
        <v>963</v>
      </c>
      <c r="O99" s="103" t="s">
        <v>70</v>
      </c>
      <c r="P99" s="101">
        <f t="shared" si="14"/>
        <v>9.6299999999999997E-2</v>
      </c>
    </row>
    <row r="100" spans="1:16">
      <c r="A100" s="1">
        <f t="shared" si="15"/>
        <v>100</v>
      </c>
      <c r="B100" s="102">
        <v>250</v>
      </c>
      <c r="C100" s="103" t="s">
        <v>71</v>
      </c>
      <c r="D100" s="97">
        <f t="shared" si="10"/>
        <v>1.3157894736842105E-2</v>
      </c>
      <c r="E100" s="104">
        <v>3.2749999999999999</v>
      </c>
      <c r="F100" s="105">
        <v>0.44140000000000001</v>
      </c>
      <c r="G100" s="100">
        <f t="shared" si="11"/>
        <v>3.7164000000000001</v>
      </c>
      <c r="H100" s="102">
        <v>7704</v>
      </c>
      <c r="I100" s="103" t="s">
        <v>70</v>
      </c>
      <c r="J100" s="101">
        <f t="shared" si="12"/>
        <v>0.77039999999999997</v>
      </c>
      <c r="K100" s="102">
        <v>982</v>
      </c>
      <c r="L100" s="103" t="s">
        <v>70</v>
      </c>
      <c r="M100" s="101">
        <f t="shared" si="13"/>
        <v>9.8199999999999996E-2</v>
      </c>
      <c r="N100" s="102">
        <v>1026</v>
      </c>
      <c r="O100" s="103" t="s">
        <v>70</v>
      </c>
      <c r="P100" s="101">
        <f t="shared" si="14"/>
        <v>0.1026</v>
      </c>
    </row>
    <row r="101" spans="1:16">
      <c r="A101" s="1">
        <f t="shared" si="15"/>
        <v>101</v>
      </c>
      <c r="B101" s="102">
        <v>275</v>
      </c>
      <c r="C101" s="103" t="s">
        <v>71</v>
      </c>
      <c r="D101" s="97">
        <f t="shared" si="10"/>
        <v>1.4473684210526317E-2</v>
      </c>
      <c r="E101" s="104">
        <v>3.44</v>
      </c>
      <c r="F101" s="105">
        <v>0.41399999999999998</v>
      </c>
      <c r="G101" s="100">
        <f t="shared" si="11"/>
        <v>3.8540000000000001</v>
      </c>
      <c r="H101" s="102">
        <v>8330</v>
      </c>
      <c r="I101" s="103" t="s">
        <v>70</v>
      </c>
      <c r="J101" s="101">
        <f t="shared" si="12"/>
        <v>0.83299999999999996</v>
      </c>
      <c r="K101" s="102">
        <v>1022</v>
      </c>
      <c r="L101" s="103" t="s">
        <v>70</v>
      </c>
      <c r="M101" s="101">
        <f t="shared" si="13"/>
        <v>0.1022</v>
      </c>
      <c r="N101" s="102">
        <v>1084</v>
      </c>
      <c r="O101" s="103" t="s">
        <v>70</v>
      </c>
      <c r="P101" s="101">
        <f t="shared" si="14"/>
        <v>0.10840000000000001</v>
      </c>
    </row>
    <row r="102" spans="1:16">
      <c r="A102" s="1">
        <f t="shared" si="15"/>
        <v>102</v>
      </c>
      <c r="B102" s="102">
        <v>300</v>
      </c>
      <c r="C102" s="103" t="s">
        <v>71</v>
      </c>
      <c r="D102" s="97">
        <f t="shared" ref="D102:D114" si="16">B102/1000/$C$5</f>
        <v>1.5789473684210527E-2</v>
      </c>
      <c r="E102" s="104">
        <v>3.5910000000000002</v>
      </c>
      <c r="F102" s="105">
        <v>0.39029999999999998</v>
      </c>
      <c r="G102" s="100">
        <f t="shared" si="11"/>
        <v>3.9813000000000001</v>
      </c>
      <c r="H102" s="102">
        <v>8936</v>
      </c>
      <c r="I102" s="103" t="s">
        <v>70</v>
      </c>
      <c r="J102" s="101">
        <f t="shared" si="12"/>
        <v>0.89359999999999995</v>
      </c>
      <c r="K102" s="102">
        <v>1057</v>
      </c>
      <c r="L102" s="103" t="s">
        <v>70</v>
      </c>
      <c r="M102" s="101">
        <f t="shared" si="13"/>
        <v>0.10569999999999999</v>
      </c>
      <c r="N102" s="102">
        <v>1138</v>
      </c>
      <c r="O102" s="103" t="s">
        <v>70</v>
      </c>
      <c r="P102" s="101">
        <f t="shared" si="14"/>
        <v>0.11379999999999998</v>
      </c>
    </row>
    <row r="103" spans="1:16">
      <c r="A103" s="1">
        <f t="shared" si="15"/>
        <v>103</v>
      </c>
      <c r="B103" s="102">
        <v>325</v>
      </c>
      <c r="C103" s="103" t="s">
        <v>71</v>
      </c>
      <c r="D103" s="97">
        <f t="shared" si="16"/>
        <v>1.7105263157894738E-2</v>
      </c>
      <c r="E103" s="104">
        <v>3.7309999999999999</v>
      </c>
      <c r="F103" s="105">
        <v>0.36940000000000001</v>
      </c>
      <c r="G103" s="100">
        <f t="shared" si="11"/>
        <v>4.1003999999999996</v>
      </c>
      <c r="H103" s="102">
        <v>9525</v>
      </c>
      <c r="I103" s="103" t="s">
        <v>70</v>
      </c>
      <c r="J103" s="101">
        <f t="shared" si="12"/>
        <v>0.95250000000000001</v>
      </c>
      <c r="K103" s="102">
        <v>1089</v>
      </c>
      <c r="L103" s="103" t="s">
        <v>70</v>
      </c>
      <c r="M103" s="101">
        <f t="shared" si="13"/>
        <v>0.1089</v>
      </c>
      <c r="N103" s="102">
        <v>1188</v>
      </c>
      <c r="O103" s="103" t="s">
        <v>70</v>
      </c>
      <c r="P103" s="101">
        <f t="shared" si="14"/>
        <v>0.11879999999999999</v>
      </c>
    </row>
    <row r="104" spans="1:16">
      <c r="A104" s="1">
        <f t="shared" si="15"/>
        <v>104</v>
      </c>
      <c r="B104" s="102">
        <v>350</v>
      </c>
      <c r="C104" s="103" t="s">
        <v>71</v>
      </c>
      <c r="D104" s="97">
        <f t="shared" si="16"/>
        <v>1.8421052631578946E-2</v>
      </c>
      <c r="E104" s="104">
        <v>3.8620000000000001</v>
      </c>
      <c r="F104" s="105">
        <v>0.35089999999999999</v>
      </c>
      <c r="G104" s="100">
        <f t="shared" si="11"/>
        <v>4.2129000000000003</v>
      </c>
      <c r="H104" s="102">
        <v>1.01</v>
      </c>
      <c r="I104" s="106" t="s">
        <v>72</v>
      </c>
      <c r="J104" s="107">
        <f t="shared" ref="J104:J135" si="17">H104</f>
        <v>1.01</v>
      </c>
      <c r="K104" s="102">
        <v>1119</v>
      </c>
      <c r="L104" s="103" t="s">
        <v>70</v>
      </c>
      <c r="M104" s="101">
        <f t="shared" si="13"/>
        <v>0.1119</v>
      </c>
      <c r="N104" s="102">
        <v>1234</v>
      </c>
      <c r="O104" s="103" t="s">
        <v>70</v>
      </c>
      <c r="P104" s="101">
        <f t="shared" si="14"/>
        <v>0.1234</v>
      </c>
    </row>
    <row r="105" spans="1:16">
      <c r="A105" s="1">
        <f t="shared" si="15"/>
        <v>105</v>
      </c>
      <c r="B105" s="102">
        <v>375</v>
      </c>
      <c r="C105" s="103" t="s">
        <v>71</v>
      </c>
      <c r="D105" s="97">
        <f t="shared" si="16"/>
        <v>1.9736842105263157E-2</v>
      </c>
      <c r="E105" s="104">
        <v>3.9860000000000002</v>
      </c>
      <c r="F105" s="105">
        <v>0.33439999999999998</v>
      </c>
      <c r="G105" s="100">
        <f t="shared" si="11"/>
        <v>4.3204000000000002</v>
      </c>
      <c r="H105" s="102">
        <v>1.07</v>
      </c>
      <c r="I105" s="103" t="s">
        <v>72</v>
      </c>
      <c r="J105" s="107">
        <f t="shared" si="17"/>
        <v>1.07</v>
      </c>
      <c r="K105" s="102">
        <v>1146</v>
      </c>
      <c r="L105" s="103" t="s">
        <v>70</v>
      </c>
      <c r="M105" s="101">
        <f t="shared" si="13"/>
        <v>0.11459999999999999</v>
      </c>
      <c r="N105" s="102">
        <v>1278</v>
      </c>
      <c r="O105" s="103" t="s">
        <v>70</v>
      </c>
      <c r="P105" s="101">
        <f t="shared" si="14"/>
        <v>0.1278</v>
      </c>
    </row>
    <row r="106" spans="1:16">
      <c r="A106" s="1">
        <f t="shared" si="15"/>
        <v>106</v>
      </c>
      <c r="B106" s="102">
        <v>400</v>
      </c>
      <c r="C106" s="103" t="s">
        <v>71</v>
      </c>
      <c r="D106" s="97">
        <f t="shared" si="16"/>
        <v>2.1052631578947368E-2</v>
      </c>
      <c r="E106" s="104">
        <v>4.1050000000000004</v>
      </c>
      <c r="F106" s="105">
        <v>0.3196</v>
      </c>
      <c r="G106" s="100">
        <f t="shared" si="11"/>
        <v>4.4246000000000008</v>
      </c>
      <c r="H106" s="102">
        <v>1.1200000000000001</v>
      </c>
      <c r="I106" s="103" t="s">
        <v>72</v>
      </c>
      <c r="J106" s="107">
        <f t="shared" si="17"/>
        <v>1.1200000000000001</v>
      </c>
      <c r="K106" s="102">
        <v>1171</v>
      </c>
      <c r="L106" s="103" t="s">
        <v>70</v>
      </c>
      <c r="M106" s="101">
        <f t="shared" si="13"/>
        <v>0.11710000000000001</v>
      </c>
      <c r="N106" s="102">
        <v>1319</v>
      </c>
      <c r="O106" s="103" t="s">
        <v>70</v>
      </c>
      <c r="P106" s="101">
        <f t="shared" si="14"/>
        <v>0.13189999999999999</v>
      </c>
    </row>
    <row r="107" spans="1:16">
      <c r="A107" s="1">
        <f t="shared" si="15"/>
        <v>107</v>
      </c>
      <c r="B107" s="102">
        <v>450</v>
      </c>
      <c r="C107" s="103" t="s">
        <v>71</v>
      </c>
      <c r="D107" s="97">
        <f t="shared" si="16"/>
        <v>2.368421052631579E-2</v>
      </c>
      <c r="E107" s="104">
        <v>4.3289999999999997</v>
      </c>
      <c r="F107" s="105">
        <v>0.29389999999999999</v>
      </c>
      <c r="G107" s="100">
        <f t="shared" si="11"/>
        <v>4.6228999999999996</v>
      </c>
      <c r="H107" s="102">
        <v>1.23</v>
      </c>
      <c r="I107" s="103" t="s">
        <v>72</v>
      </c>
      <c r="J107" s="107">
        <f t="shared" si="17"/>
        <v>1.23</v>
      </c>
      <c r="K107" s="102">
        <v>1221</v>
      </c>
      <c r="L107" s="103" t="s">
        <v>70</v>
      </c>
      <c r="M107" s="101">
        <f t="shared" si="13"/>
        <v>0.12210000000000001</v>
      </c>
      <c r="N107" s="102">
        <v>1395</v>
      </c>
      <c r="O107" s="103" t="s">
        <v>70</v>
      </c>
      <c r="P107" s="101">
        <f t="shared" si="14"/>
        <v>0.13950000000000001</v>
      </c>
    </row>
    <row r="108" spans="1:16">
      <c r="A108" s="1">
        <f t="shared" si="15"/>
        <v>108</v>
      </c>
      <c r="B108" s="102">
        <v>500</v>
      </c>
      <c r="C108" s="103" t="s">
        <v>71</v>
      </c>
      <c r="D108" s="97">
        <f t="shared" si="16"/>
        <v>2.6315789473684209E-2</v>
      </c>
      <c r="E108" s="104">
        <v>4.5380000000000003</v>
      </c>
      <c r="F108" s="105">
        <v>0.27250000000000002</v>
      </c>
      <c r="G108" s="100">
        <f t="shared" si="11"/>
        <v>4.8105000000000002</v>
      </c>
      <c r="H108" s="102">
        <v>1.33</v>
      </c>
      <c r="I108" s="103" t="s">
        <v>72</v>
      </c>
      <c r="J108" s="107">
        <f t="shared" si="17"/>
        <v>1.33</v>
      </c>
      <c r="K108" s="102">
        <v>1265</v>
      </c>
      <c r="L108" s="103" t="s">
        <v>70</v>
      </c>
      <c r="M108" s="101">
        <f t="shared" si="13"/>
        <v>0.1265</v>
      </c>
      <c r="N108" s="102">
        <v>1463</v>
      </c>
      <c r="O108" s="103" t="s">
        <v>70</v>
      </c>
      <c r="P108" s="101">
        <f t="shared" si="14"/>
        <v>0.14630000000000001</v>
      </c>
    </row>
    <row r="109" spans="1:16">
      <c r="A109" s="1">
        <f t="shared" si="15"/>
        <v>109</v>
      </c>
      <c r="B109" s="102">
        <v>550</v>
      </c>
      <c r="C109" s="103" t="s">
        <v>71</v>
      </c>
      <c r="D109" s="97">
        <f t="shared" si="16"/>
        <v>2.8947368421052635E-2</v>
      </c>
      <c r="E109" s="104">
        <v>4.7359999999999998</v>
      </c>
      <c r="F109" s="105">
        <v>0.25419999999999998</v>
      </c>
      <c r="G109" s="100">
        <f t="shared" si="11"/>
        <v>4.9901999999999997</v>
      </c>
      <c r="H109" s="102">
        <v>1.43</v>
      </c>
      <c r="I109" s="103" t="s">
        <v>72</v>
      </c>
      <c r="J109" s="107">
        <f t="shared" si="17"/>
        <v>1.43</v>
      </c>
      <c r="K109" s="102">
        <v>1303</v>
      </c>
      <c r="L109" s="103" t="s">
        <v>70</v>
      </c>
      <c r="M109" s="101">
        <f t="shared" si="13"/>
        <v>0.1303</v>
      </c>
      <c r="N109" s="102">
        <v>1525</v>
      </c>
      <c r="O109" s="103" t="s">
        <v>70</v>
      </c>
      <c r="P109" s="101">
        <f t="shared" si="14"/>
        <v>0.1525</v>
      </c>
    </row>
    <row r="110" spans="1:16">
      <c r="A110" s="1">
        <f t="shared" si="15"/>
        <v>110</v>
      </c>
      <c r="B110" s="102">
        <v>600</v>
      </c>
      <c r="C110" s="103" t="s">
        <v>71</v>
      </c>
      <c r="D110" s="97">
        <f t="shared" si="16"/>
        <v>3.1578947368421054E-2</v>
      </c>
      <c r="E110" s="104">
        <v>4.9260000000000002</v>
      </c>
      <c r="F110" s="105">
        <v>0.23860000000000001</v>
      </c>
      <c r="G110" s="100">
        <f t="shared" si="11"/>
        <v>5.1646000000000001</v>
      </c>
      <c r="H110" s="102">
        <v>1.52</v>
      </c>
      <c r="I110" s="103" t="s">
        <v>72</v>
      </c>
      <c r="J110" s="107">
        <f t="shared" si="17"/>
        <v>1.52</v>
      </c>
      <c r="K110" s="102">
        <v>1338</v>
      </c>
      <c r="L110" s="103" t="s">
        <v>70</v>
      </c>
      <c r="M110" s="101">
        <f t="shared" si="13"/>
        <v>0.1338</v>
      </c>
      <c r="N110" s="102">
        <v>1582</v>
      </c>
      <c r="O110" s="103" t="s">
        <v>70</v>
      </c>
      <c r="P110" s="101">
        <f t="shared" si="14"/>
        <v>0.15820000000000001</v>
      </c>
    </row>
    <row r="111" spans="1:16">
      <c r="A111" s="1">
        <f t="shared" si="15"/>
        <v>111</v>
      </c>
      <c r="B111" s="102">
        <v>650</v>
      </c>
      <c r="C111" s="103" t="s">
        <v>71</v>
      </c>
      <c r="D111" s="97">
        <f t="shared" si="16"/>
        <v>3.4210526315789476E-2</v>
      </c>
      <c r="E111" s="104">
        <v>5.109</v>
      </c>
      <c r="F111" s="105">
        <v>0.22489999999999999</v>
      </c>
      <c r="G111" s="100">
        <f t="shared" si="11"/>
        <v>5.3338999999999999</v>
      </c>
      <c r="H111" s="102">
        <v>1.61</v>
      </c>
      <c r="I111" s="103" t="s">
        <v>72</v>
      </c>
      <c r="J111" s="107">
        <f t="shared" si="17"/>
        <v>1.61</v>
      </c>
      <c r="K111" s="102">
        <v>1369</v>
      </c>
      <c r="L111" s="103" t="s">
        <v>70</v>
      </c>
      <c r="M111" s="101">
        <f t="shared" si="13"/>
        <v>0.13689999999999999</v>
      </c>
      <c r="N111" s="102">
        <v>1634</v>
      </c>
      <c r="O111" s="103" t="s">
        <v>70</v>
      </c>
      <c r="P111" s="101">
        <f t="shared" si="14"/>
        <v>0.16339999999999999</v>
      </c>
    </row>
    <row r="112" spans="1:16">
      <c r="A112" s="1">
        <f t="shared" si="15"/>
        <v>112</v>
      </c>
      <c r="B112" s="102">
        <v>700</v>
      </c>
      <c r="C112" s="103" t="s">
        <v>71</v>
      </c>
      <c r="D112" s="97">
        <f t="shared" si="16"/>
        <v>3.6842105263157891E-2</v>
      </c>
      <c r="E112" s="104">
        <v>5.2869999999999999</v>
      </c>
      <c r="F112" s="105">
        <v>0.21279999999999999</v>
      </c>
      <c r="G112" s="100">
        <f t="shared" si="11"/>
        <v>5.4997999999999996</v>
      </c>
      <c r="H112" s="102">
        <v>1.7</v>
      </c>
      <c r="I112" s="103" t="s">
        <v>72</v>
      </c>
      <c r="J112" s="107">
        <f t="shared" si="17"/>
        <v>1.7</v>
      </c>
      <c r="K112" s="102">
        <v>1398</v>
      </c>
      <c r="L112" s="103" t="s">
        <v>70</v>
      </c>
      <c r="M112" s="101">
        <f t="shared" si="13"/>
        <v>0.13979999999999998</v>
      </c>
      <c r="N112" s="102">
        <v>1682</v>
      </c>
      <c r="O112" s="103" t="s">
        <v>70</v>
      </c>
      <c r="P112" s="101">
        <f t="shared" si="14"/>
        <v>0.16819999999999999</v>
      </c>
    </row>
    <row r="113" spans="1:16">
      <c r="A113" s="1">
        <f t="shared" si="15"/>
        <v>113</v>
      </c>
      <c r="B113" s="102">
        <v>800</v>
      </c>
      <c r="C113" s="103" t="s">
        <v>71</v>
      </c>
      <c r="D113" s="97">
        <f t="shared" si="16"/>
        <v>4.2105263157894736E-2</v>
      </c>
      <c r="E113" s="104">
        <v>5.6319999999999997</v>
      </c>
      <c r="F113" s="105">
        <v>0.19259999999999999</v>
      </c>
      <c r="G113" s="100">
        <f t="shared" si="11"/>
        <v>5.8245999999999993</v>
      </c>
      <c r="H113" s="102">
        <v>1.87</v>
      </c>
      <c r="I113" s="103" t="s">
        <v>72</v>
      </c>
      <c r="J113" s="107">
        <f t="shared" si="17"/>
        <v>1.87</v>
      </c>
      <c r="K113" s="102">
        <v>1457</v>
      </c>
      <c r="L113" s="103" t="s">
        <v>70</v>
      </c>
      <c r="M113" s="101">
        <f t="shared" si="13"/>
        <v>0.1457</v>
      </c>
      <c r="N113" s="102">
        <v>1769</v>
      </c>
      <c r="O113" s="103" t="s">
        <v>70</v>
      </c>
      <c r="P113" s="101">
        <f t="shared" si="14"/>
        <v>0.1769</v>
      </c>
    </row>
    <row r="114" spans="1:16">
      <c r="A114" s="1">
        <f t="shared" si="15"/>
        <v>114</v>
      </c>
      <c r="B114" s="102">
        <v>900</v>
      </c>
      <c r="C114" s="103" t="s">
        <v>71</v>
      </c>
      <c r="D114" s="97">
        <f t="shared" si="16"/>
        <v>4.736842105263158E-2</v>
      </c>
      <c r="E114" s="104">
        <v>5.968</v>
      </c>
      <c r="F114" s="105">
        <v>0.1762</v>
      </c>
      <c r="G114" s="100">
        <f t="shared" si="11"/>
        <v>6.1441999999999997</v>
      </c>
      <c r="H114" s="102">
        <v>2.0299999999999998</v>
      </c>
      <c r="I114" s="103" t="s">
        <v>72</v>
      </c>
      <c r="J114" s="107">
        <f t="shared" si="17"/>
        <v>2.0299999999999998</v>
      </c>
      <c r="K114" s="102">
        <v>1508</v>
      </c>
      <c r="L114" s="103" t="s">
        <v>70</v>
      </c>
      <c r="M114" s="101">
        <f t="shared" si="13"/>
        <v>0.15079999999999999</v>
      </c>
      <c r="N114" s="102">
        <v>1845</v>
      </c>
      <c r="O114" s="103" t="s">
        <v>70</v>
      </c>
      <c r="P114" s="101">
        <f t="shared" si="14"/>
        <v>0.1845</v>
      </c>
    </row>
    <row r="115" spans="1:16">
      <c r="A115" s="1">
        <f t="shared" si="15"/>
        <v>115</v>
      </c>
      <c r="B115" s="102">
        <v>1</v>
      </c>
      <c r="C115" s="106" t="s">
        <v>73</v>
      </c>
      <c r="D115" s="97">
        <f t="shared" ref="D115:D146" si="18">B115/$C$5</f>
        <v>5.2631578947368418E-2</v>
      </c>
      <c r="E115" s="104">
        <v>6.298</v>
      </c>
      <c r="F115" s="105">
        <v>0.16259999999999999</v>
      </c>
      <c r="G115" s="100">
        <f t="shared" si="11"/>
        <v>6.4606000000000003</v>
      </c>
      <c r="H115" s="102">
        <v>2.19</v>
      </c>
      <c r="I115" s="103" t="s">
        <v>72</v>
      </c>
      <c r="J115" s="107">
        <f t="shared" si="17"/>
        <v>2.19</v>
      </c>
      <c r="K115" s="102">
        <v>1552</v>
      </c>
      <c r="L115" s="103" t="s">
        <v>70</v>
      </c>
      <c r="M115" s="101">
        <f t="shared" si="13"/>
        <v>0.1552</v>
      </c>
      <c r="N115" s="102">
        <v>1912</v>
      </c>
      <c r="O115" s="103" t="s">
        <v>70</v>
      </c>
      <c r="P115" s="101">
        <f t="shared" si="14"/>
        <v>0.19119999999999998</v>
      </c>
    </row>
    <row r="116" spans="1:16">
      <c r="A116" s="1">
        <f t="shared" si="15"/>
        <v>116</v>
      </c>
      <c r="B116" s="102">
        <v>1.1000000000000001</v>
      </c>
      <c r="C116" s="103" t="s">
        <v>73</v>
      </c>
      <c r="D116" s="97">
        <f t="shared" si="18"/>
        <v>5.789473684210527E-2</v>
      </c>
      <c r="E116" s="104">
        <v>6.6230000000000002</v>
      </c>
      <c r="F116" s="105">
        <v>0.15110000000000001</v>
      </c>
      <c r="G116" s="100">
        <f t="shared" si="11"/>
        <v>6.7741000000000007</v>
      </c>
      <c r="H116" s="102">
        <v>2.33</v>
      </c>
      <c r="I116" s="103" t="s">
        <v>72</v>
      </c>
      <c r="J116" s="107">
        <f t="shared" si="17"/>
        <v>2.33</v>
      </c>
      <c r="K116" s="102">
        <v>1590</v>
      </c>
      <c r="L116" s="103" t="s">
        <v>70</v>
      </c>
      <c r="M116" s="101">
        <f t="shared" ref="M116:M147" si="19">K116/1000/10</f>
        <v>0.159</v>
      </c>
      <c r="N116" s="102">
        <v>1972</v>
      </c>
      <c r="O116" s="103" t="s">
        <v>70</v>
      </c>
      <c r="P116" s="101">
        <f t="shared" ref="P116:P147" si="20">N116/1000/10</f>
        <v>0.19719999999999999</v>
      </c>
    </row>
    <row r="117" spans="1:16">
      <c r="A117" s="1">
        <f t="shared" si="15"/>
        <v>117</v>
      </c>
      <c r="B117" s="102">
        <v>1.2</v>
      </c>
      <c r="C117" s="103" t="s">
        <v>73</v>
      </c>
      <c r="D117" s="97">
        <f t="shared" si="18"/>
        <v>6.3157894736842107E-2</v>
      </c>
      <c r="E117" s="104">
        <v>6.9450000000000003</v>
      </c>
      <c r="F117" s="105">
        <v>0.14130000000000001</v>
      </c>
      <c r="G117" s="100">
        <f t="shared" si="11"/>
        <v>7.0863000000000005</v>
      </c>
      <c r="H117" s="102">
        <v>2.4700000000000002</v>
      </c>
      <c r="I117" s="103" t="s">
        <v>72</v>
      </c>
      <c r="J117" s="107">
        <f t="shared" si="17"/>
        <v>2.4700000000000002</v>
      </c>
      <c r="K117" s="102">
        <v>1623</v>
      </c>
      <c r="L117" s="103" t="s">
        <v>70</v>
      </c>
      <c r="M117" s="101">
        <f t="shared" si="19"/>
        <v>0.1623</v>
      </c>
      <c r="N117" s="102">
        <v>2026</v>
      </c>
      <c r="O117" s="103" t="s">
        <v>70</v>
      </c>
      <c r="P117" s="101">
        <f t="shared" si="20"/>
        <v>0.20259999999999997</v>
      </c>
    </row>
    <row r="118" spans="1:16">
      <c r="A118" s="1">
        <f t="shared" si="15"/>
        <v>118</v>
      </c>
      <c r="B118" s="102">
        <v>1.3</v>
      </c>
      <c r="C118" s="103" t="s">
        <v>73</v>
      </c>
      <c r="D118" s="97">
        <f t="shared" si="18"/>
        <v>6.8421052631578952E-2</v>
      </c>
      <c r="E118" s="104">
        <v>7.2629999999999999</v>
      </c>
      <c r="F118" s="105">
        <v>0.1328</v>
      </c>
      <c r="G118" s="100">
        <f t="shared" si="11"/>
        <v>7.3957999999999995</v>
      </c>
      <c r="H118" s="102">
        <v>2.61</v>
      </c>
      <c r="I118" s="103" t="s">
        <v>72</v>
      </c>
      <c r="J118" s="107">
        <f t="shared" si="17"/>
        <v>2.61</v>
      </c>
      <c r="K118" s="102">
        <v>1653</v>
      </c>
      <c r="L118" s="103" t="s">
        <v>70</v>
      </c>
      <c r="M118" s="101">
        <f t="shared" si="19"/>
        <v>0.1653</v>
      </c>
      <c r="N118" s="102">
        <v>2074</v>
      </c>
      <c r="O118" s="103" t="s">
        <v>70</v>
      </c>
      <c r="P118" s="101">
        <f t="shared" si="20"/>
        <v>0.20739999999999997</v>
      </c>
    </row>
    <row r="119" spans="1:16">
      <c r="A119" s="1">
        <f t="shared" si="15"/>
        <v>119</v>
      </c>
      <c r="B119" s="102">
        <v>1.4</v>
      </c>
      <c r="C119" s="103" t="s">
        <v>73</v>
      </c>
      <c r="D119" s="97">
        <f t="shared" si="18"/>
        <v>7.3684210526315783E-2</v>
      </c>
      <c r="E119" s="104">
        <v>7.5780000000000003</v>
      </c>
      <c r="F119" s="105">
        <v>0.12529999999999999</v>
      </c>
      <c r="G119" s="100">
        <f t="shared" si="11"/>
        <v>7.7033000000000005</v>
      </c>
      <c r="H119" s="102">
        <v>2.74</v>
      </c>
      <c r="I119" s="103" t="s">
        <v>72</v>
      </c>
      <c r="J119" s="107">
        <f t="shared" si="17"/>
        <v>2.74</v>
      </c>
      <c r="K119" s="102">
        <v>1679</v>
      </c>
      <c r="L119" s="103" t="s">
        <v>70</v>
      </c>
      <c r="M119" s="101">
        <f t="shared" si="19"/>
        <v>0.16789999999999999</v>
      </c>
      <c r="N119" s="102">
        <v>2119</v>
      </c>
      <c r="O119" s="103" t="s">
        <v>70</v>
      </c>
      <c r="P119" s="101">
        <f t="shared" si="20"/>
        <v>0.21190000000000003</v>
      </c>
    </row>
    <row r="120" spans="1:16">
      <c r="A120" s="1">
        <f t="shared" si="15"/>
        <v>120</v>
      </c>
      <c r="B120" s="102">
        <v>1.5</v>
      </c>
      <c r="C120" s="103" t="s">
        <v>73</v>
      </c>
      <c r="D120" s="97">
        <f t="shared" si="18"/>
        <v>7.8947368421052627E-2</v>
      </c>
      <c r="E120" s="104">
        <v>7.8869999999999996</v>
      </c>
      <c r="F120" s="105">
        <v>0.1187</v>
      </c>
      <c r="G120" s="100">
        <f t="shared" si="11"/>
        <v>8.0056999999999992</v>
      </c>
      <c r="H120" s="102">
        <v>2.86</v>
      </c>
      <c r="I120" s="103" t="s">
        <v>72</v>
      </c>
      <c r="J120" s="107">
        <f t="shared" si="17"/>
        <v>2.86</v>
      </c>
      <c r="K120" s="102">
        <v>1703</v>
      </c>
      <c r="L120" s="103" t="s">
        <v>70</v>
      </c>
      <c r="M120" s="101">
        <f t="shared" si="19"/>
        <v>0.17030000000000001</v>
      </c>
      <c r="N120" s="102">
        <v>2159</v>
      </c>
      <c r="O120" s="103" t="s">
        <v>70</v>
      </c>
      <c r="P120" s="101">
        <f t="shared" si="20"/>
        <v>0.21589999999999998</v>
      </c>
    </row>
    <row r="121" spans="1:16">
      <c r="A121" s="1">
        <f t="shared" si="15"/>
        <v>121</v>
      </c>
      <c r="B121" s="102">
        <v>1.6</v>
      </c>
      <c r="C121" s="103" t="s">
        <v>73</v>
      </c>
      <c r="D121" s="97">
        <f t="shared" si="18"/>
        <v>8.4210526315789472E-2</v>
      </c>
      <c r="E121" s="104">
        <v>8.1920000000000002</v>
      </c>
      <c r="F121" s="105">
        <v>0.1129</v>
      </c>
      <c r="G121" s="100">
        <f t="shared" si="11"/>
        <v>8.3048999999999999</v>
      </c>
      <c r="H121" s="102">
        <v>2.98</v>
      </c>
      <c r="I121" s="103" t="s">
        <v>72</v>
      </c>
      <c r="J121" s="107">
        <f t="shared" si="17"/>
        <v>2.98</v>
      </c>
      <c r="K121" s="102">
        <v>1725</v>
      </c>
      <c r="L121" s="103" t="s">
        <v>70</v>
      </c>
      <c r="M121" s="101">
        <f t="shared" si="19"/>
        <v>0.17250000000000001</v>
      </c>
      <c r="N121" s="102">
        <v>2196</v>
      </c>
      <c r="O121" s="103" t="s">
        <v>70</v>
      </c>
      <c r="P121" s="101">
        <f t="shared" si="20"/>
        <v>0.21960000000000002</v>
      </c>
    </row>
    <row r="122" spans="1:16">
      <c r="A122" s="1">
        <f t="shared" si="15"/>
        <v>122</v>
      </c>
      <c r="B122" s="102">
        <v>1.7</v>
      </c>
      <c r="C122" s="103" t="s">
        <v>73</v>
      </c>
      <c r="D122" s="97">
        <f t="shared" si="18"/>
        <v>8.9473684210526316E-2</v>
      </c>
      <c r="E122" s="104">
        <v>8.49</v>
      </c>
      <c r="F122" s="105">
        <v>0.1076</v>
      </c>
      <c r="G122" s="100">
        <f t="shared" si="11"/>
        <v>8.5975999999999999</v>
      </c>
      <c r="H122" s="102">
        <v>3.09</v>
      </c>
      <c r="I122" s="103" t="s">
        <v>72</v>
      </c>
      <c r="J122" s="107">
        <f t="shared" si="17"/>
        <v>3.09</v>
      </c>
      <c r="K122" s="102">
        <v>1744</v>
      </c>
      <c r="L122" s="103" t="s">
        <v>70</v>
      </c>
      <c r="M122" s="101">
        <f t="shared" si="19"/>
        <v>0.1744</v>
      </c>
      <c r="N122" s="102">
        <v>2230</v>
      </c>
      <c r="O122" s="103" t="s">
        <v>70</v>
      </c>
      <c r="P122" s="101">
        <f t="shared" si="20"/>
        <v>0.223</v>
      </c>
    </row>
    <row r="123" spans="1:16">
      <c r="A123" s="1">
        <f t="shared" si="15"/>
        <v>123</v>
      </c>
      <c r="B123" s="102">
        <v>1.8</v>
      </c>
      <c r="C123" s="103" t="s">
        <v>73</v>
      </c>
      <c r="D123" s="97">
        <f t="shared" si="18"/>
        <v>9.4736842105263161E-2</v>
      </c>
      <c r="E123" s="104">
        <v>8.782</v>
      </c>
      <c r="F123" s="105">
        <v>0.1028</v>
      </c>
      <c r="G123" s="100">
        <f t="shared" si="11"/>
        <v>8.8848000000000003</v>
      </c>
      <c r="H123" s="102">
        <v>3.21</v>
      </c>
      <c r="I123" s="103" t="s">
        <v>72</v>
      </c>
      <c r="J123" s="107">
        <f t="shared" si="17"/>
        <v>3.21</v>
      </c>
      <c r="K123" s="102">
        <v>1763</v>
      </c>
      <c r="L123" s="103" t="s">
        <v>70</v>
      </c>
      <c r="M123" s="101">
        <f t="shared" si="19"/>
        <v>0.17629999999999998</v>
      </c>
      <c r="N123" s="102">
        <v>2262</v>
      </c>
      <c r="O123" s="103" t="s">
        <v>70</v>
      </c>
      <c r="P123" s="101">
        <f t="shared" si="20"/>
        <v>0.22620000000000001</v>
      </c>
    </row>
    <row r="124" spans="1:16">
      <c r="A124" s="1">
        <f t="shared" si="15"/>
        <v>124</v>
      </c>
      <c r="B124" s="102">
        <v>2</v>
      </c>
      <c r="C124" s="103" t="s">
        <v>73</v>
      </c>
      <c r="D124" s="97">
        <f t="shared" si="18"/>
        <v>0.10526315789473684</v>
      </c>
      <c r="E124" s="104">
        <v>9.3450000000000006</v>
      </c>
      <c r="F124" s="105">
        <v>9.4570000000000001E-2</v>
      </c>
      <c r="G124" s="100">
        <f t="shared" si="11"/>
        <v>9.4395699999999998</v>
      </c>
      <c r="H124" s="102">
        <v>3.42</v>
      </c>
      <c r="I124" s="103" t="s">
        <v>72</v>
      </c>
      <c r="J124" s="107">
        <f t="shared" si="17"/>
        <v>3.42</v>
      </c>
      <c r="K124" s="102">
        <v>1807</v>
      </c>
      <c r="L124" s="103" t="s">
        <v>70</v>
      </c>
      <c r="M124" s="101">
        <f t="shared" si="19"/>
        <v>0.1807</v>
      </c>
      <c r="N124" s="102">
        <v>2319</v>
      </c>
      <c r="O124" s="103" t="s">
        <v>70</v>
      </c>
      <c r="P124" s="101">
        <f t="shared" si="20"/>
        <v>0.2319</v>
      </c>
    </row>
    <row r="125" spans="1:16">
      <c r="A125" s="1">
        <f t="shared" si="15"/>
        <v>125</v>
      </c>
      <c r="B125" s="108">
        <v>2.25</v>
      </c>
      <c r="C125" s="109" t="s">
        <v>73</v>
      </c>
      <c r="D125" s="97">
        <f t="shared" si="18"/>
        <v>0.11842105263157894</v>
      </c>
      <c r="E125" s="104">
        <v>10</v>
      </c>
      <c r="F125" s="105">
        <v>8.6069999999999994E-2</v>
      </c>
      <c r="G125" s="100">
        <f t="shared" si="11"/>
        <v>10.086069999999999</v>
      </c>
      <c r="H125" s="102">
        <v>3.67</v>
      </c>
      <c r="I125" s="103" t="s">
        <v>72</v>
      </c>
      <c r="J125" s="107">
        <f t="shared" si="17"/>
        <v>3.67</v>
      </c>
      <c r="K125" s="102">
        <v>1860</v>
      </c>
      <c r="L125" s="103" t="s">
        <v>70</v>
      </c>
      <c r="M125" s="101">
        <f t="shared" si="19"/>
        <v>0.186</v>
      </c>
      <c r="N125" s="102">
        <v>2380</v>
      </c>
      <c r="O125" s="103" t="s">
        <v>70</v>
      </c>
      <c r="P125" s="101">
        <f t="shared" si="20"/>
        <v>0.23799999999999999</v>
      </c>
    </row>
    <row r="126" spans="1:16">
      <c r="A126" s="1">
        <f t="shared" si="15"/>
        <v>126</v>
      </c>
      <c r="B126" s="108">
        <v>2.5</v>
      </c>
      <c r="C126" s="109" t="s">
        <v>73</v>
      </c>
      <c r="D126" s="97">
        <f t="shared" si="18"/>
        <v>0.13157894736842105</v>
      </c>
      <c r="E126" s="104">
        <v>10.61</v>
      </c>
      <c r="F126" s="105">
        <v>7.9079999999999998E-2</v>
      </c>
      <c r="G126" s="100">
        <f t="shared" si="11"/>
        <v>10.689079999999999</v>
      </c>
      <c r="H126" s="108">
        <v>3.9</v>
      </c>
      <c r="I126" s="109" t="s">
        <v>72</v>
      </c>
      <c r="J126" s="107">
        <f t="shared" si="17"/>
        <v>3.9</v>
      </c>
      <c r="K126" s="108">
        <v>1906</v>
      </c>
      <c r="L126" s="109" t="s">
        <v>70</v>
      </c>
      <c r="M126" s="101">
        <f t="shared" si="19"/>
        <v>0.19059999999999999</v>
      </c>
      <c r="N126" s="108">
        <v>2433</v>
      </c>
      <c r="O126" s="109" t="s">
        <v>70</v>
      </c>
      <c r="P126" s="101">
        <f t="shared" si="20"/>
        <v>0.24329999999999999</v>
      </c>
    </row>
    <row r="127" spans="1:16">
      <c r="A127" s="1">
        <f t="shared" si="15"/>
        <v>127</v>
      </c>
      <c r="B127" s="108">
        <v>2.75</v>
      </c>
      <c r="C127" s="109" t="s">
        <v>73</v>
      </c>
      <c r="D127" s="97">
        <f t="shared" si="18"/>
        <v>0.14473684210526316</v>
      </c>
      <c r="E127" s="104">
        <v>11.16</v>
      </c>
      <c r="F127" s="105">
        <v>7.3219999999999993E-2</v>
      </c>
      <c r="G127" s="100">
        <f t="shared" si="11"/>
        <v>11.233219999999999</v>
      </c>
      <c r="H127" s="108">
        <v>4.12</v>
      </c>
      <c r="I127" s="109" t="s">
        <v>72</v>
      </c>
      <c r="J127" s="107">
        <f t="shared" si="17"/>
        <v>4.12</v>
      </c>
      <c r="K127" s="108">
        <v>1945</v>
      </c>
      <c r="L127" s="109" t="s">
        <v>70</v>
      </c>
      <c r="M127" s="101">
        <f t="shared" si="19"/>
        <v>0.19450000000000001</v>
      </c>
      <c r="N127" s="108">
        <v>2479</v>
      </c>
      <c r="O127" s="109" t="s">
        <v>70</v>
      </c>
      <c r="P127" s="101">
        <f t="shared" si="20"/>
        <v>0.24790000000000001</v>
      </c>
    </row>
    <row r="128" spans="1:16">
      <c r="A128" s="1">
        <f t="shared" si="15"/>
        <v>128</v>
      </c>
      <c r="B128" s="102">
        <v>3</v>
      </c>
      <c r="C128" s="103" t="s">
        <v>73</v>
      </c>
      <c r="D128" s="97">
        <f t="shared" si="18"/>
        <v>0.15789473684210525</v>
      </c>
      <c r="E128" s="104">
        <v>11.66</v>
      </c>
      <c r="F128" s="105">
        <v>6.8229999999999999E-2</v>
      </c>
      <c r="G128" s="100">
        <f t="shared" si="11"/>
        <v>11.72823</v>
      </c>
      <c r="H128" s="102">
        <v>4.34</v>
      </c>
      <c r="I128" s="103" t="s">
        <v>72</v>
      </c>
      <c r="J128" s="107">
        <f t="shared" si="17"/>
        <v>4.34</v>
      </c>
      <c r="K128" s="108">
        <v>1980</v>
      </c>
      <c r="L128" s="109" t="s">
        <v>70</v>
      </c>
      <c r="M128" s="101">
        <f t="shared" si="19"/>
        <v>0.19800000000000001</v>
      </c>
      <c r="N128" s="108">
        <v>2520</v>
      </c>
      <c r="O128" s="109" t="s">
        <v>70</v>
      </c>
      <c r="P128" s="101">
        <f t="shared" si="20"/>
        <v>0.252</v>
      </c>
    </row>
    <row r="129" spans="1:16">
      <c r="A129" s="1">
        <f t="shared" si="15"/>
        <v>129</v>
      </c>
      <c r="B129" s="102">
        <v>3.25</v>
      </c>
      <c r="C129" s="103" t="s">
        <v>73</v>
      </c>
      <c r="D129" s="97">
        <f t="shared" si="18"/>
        <v>0.17105263157894737</v>
      </c>
      <c r="E129" s="104">
        <v>12.1</v>
      </c>
      <c r="F129" s="105">
        <v>6.3930000000000001E-2</v>
      </c>
      <c r="G129" s="100">
        <f t="shared" si="11"/>
        <v>12.163929999999999</v>
      </c>
      <c r="H129" s="102">
        <v>4.54</v>
      </c>
      <c r="I129" s="103" t="s">
        <v>72</v>
      </c>
      <c r="J129" s="107">
        <f t="shared" si="17"/>
        <v>4.54</v>
      </c>
      <c r="K129" s="108">
        <v>2012</v>
      </c>
      <c r="L129" s="109" t="s">
        <v>70</v>
      </c>
      <c r="M129" s="101">
        <f t="shared" si="19"/>
        <v>0.20119999999999999</v>
      </c>
      <c r="N129" s="108">
        <v>2557</v>
      </c>
      <c r="O129" s="109" t="s">
        <v>70</v>
      </c>
      <c r="P129" s="101">
        <f t="shared" si="20"/>
        <v>0.25569999999999998</v>
      </c>
    </row>
    <row r="130" spans="1:16">
      <c r="A130" s="1">
        <f t="shared" si="15"/>
        <v>130</v>
      </c>
      <c r="B130" s="102">
        <v>3.5</v>
      </c>
      <c r="C130" s="103" t="s">
        <v>73</v>
      </c>
      <c r="D130" s="97">
        <f t="shared" si="18"/>
        <v>0.18421052631578946</v>
      </c>
      <c r="E130" s="104">
        <v>12.49</v>
      </c>
      <c r="F130" s="105">
        <v>6.0170000000000001E-2</v>
      </c>
      <c r="G130" s="100">
        <f t="shared" si="11"/>
        <v>12.55017</v>
      </c>
      <c r="H130" s="102">
        <v>4.74</v>
      </c>
      <c r="I130" s="103" t="s">
        <v>72</v>
      </c>
      <c r="J130" s="107">
        <f t="shared" si="17"/>
        <v>4.74</v>
      </c>
      <c r="K130" s="108">
        <v>2040</v>
      </c>
      <c r="L130" s="109" t="s">
        <v>70</v>
      </c>
      <c r="M130" s="101">
        <f t="shared" si="19"/>
        <v>0.20400000000000001</v>
      </c>
      <c r="N130" s="108">
        <v>2590</v>
      </c>
      <c r="O130" s="109" t="s">
        <v>70</v>
      </c>
      <c r="P130" s="101">
        <f t="shared" si="20"/>
        <v>0.25900000000000001</v>
      </c>
    </row>
    <row r="131" spans="1:16">
      <c r="A131" s="1">
        <f t="shared" si="15"/>
        <v>131</v>
      </c>
      <c r="B131" s="102">
        <v>3.75</v>
      </c>
      <c r="C131" s="103" t="s">
        <v>73</v>
      </c>
      <c r="D131" s="97">
        <f t="shared" si="18"/>
        <v>0.19736842105263158</v>
      </c>
      <c r="E131" s="104">
        <v>12.84</v>
      </c>
      <c r="F131" s="105">
        <v>5.6869999999999997E-2</v>
      </c>
      <c r="G131" s="100">
        <f t="shared" si="11"/>
        <v>12.89687</v>
      </c>
      <c r="H131" s="102">
        <v>4.93</v>
      </c>
      <c r="I131" s="103" t="s">
        <v>72</v>
      </c>
      <c r="J131" s="107">
        <f t="shared" si="17"/>
        <v>4.93</v>
      </c>
      <c r="K131" s="108">
        <v>2066</v>
      </c>
      <c r="L131" s="109" t="s">
        <v>70</v>
      </c>
      <c r="M131" s="101">
        <f t="shared" si="19"/>
        <v>0.20659999999999998</v>
      </c>
      <c r="N131" s="108">
        <v>2620</v>
      </c>
      <c r="O131" s="109" t="s">
        <v>70</v>
      </c>
      <c r="P131" s="101">
        <f t="shared" si="20"/>
        <v>0.26200000000000001</v>
      </c>
    </row>
    <row r="132" spans="1:16">
      <c r="A132" s="1">
        <f t="shared" si="15"/>
        <v>132</v>
      </c>
      <c r="B132" s="102">
        <v>4</v>
      </c>
      <c r="C132" s="103" t="s">
        <v>73</v>
      </c>
      <c r="D132" s="97">
        <f t="shared" si="18"/>
        <v>0.21052631578947367</v>
      </c>
      <c r="E132" s="104">
        <v>13.14</v>
      </c>
      <c r="F132" s="105">
        <v>5.3929999999999999E-2</v>
      </c>
      <c r="G132" s="100">
        <f t="shared" si="11"/>
        <v>13.19393</v>
      </c>
      <c r="H132" s="102">
        <v>5.12</v>
      </c>
      <c r="I132" s="103" t="s">
        <v>72</v>
      </c>
      <c r="J132" s="107">
        <f t="shared" si="17"/>
        <v>5.12</v>
      </c>
      <c r="K132" s="108">
        <v>2091</v>
      </c>
      <c r="L132" s="109" t="s">
        <v>70</v>
      </c>
      <c r="M132" s="101">
        <f t="shared" si="19"/>
        <v>0.20910000000000001</v>
      </c>
      <c r="N132" s="108">
        <v>2648</v>
      </c>
      <c r="O132" s="109" t="s">
        <v>70</v>
      </c>
      <c r="P132" s="101">
        <f t="shared" si="20"/>
        <v>0.26480000000000004</v>
      </c>
    </row>
    <row r="133" spans="1:16">
      <c r="A133" s="1">
        <f t="shared" si="15"/>
        <v>133</v>
      </c>
      <c r="B133" s="102">
        <v>4.5</v>
      </c>
      <c r="C133" s="103" t="s">
        <v>73</v>
      </c>
      <c r="D133" s="97">
        <f t="shared" si="18"/>
        <v>0.23684210526315788</v>
      </c>
      <c r="E133" s="104">
        <v>13.64</v>
      </c>
      <c r="F133" s="105">
        <v>4.8939999999999997E-2</v>
      </c>
      <c r="G133" s="100">
        <f t="shared" si="11"/>
        <v>13.688940000000001</v>
      </c>
      <c r="H133" s="102">
        <v>5.48</v>
      </c>
      <c r="I133" s="103" t="s">
        <v>72</v>
      </c>
      <c r="J133" s="107">
        <f t="shared" si="17"/>
        <v>5.48</v>
      </c>
      <c r="K133" s="108">
        <v>2166</v>
      </c>
      <c r="L133" s="109" t="s">
        <v>70</v>
      </c>
      <c r="M133" s="101">
        <f t="shared" si="19"/>
        <v>0.21659999999999999</v>
      </c>
      <c r="N133" s="108">
        <v>2699</v>
      </c>
      <c r="O133" s="109" t="s">
        <v>70</v>
      </c>
      <c r="P133" s="101">
        <f t="shared" si="20"/>
        <v>0.26989999999999997</v>
      </c>
    </row>
    <row r="134" spans="1:16">
      <c r="A134" s="1">
        <f t="shared" si="15"/>
        <v>134</v>
      </c>
      <c r="B134" s="102">
        <v>5</v>
      </c>
      <c r="C134" s="103" t="s">
        <v>73</v>
      </c>
      <c r="D134" s="97">
        <f t="shared" si="18"/>
        <v>0.26315789473684209</v>
      </c>
      <c r="E134" s="104">
        <v>14.02</v>
      </c>
      <c r="F134" s="105">
        <v>4.4859999999999997E-2</v>
      </c>
      <c r="G134" s="100">
        <f t="shared" si="11"/>
        <v>14.064859999999999</v>
      </c>
      <c r="H134" s="102">
        <v>5.83</v>
      </c>
      <c r="I134" s="103" t="s">
        <v>72</v>
      </c>
      <c r="J134" s="107">
        <f t="shared" si="17"/>
        <v>5.83</v>
      </c>
      <c r="K134" s="108">
        <v>2234</v>
      </c>
      <c r="L134" s="109" t="s">
        <v>70</v>
      </c>
      <c r="M134" s="101">
        <f t="shared" si="19"/>
        <v>0.22339999999999999</v>
      </c>
      <c r="N134" s="108">
        <v>2744</v>
      </c>
      <c r="O134" s="109" t="s">
        <v>70</v>
      </c>
      <c r="P134" s="101">
        <f t="shared" si="20"/>
        <v>0.27440000000000003</v>
      </c>
    </row>
    <row r="135" spans="1:16">
      <c r="A135" s="1">
        <f t="shared" si="15"/>
        <v>135</v>
      </c>
      <c r="B135" s="102">
        <v>5.5</v>
      </c>
      <c r="C135" s="103" t="s">
        <v>73</v>
      </c>
      <c r="D135" s="97">
        <f t="shared" si="18"/>
        <v>0.28947368421052633</v>
      </c>
      <c r="E135" s="104">
        <v>14.31</v>
      </c>
      <c r="F135" s="105">
        <v>4.1439999999999998E-2</v>
      </c>
      <c r="G135" s="100">
        <f t="shared" si="11"/>
        <v>14.35144</v>
      </c>
      <c r="H135" s="102">
        <v>6.17</v>
      </c>
      <c r="I135" s="103" t="s">
        <v>72</v>
      </c>
      <c r="J135" s="107">
        <f t="shared" si="17"/>
        <v>6.17</v>
      </c>
      <c r="K135" s="108">
        <v>2296</v>
      </c>
      <c r="L135" s="109" t="s">
        <v>70</v>
      </c>
      <c r="M135" s="101">
        <f t="shared" si="19"/>
        <v>0.22959999999999997</v>
      </c>
      <c r="N135" s="108">
        <v>2785</v>
      </c>
      <c r="O135" s="109" t="s">
        <v>70</v>
      </c>
      <c r="P135" s="101">
        <f t="shared" si="20"/>
        <v>0.27850000000000003</v>
      </c>
    </row>
    <row r="136" spans="1:16">
      <c r="A136" s="1">
        <f t="shared" si="15"/>
        <v>136</v>
      </c>
      <c r="B136" s="102">
        <v>6</v>
      </c>
      <c r="C136" s="103" t="s">
        <v>73</v>
      </c>
      <c r="D136" s="97">
        <f t="shared" si="18"/>
        <v>0.31578947368421051</v>
      </c>
      <c r="E136" s="104">
        <v>14.51</v>
      </c>
      <c r="F136" s="105">
        <v>3.8539999999999998E-2</v>
      </c>
      <c r="G136" s="100">
        <f t="shared" si="11"/>
        <v>14.548539999999999</v>
      </c>
      <c r="H136" s="102">
        <v>6.51</v>
      </c>
      <c r="I136" s="103" t="s">
        <v>72</v>
      </c>
      <c r="J136" s="107">
        <f t="shared" ref="J136:J167" si="21">H136</f>
        <v>6.51</v>
      </c>
      <c r="K136" s="108">
        <v>2354</v>
      </c>
      <c r="L136" s="109" t="s">
        <v>70</v>
      </c>
      <c r="M136" s="101">
        <f t="shared" si="19"/>
        <v>0.2354</v>
      </c>
      <c r="N136" s="108">
        <v>2822</v>
      </c>
      <c r="O136" s="109" t="s">
        <v>70</v>
      </c>
      <c r="P136" s="101">
        <f t="shared" si="20"/>
        <v>0.28220000000000001</v>
      </c>
    </row>
    <row r="137" spans="1:16">
      <c r="A137" s="1">
        <f t="shared" si="15"/>
        <v>137</v>
      </c>
      <c r="B137" s="102">
        <v>6.5</v>
      </c>
      <c r="C137" s="103" t="s">
        <v>73</v>
      </c>
      <c r="D137" s="97">
        <f t="shared" si="18"/>
        <v>0.34210526315789475</v>
      </c>
      <c r="E137" s="104">
        <v>14.66</v>
      </c>
      <c r="F137" s="105">
        <v>3.6049999999999999E-2</v>
      </c>
      <c r="G137" s="100">
        <f t="shared" si="11"/>
        <v>14.69605</v>
      </c>
      <c r="H137" s="102">
        <v>6.85</v>
      </c>
      <c r="I137" s="103" t="s">
        <v>72</v>
      </c>
      <c r="J137" s="107">
        <f t="shared" si="21"/>
        <v>6.85</v>
      </c>
      <c r="K137" s="108">
        <v>2409</v>
      </c>
      <c r="L137" s="109" t="s">
        <v>70</v>
      </c>
      <c r="M137" s="101">
        <f t="shared" si="19"/>
        <v>0.24089999999999998</v>
      </c>
      <c r="N137" s="108">
        <v>2856</v>
      </c>
      <c r="O137" s="109" t="s">
        <v>70</v>
      </c>
      <c r="P137" s="101">
        <f t="shared" si="20"/>
        <v>0.28559999999999997</v>
      </c>
    </row>
    <row r="138" spans="1:16">
      <c r="A138" s="1">
        <f t="shared" si="15"/>
        <v>138</v>
      </c>
      <c r="B138" s="102">
        <v>7</v>
      </c>
      <c r="C138" s="103" t="s">
        <v>73</v>
      </c>
      <c r="D138" s="97">
        <f t="shared" si="18"/>
        <v>0.36842105263157893</v>
      </c>
      <c r="E138" s="104">
        <v>14.76</v>
      </c>
      <c r="F138" s="105">
        <v>3.388E-2</v>
      </c>
      <c r="G138" s="100">
        <f t="shared" si="11"/>
        <v>14.79388</v>
      </c>
      <c r="H138" s="102">
        <v>7.18</v>
      </c>
      <c r="I138" s="103" t="s">
        <v>72</v>
      </c>
      <c r="J138" s="107">
        <f t="shared" si="21"/>
        <v>7.18</v>
      </c>
      <c r="K138" s="108">
        <v>2462</v>
      </c>
      <c r="L138" s="109" t="s">
        <v>70</v>
      </c>
      <c r="M138" s="101">
        <f t="shared" si="19"/>
        <v>0.24620000000000003</v>
      </c>
      <c r="N138" s="108">
        <v>2889</v>
      </c>
      <c r="O138" s="109" t="s">
        <v>70</v>
      </c>
      <c r="P138" s="101">
        <f t="shared" si="20"/>
        <v>0.28889999999999999</v>
      </c>
    </row>
    <row r="139" spans="1:16">
      <c r="A139" s="1">
        <f t="shared" si="15"/>
        <v>139</v>
      </c>
      <c r="B139" s="102">
        <v>8</v>
      </c>
      <c r="C139" s="103" t="s">
        <v>73</v>
      </c>
      <c r="D139" s="97">
        <f t="shared" si="18"/>
        <v>0.42105263157894735</v>
      </c>
      <c r="E139" s="104">
        <v>14.85</v>
      </c>
      <c r="F139" s="105">
        <v>3.0290000000000001E-2</v>
      </c>
      <c r="G139" s="100">
        <f t="shared" si="11"/>
        <v>14.88029</v>
      </c>
      <c r="H139" s="102">
        <v>7.84</v>
      </c>
      <c r="I139" s="103" t="s">
        <v>72</v>
      </c>
      <c r="J139" s="107">
        <f t="shared" si="21"/>
        <v>7.84</v>
      </c>
      <c r="K139" s="108">
        <v>2645</v>
      </c>
      <c r="L139" s="109" t="s">
        <v>70</v>
      </c>
      <c r="M139" s="101">
        <f t="shared" si="19"/>
        <v>0.26450000000000001</v>
      </c>
      <c r="N139" s="108">
        <v>2948</v>
      </c>
      <c r="O139" s="109" t="s">
        <v>70</v>
      </c>
      <c r="P139" s="101">
        <f t="shared" si="20"/>
        <v>0.29480000000000001</v>
      </c>
    </row>
    <row r="140" spans="1:16">
      <c r="A140" s="1">
        <f t="shared" si="15"/>
        <v>140</v>
      </c>
      <c r="B140" s="102">
        <v>9</v>
      </c>
      <c r="C140" s="110" t="s">
        <v>73</v>
      </c>
      <c r="D140" s="97">
        <f t="shared" si="18"/>
        <v>0.47368421052631576</v>
      </c>
      <c r="E140" s="104">
        <v>14.84</v>
      </c>
      <c r="F140" s="105">
        <v>2.742E-2</v>
      </c>
      <c r="G140" s="100">
        <f t="shared" si="11"/>
        <v>14.867419999999999</v>
      </c>
      <c r="H140" s="102">
        <v>8.49</v>
      </c>
      <c r="I140" s="103" t="s">
        <v>72</v>
      </c>
      <c r="J140" s="107">
        <f t="shared" si="21"/>
        <v>8.49</v>
      </c>
      <c r="K140" s="108">
        <v>2815</v>
      </c>
      <c r="L140" s="109" t="s">
        <v>70</v>
      </c>
      <c r="M140" s="101">
        <f t="shared" si="19"/>
        <v>0.28149999999999997</v>
      </c>
      <c r="N140" s="108">
        <v>3003</v>
      </c>
      <c r="O140" s="109" t="s">
        <v>70</v>
      </c>
      <c r="P140" s="101">
        <f t="shared" si="20"/>
        <v>0.30030000000000001</v>
      </c>
    </row>
    <row r="141" spans="1:16">
      <c r="A141" s="1">
        <f t="shared" si="15"/>
        <v>141</v>
      </c>
      <c r="B141" s="102">
        <v>10</v>
      </c>
      <c r="C141" s="109" t="s">
        <v>73</v>
      </c>
      <c r="D141" s="97">
        <f t="shared" si="18"/>
        <v>0.52631578947368418</v>
      </c>
      <c r="E141" s="104">
        <v>14.76</v>
      </c>
      <c r="F141" s="105">
        <v>2.5080000000000002E-2</v>
      </c>
      <c r="G141" s="100">
        <f t="shared" si="11"/>
        <v>14.785080000000001</v>
      </c>
      <c r="H141" s="108">
        <v>9.15</v>
      </c>
      <c r="I141" s="109" t="s">
        <v>72</v>
      </c>
      <c r="J141" s="107">
        <f t="shared" si="21"/>
        <v>9.15</v>
      </c>
      <c r="K141" s="108">
        <v>2976</v>
      </c>
      <c r="L141" s="109" t="s">
        <v>70</v>
      </c>
      <c r="M141" s="101">
        <f t="shared" si="19"/>
        <v>0.29759999999999998</v>
      </c>
      <c r="N141" s="108">
        <v>3054</v>
      </c>
      <c r="O141" s="109" t="s">
        <v>70</v>
      </c>
      <c r="P141" s="101">
        <f t="shared" si="20"/>
        <v>0.3054</v>
      </c>
    </row>
    <row r="142" spans="1:16">
      <c r="A142" s="1">
        <f t="shared" si="15"/>
        <v>142</v>
      </c>
      <c r="B142" s="102">
        <v>11</v>
      </c>
      <c r="C142" s="109" t="s">
        <v>73</v>
      </c>
      <c r="D142" s="97">
        <f t="shared" si="18"/>
        <v>0.57894736842105265</v>
      </c>
      <c r="E142" s="104">
        <v>14.62</v>
      </c>
      <c r="F142" s="105">
        <v>2.3130000000000001E-2</v>
      </c>
      <c r="G142" s="100">
        <f t="shared" si="11"/>
        <v>14.643129999999999</v>
      </c>
      <c r="H142" s="108">
        <v>9.82</v>
      </c>
      <c r="I142" s="109" t="s">
        <v>72</v>
      </c>
      <c r="J142" s="107">
        <f t="shared" si="21"/>
        <v>9.82</v>
      </c>
      <c r="K142" s="108">
        <v>3130</v>
      </c>
      <c r="L142" s="109" t="s">
        <v>70</v>
      </c>
      <c r="M142" s="101">
        <f t="shared" si="19"/>
        <v>0.313</v>
      </c>
      <c r="N142" s="108">
        <v>3103</v>
      </c>
      <c r="O142" s="109" t="s">
        <v>70</v>
      </c>
      <c r="P142" s="101">
        <f t="shared" si="20"/>
        <v>0.31030000000000002</v>
      </c>
    </row>
    <row r="143" spans="1:16">
      <c r="A143" s="1">
        <f t="shared" si="15"/>
        <v>143</v>
      </c>
      <c r="B143" s="102">
        <v>12</v>
      </c>
      <c r="C143" s="109" t="s">
        <v>73</v>
      </c>
      <c r="D143" s="97">
        <f t="shared" si="18"/>
        <v>0.63157894736842102</v>
      </c>
      <c r="E143" s="104">
        <v>14.45</v>
      </c>
      <c r="F143" s="105">
        <v>2.1479999999999999E-2</v>
      </c>
      <c r="G143" s="100">
        <f t="shared" si="11"/>
        <v>14.47148</v>
      </c>
      <c r="H143" s="108">
        <v>10.49</v>
      </c>
      <c r="I143" s="109" t="s">
        <v>72</v>
      </c>
      <c r="J143" s="107">
        <f t="shared" si="21"/>
        <v>10.49</v>
      </c>
      <c r="K143" s="108">
        <v>3280</v>
      </c>
      <c r="L143" s="109" t="s">
        <v>70</v>
      </c>
      <c r="M143" s="101">
        <f t="shared" si="19"/>
        <v>0.32799999999999996</v>
      </c>
      <c r="N143" s="108">
        <v>3149</v>
      </c>
      <c r="O143" s="109" t="s">
        <v>70</v>
      </c>
      <c r="P143" s="101">
        <f t="shared" si="20"/>
        <v>0.31490000000000001</v>
      </c>
    </row>
    <row r="144" spans="1:16">
      <c r="A144" s="1">
        <f t="shared" si="15"/>
        <v>144</v>
      </c>
      <c r="B144" s="102">
        <v>13</v>
      </c>
      <c r="C144" s="109" t="s">
        <v>73</v>
      </c>
      <c r="D144" s="97">
        <f t="shared" si="18"/>
        <v>0.68421052631578949</v>
      </c>
      <c r="E144" s="104">
        <v>14.25</v>
      </c>
      <c r="F144" s="105">
        <v>2.0060000000000001E-2</v>
      </c>
      <c r="G144" s="100">
        <f t="shared" si="11"/>
        <v>14.270060000000001</v>
      </c>
      <c r="H144" s="108">
        <v>11.17</v>
      </c>
      <c r="I144" s="109" t="s">
        <v>72</v>
      </c>
      <c r="J144" s="107">
        <f t="shared" si="21"/>
        <v>11.17</v>
      </c>
      <c r="K144" s="108">
        <v>3426</v>
      </c>
      <c r="L144" s="109" t="s">
        <v>70</v>
      </c>
      <c r="M144" s="101">
        <f t="shared" si="19"/>
        <v>0.34260000000000002</v>
      </c>
      <c r="N144" s="108">
        <v>3195</v>
      </c>
      <c r="O144" s="109" t="s">
        <v>70</v>
      </c>
      <c r="P144" s="101">
        <f t="shared" si="20"/>
        <v>0.31950000000000001</v>
      </c>
    </row>
    <row r="145" spans="1:16">
      <c r="A145" s="1">
        <f t="shared" si="15"/>
        <v>145</v>
      </c>
      <c r="B145" s="102">
        <v>14</v>
      </c>
      <c r="C145" s="109" t="s">
        <v>73</v>
      </c>
      <c r="D145" s="97">
        <f t="shared" si="18"/>
        <v>0.73684210526315785</v>
      </c>
      <c r="E145" s="104">
        <v>14.04</v>
      </c>
      <c r="F145" s="105">
        <v>1.883E-2</v>
      </c>
      <c r="G145" s="100">
        <f t="shared" si="11"/>
        <v>14.058829999999999</v>
      </c>
      <c r="H145" s="108">
        <v>11.86</v>
      </c>
      <c r="I145" s="109" t="s">
        <v>72</v>
      </c>
      <c r="J145" s="107">
        <f t="shared" si="21"/>
        <v>11.86</v>
      </c>
      <c r="K145" s="108">
        <v>3571</v>
      </c>
      <c r="L145" s="109" t="s">
        <v>70</v>
      </c>
      <c r="M145" s="101">
        <f t="shared" si="19"/>
        <v>0.35710000000000003</v>
      </c>
      <c r="N145" s="108">
        <v>3239</v>
      </c>
      <c r="O145" s="109" t="s">
        <v>70</v>
      </c>
      <c r="P145" s="101">
        <f t="shared" si="20"/>
        <v>0.32389999999999997</v>
      </c>
    </row>
    <row r="146" spans="1:16">
      <c r="A146" s="1">
        <f t="shared" si="15"/>
        <v>146</v>
      </c>
      <c r="B146" s="102">
        <v>15</v>
      </c>
      <c r="C146" s="109" t="s">
        <v>73</v>
      </c>
      <c r="D146" s="97">
        <f t="shared" si="18"/>
        <v>0.78947368421052633</v>
      </c>
      <c r="E146" s="104">
        <v>13.82</v>
      </c>
      <c r="F146" s="105">
        <v>1.7749999999999998E-2</v>
      </c>
      <c r="G146" s="100">
        <f t="shared" si="11"/>
        <v>13.83775</v>
      </c>
      <c r="H146" s="108">
        <v>12.56</v>
      </c>
      <c r="I146" s="109" t="s">
        <v>72</v>
      </c>
      <c r="J146" s="107">
        <f t="shared" si="21"/>
        <v>12.56</v>
      </c>
      <c r="K146" s="108">
        <v>3714</v>
      </c>
      <c r="L146" s="109" t="s">
        <v>70</v>
      </c>
      <c r="M146" s="101">
        <f t="shared" si="19"/>
        <v>0.37140000000000001</v>
      </c>
      <c r="N146" s="108">
        <v>3283</v>
      </c>
      <c r="O146" s="109" t="s">
        <v>70</v>
      </c>
      <c r="P146" s="101">
        <f t="shared" si="20"/>
        <v>0.32829999999999998</v>
      </c>
    </row>
    <row r="147" spans="1:16">
      <c r="A147" s="1">
        <f t="shared" si="15"/>
        <v>147</v>
      </c>
      <c r="B147" s="102">
        <v>16</v>
      </c>
      <c r="C147" s="109" t="s">
        <v>73</v>
      </c>
      <c r="D147" s="97">
        <f t="shared" ref="D147:D178" si="22">B147/$C$5</f>
        <v>0.84210526315789469</v>
      </c>
      <c r="E147" s="104">
        <v>13.6</v>
      </c>
      <c r="F147" s="105">
        <v>1.6799999999999999E-2</v>
      </c>
      <c r="G147" s="100">
        <f t="shared" si="11"/>
        <v>13.6168</v>
      </c>
      <c r="H147" s="108">
        <v>13.27</v>
      </c>
      <c r="I147" s="109" t="s">
        <v>72</v>
      </c>
      <c r="J147" s="107">
        <f t="shared" si="21"/>
        <v>13.27</v>
      </c>
      <c r="K147" s="108">
        <v>3856</v>
      </c>
      <c r="L147" s="109" t="s">
        <v>70</v>
      </c>
      <c r="M147" s="101">
        <f t="shared" si="19"/>
        <v>0.3856</v>
      </c>
      <c r="N147" s="108">
        <v>3326</v>
      </c>
      <c r="O147" s="109" t="s">
        <v>70</v>
      </c>
      <c r="P147" s="101">
        <f t="shared" si="20"/>
        <v>0.33260000000000001</v>
      </c>
    </row>
    <row r="148" spans="1:16">
      <c r="A148" s="1">
        <f t="shared" si="15"/>
        <v>148</v>
      </c>
      <c r="B148" s="102">
        <v>17</v>
      </c>
      <c r="C148" s="109" t="s">
        <v>73</v>
      </c>
      <c r="D148" s="97">
        <f t="shared" si="22"/>
        <v>0.89473684210526316</v>
      </c>
      <c r="E148" s="104">
        <v>13.38</v>
      </c>
      <c r="F148" s="105">
        <v>1.5949999999999999E-2</v>
      </c>
      <c r="G148" s="100">
        <f t="shared" ref="G148:G211" si="23">E148+F148</f>
        <v>13.395950000000001</v>
      </c>
      <c r="H148" s="108">
        <v>13.99</v>
      </c>
      <c r="I148" s="109" t="s">
        <v>72</v>
      </c>
      <c r="J148" s="107">
        <f t="shared" si="21"/>
        <v>13.99</v>
      </c>
      <c r="K148" s="108">
        <v>3997</v>
      </c>
      <c r="L148" s="109" t="s">
        <v>70</v>
      </c>
      <c r="M148" s="101">
        <f t="shared" ref="M148:M157" si="24">K148/1000/10</f>
        <v>0.3997</v>
      </c>
      <c r="N148" s="108">
        <v>3369</v>
      </c>
      <c r="O148" s="109" t="s">
        <v>70</v>
      </c>
      <c r="P148" s="101">
        <f t="shared" ref="P148:P168" si="25">N148/1000/10</f>
        <v>0.33690000000000003</v>
      </c>
    </row>
    <row r="149" spans="1:16">
      <c r="A149" s="1">
        <f t="shared" si="15"/>
        <v>149</v>
      </c>
      <c r="B149" s="102">
        <v>18</v>
      </c>
      <c r="C149" s="109" t="s">
        <v>73</v>
      </c>
      <c r="D149" s="97">
        <f t="shared" si="22"/>
        <v>0.94736842105263153</v>
      </c>
      <c r="E149" s="104">
        <v>13.16</v>
      </c>
      <c r="F149" s="105">
        <v>1.5180000000000001E-2</v>
      </c>
      <c r="G149" s="100">
        <f t="shared" si="23"/>
        <v>13.175180000000001</v>
      </c>
      <c r="H149" s="108">
        <v>14.73</v>
      </c>
      <c r="I149" s="109" t="s">
        <v>72</v>
      </c>
      <c r="J149" s="107">
        <f t="shared" si="21"/>
        <v>14.73</v>
      </c>
      <c r="K149" s="108">
        <v>4137</v>
      </c>
      <c r="L149" s="109" t="s">
        <v>70</v>
      </c>
      <c r="M149" s="101">
        <f t="shared" si="24"/>
        <v>0.41369999999999996</v>
      </c>
      <c r="N149" s="108">
        <v>3412</v>
      </c>
      <c r="O149" s="109" t="s">
        <v>70</v>
      </c>
      <c r="P149" s="101">
        <f t="shared" si="25"/>
        <v>0.3412</v>
      </c>
    </row>
    <row r="150" spans="1:16">
      <c r="A150" s="1">
        <f t="shared" ref="A150:A213" si="26">A149+1</f>
        <v>150</v>
      </c>
      <c r="B150" s="102">
        <v>20</v>
      </c>
      <c r="C150" s="109" t="s">
        <v>73</v>
      </c>
      <c r="D150" s="101">
        <f t="shared" si="22"/>
        <v>1.0526315789473684</v>
      </c>
      <c r="E150" s="104">
        <v>12.74</v>
      </c>
      <c r="F150" s="105">
        <v>1.3860000000000001E-2</v>
      </c>
      <c r="G150" s="100">
        <f t="shared" si="23"/>
        <v>12.75386</v>
      </c>
      <c r="H150" s="108">
        <v>16.239999999999998</v>
      </c>
      <c r="I150" s="109" t="s">
        <v>72</v>
      </c>
      <c r="J150" s="107">
        <f t="shared" si="21"/>
        <v>16.239999999999998</v>
      </c>
      <c r="K150" s="108">
        <v>4668</v>
      </c>
      <c r="L150" s="109" t="s">
        <v>70</v>
      </c>
      <c r="M150" s="101">
        <f t="shared" si="24"/>
        <v>0.46679999999999999</v>
      </c>
      <c r="N150" s="108">
        <v>3498</v>
      </c>
      <c r="O150" s="109" t="s">
        <v>70</v>
      </c>
      <c r="P150" s="101">
        <f t="shared" si="25"/>
        <v>0.3498</v>
      </c>
    </row>
    <row r="151" spans="1:16">
      <c r="A151" s="1">
        <f t="shared" si="26"/>
        <v>151</v>
      </c>
      <c r="B151" s="102">
        <v>22.5</v>
      </c>
      <c r="C151" s="109" t="s">
        <v>73</v>
      </c>
      <c r="D151" s="101">
        <f t="shared" si="22"/>
        <v>1.1842105263157894</v>
      </c>
      <c r="E151" s="104">
        <v>12.24</v>
      </c>
      <c r="F151" s="105">
        <v>1.252E-2</v>
      </c>
      <c r="G151" s="100">
        <f t="shared" si="23"/>
        <v>12.252520000000001</v>
      </c>
      <c r="H151" s="108">
        <v>18.190000000000001</v>
      </c>
      <c r="I151" s="109" t="s">
        <v>72</v>
      </c>
      <c r="J151" s="107">
        <f t="shared" si="21"/>
        <v>18.190000000000001</v>
      </c>
      <c r="K151" s="108">
        <v>5440</v>
      </c>
      <c r="L151" s="109" t="s">
        <v>70</v>
      </c>
      <c r="M151" s="101">
        <f t="shared" si="24"/>
        <v>0.54400000000000004</v>
      </c>
      <c r="N151" s="108">
        <v>3606</v>
      </c>
      <c r="O151" s="109" t="s">
        <v>70</v>
      </c>
      <c r="P151" s="101">
        <f t="shared" si="25"/>
        <v>0.36059999999999998</v>
      </c>
    </row>
    <row r="152" spans="1:16">
      <c r="A152" s="1">
        <f t="shared" si="26"/>
        <v>152</v>
      </c>
      <c r="B152" s="102">
        <v>25</v>
      </c>
      <c r="C152" s="109" t="s">
        <v>73</v>
      </c>
      <c r="D152" s="101">
        <f t="shared" si="22"/>
        <v>1.3157894736842106</v>
      </c>
      <c r="E152" s="104">
        <v>11.78</v>
      </c>
      <c r="F152" s="105">
        <v>1.1429999999999999E-2</v>
      </c>
      <c r="G152" s="100">
        <f t="shared" si="23"/>
        <v>11.79143</v>
      </c>
      <c r="H152" s="108">
        <v>20.22</v>
      </c>
      <c r="I152" s="109" t="s">
        <v>72</v>
      </c>
      <c r="J152" s="107">
        <f t="shared" si="21"/>
        <v>20.22</v>
      </c>
      <c r="K152" s="108">
        <v>6168</v>
      </c>
      <c r="L152" s="109" t="s">
        <v>70</v>
      </c>
      <c r="M152" s="101">
        <f t="shared" si="24"/>
        <v>0.61680000000000001</v>
      </c>
      <c r="N152" s="108">
        <v>3716</v>
      </c>
      <c r="O152" s="109" t="s">
        <v>70</v>
      </c>
      <c r="P152" s="101">
        <f t="shared" si="25"/>
        <v>0.37160000000000004</v>
      </c>
    </row>
    <row r="153" spans="1:16">
      <c r="A153" s="1">
        <f t="shared" si="26"/>
        <v>153</v>
      </c>
      <c r="B153" s="102">
        <v>27.5</v>
      </c>
      <c r="C153" s="109" t="s">
        <v>73</v>
      </c>
      <c r="D153" s="101">
        <f t="shared" si="22"/>
        <v>1.4473684210526316</v>
      </c>
      <c r="E153" s="104">
        <v>11.36</v>
      </c>
      <c r="F153" s="105">
        <v>1.052E-2</v>
      </c>
      <c r="G153" s="100">
        <f t="shared" si="23"/>
        <v>11.370519999999999</v>
      </c>
      <c r="H153" s="108">
        <v>22.33</v>
      </c>
      <c r="I153" s="109" t="s">
        <v>72</v>
      </c>
      <c r="J153" s="107">
        <f t="shared" si="21"/>
        <v>22.33</v>
      </c>
      <c r="K153" s="108">
        <v>6866</v>
      </c>
      <c r="L153" s="109" t="s">
        <v>70</v>
      </c>
      <c r="M153" s="101">
        <f t="shared" si="24"/>
        <v>0.68659999999999999</v>
      </c>
      <c r="N153" s="108">
        <v>3828</v>
      </c>
      <c r="O153" s="109" t="s">
        <v>70</v>
      </c>
      <c r="P153" s="101">
        <f t="shared" si="25"/>
        <v>0.38279999999999997</v>
      </c>
    </row>
    <row r="154" spans="1:16">
      <c r="A154" s="1">
        <f t="shared" si="26"/>
        <v>154</v>
      </c>
      <c r="B154" s="102">
        <v>30</v>
      </c>
      <c r="C154" s="109" t="s">
        <v>73</v>
      </c>
      <c r="D154" s="101">
        <f t="shared" si="22"/>
        <v>1.5789473684210527</v>
      </c>
      <c r="E154" s="104">
        <v>10.97</v>
      </c>
      <c r="F154" s="105">
        <v>9.7579999999999993E-3</v>
      </c>
      <c r="G154" s="100">
        <f t="shared" si="23"/>
        <v>10.979758</v>
      </c>
      <c r="H154" s="108">
        <v>24.52</v>
      </c>
      <c r="I154" s="109" t="s">
        <v>72</v>
      </c>
      <c r="J154" s="107">
        <f t="shared" si="21"/>
        <v>24.52</v>
      </c>
      <c r="K154" s="108">
        <v>7544</v>
      </c>
      <c r="L154" s="109" t="s">
        <v>70</v>
      </c>
      <c r="M154" s="101">
        <f t="shared" si="24"/>
        <v>0.75439999999999996</v>
      </c>
      <c r="N154" s="108">
        <v>3944</v>
      </c>
      <c r="O154" s="109" t="s">
        <v>70</v>
      </c>
      <c r="P154" s="101">
        <f t="shared" si="25"/>
        <v>0.39439999999999997</v>
      </c>
    </row>
    <row r="155" spans="1:16">
      <c r="A155" s="1">
        <f t="shared" si="26"/>
        <v>155</v>
      </c>
      <c r="B155" s="102">
        <v>32.5</v>
      </c>
      <c r="C155" s="109" t="s">
        <v>73</v>
      </c>
      <c r="D155" s="101">
        <f t="shared" si="22"/>
        <v>1.7105263157894737</v>
      </c>
      <c r="E155" s="104">
        <v>10.61</v>
      </c>
      <c r="F155" s="105">
        <v>9.1009999999999997E-3</v>
      </c>
      <c r="G155" s="100">
        <f t="shared" si="23"/>
        <v>10.619100999999999</v>
      </c>
      <c r="H155" s="108">
        <v>26.79</v>
      </c>
      <c r="I155" s="109" t="s">
        <v>72</v>
      </c>
      <c r="J155" s="107">
        <f t="shared" si="21"/>
        <v>26.79</v>
      </c>
      <c r="K155" s="108">
        <v>8209</v>
      </c>
      <c r="L155" s="109" t="s">
        <v>70</v>
      </c>
      <c r="M155" s="101">
        <f t="shared" si="24"/>
        <v>0.82089999999999996</v>
      </c>
      <c r="N155" s="108">
        <v>4063</v>
      </c>
      <c r="O155" s="109" t="s">
        <v>70</v>
      </c>
      <c r="P155" s="101">
        <f t="shared" si="25"/>
        <v>0.40629999999999999</v>
      </c>
    </row>
    <row r="156" spans="1:16">
      <c r="A156" s="1">
        <f t="shared" si="26"/>
        <v>156</v>
      </c>
      <c r="B156" s="102">
        <v>35</v>
      </c>
      <c r="C156" s="109" t="s">
        <v>73</v>
      </c>
      <c r="D156" s="101">
        <f t="shared" si="22"/>
        <v>1.8421052631578947</v>
      </c>
      <c r="E156" s="104">
        <v>10.27</v>
      </c>
      <c r="F156" s="105">
        <v>8.5319999999999997E-3</v>
      </c>
      <c r="G156" s="100">
        <f t="shared" si="23"/>
        <v>10.278532</v>
      </c>
      <c r="H156" s="108">
        <v>29.13</v>
      </c>
      <c r="I156" s="109" t="s">
        <v>72</v>
      </c>
      <c r="J156" s="107">
        <f t="shared" si="21"/>
        <v>29.13</v>
      </c>
      <c r="K156" s="108">
        <v>8863</v>
      </c>
      <c r="L156" s="109" t="s">
        <v>70</v>
      </c>
      <c r="M156" s="101">
        <f t="shared" si="24"/>
        <v>0.88629999999999998</v>
      </c>
      <c r="N156" s="108">
        <v>4185</v>
      </c>
      <c r="O156" s="109" t="s">
        <v>70</v>
      </c>
      <c r="P156" s="101">
        <f t="shared" si="25"/>
        <v>0.41849999999999998</v>
      </c>
    </row>
    <row r="157" spans="1:16">
      <c r="A157" s="1">
        <f t="shared" si="26"/>
        <v>157</v>
      </c>
      <c r="B157" s="102">
        <v>37.5</v>
      </c>
      <c r="C157" s="109" t="s">
        <v>73</v>
      </c>
      <c r="D157" s="101">
        <f t="shared" si="22"/>
        <v>1.9736842105263157</v>
      </c>
      <c r="E157" s="104">
        <v>9.9580000000000002</v>
      </c>
      <c r="F157" s="105">
        <v>8.0330000000000002E-3</v>
      </c>
      <c r="G157" s="100">
        <f t="shared" si="23"/>
        <v>9.9660329999999995</v>
      </c>
      <c r="H157" s="108">
        <v>31.54</v>
      </c>
      <c r="I157" s="109" t="s">
        <v>72</v>
      </c>
      <c r="J157" s="107">
        <f t="shared" si="21"/>
        <v>31.54</v>
      </c>
      <c r="K157" s="108">
        <v>9511</v>
      </c>
      <c r="L157" s="109" t="s">
        <v>70</v>
      </c>
      <c r="M157" s="101">
        <f t="shared" si="24"/>
        <v>0.95109999999999995</v>
      </c>
      <c r="N157" s="108">
        <v>4311</v>
      </c>
      <c r="O157" s="109" t="s">
        <v>70</v>
      </c>
      <c r="P157" s="101">
        <f t="shared" si="25"/>
        <v>0.43109999999999998</v>
      </c>
    </row>
    <row r="158" spans="1:16">
      <c r="A158" s="1">
        <f t="shared" si="26"/>
        <v>158</v>
      </c>
      <c r="B158" s="102">
        <v>40</v>
      </c>
      <c r="C158" s="109" t="s">
        <v>73</v>
      </c>
      <c r="D158" s="101">
        <f t="shared" si="22"/>
        <v>2.1052631578947367</v>
      </c>
      <c r="E158" s="104">
        <v>9.7590000000000003</v>
      </c>
      <c r="F158" s="105">
        <v>7.5919999999999998E-3</v>
      </c>
      <c r="G158" s="100">
        <f t="shared" si="23"/>
        <v>9.7665920000000011</v>
      </c>
      <c r="H158" s="108">
        <v>34.020000000000003</v>
      </c>
      <c r="I158" s="109" t="s">
        <v>72</v>
      </c>
      <c r="J158" s="107">
        <f t="shared" si="21"/>
        <v>34.020000000000003</v>
      </c>
      <c r="K158" s="108">
        <v>1.01</v>
      </c>
      <c r="L158" s="111" t="s">
        <v>72</v>
      </c>
      <c r="M158" s="107">
        <f t="shared" ref="M158:M203" si="27">K158</f>
        <v>1.01</v>
      </c>
      <c r="N158" s="108">
        <v>4440</v>
      </c>
      <c r="O158" s="109" t="s">
        <v>70</v>
      </c>
      <c r="P158" s="101">
        <f t="shared" si="25"/>
        <v>0.44400000000000006</v>
      </c>
    </row>
    <row r="159" spans="1:16">
      <c r="A159" s="1">
        <f t="shared" si="26"/>
        <v>159</v>
      </c>
      <c r="B159" s="102">
        <v>45</v>
      </c>
      <c r="C159" s="109" t="s">
        <v>73</v>
      </c>
      <c r="D159" s="101">
        <f t="shared" si="22"/>
        <v>2.3684210526315788</v>
      </c>
      <c r="E159" s="104">
        <v>9.3339999999999996</v>
      </c>
      <c r="F159" s="105">
        <v>6.8479999999999999E-3</v>
      </c>
      <c r="G159" s="100">
        <f t="shared" si="23"/>
        <v>9.3408479999999994</v>
      </c>
      <c r="H159" s="108">
        <v>39.14</v>
      </c>
      <c r="I159" s="109" t="s">
        <v>72</v>
      </c>
      <c r="J159" s="107">
        <f t="shared" si="21"/>
        <v>39.14</v>
      </c>
      <c r="K159" s="108">
        <v>1.25</v>
      </c>
      <c r="L159" s="109" t="s">
        <v>72</v>
      </c>
      <c r="M159" s="107">
        <f t="shared" si="27"/>
        <v>1.25</v>
      </c>
      <c r="N159" s="108">
        <v>4707</v>
      </c>
      <c r="O159" s="109" t="s">
        <v>70</v>
      </c>
      <c r="P159" s="101">
        <f t="shared" si="25"/>
        <v>0.47070000000000001</v>
      </c>
    </row>
    <row r="160" spans="1:16">
      <c r="A160" s="1">
        <f t="shared" si="26"/>
        <v>160</v>
      </c>
      <c r="B160" s="102">
        <v>50</v>
      </c>
      <c r="C160" s="109" t="s">
        <v>73</v>
      </c>
      <c r="D160" s="101">
        <f t="shared" si="22"/>
        <v>2.6315789473684212</v>
      </c>
      <c r="E160" s="104">
        <v>8.8640000000000008</v>
      </c>
      <c r="F160" s="105">
        <v>6.2430000000000003E-3</v>
      </c>
      <c r="G160" s="100">
        <f t="shared" si="23"/>
        <v>8.8702430000000003</v>
      </c>
      <c r="H160" s="108">
        <v>44.51</v>
      </c>
      <c r="I160" s="109" t="s">
        <v>72</v>
      </c>
      <c r="J160" s="107">
        <f t="shared" si="21"/>
        <v>44.51</v>
      </c>
      <c r="K160" s="108">
        <v>1.46</v>
      </c>
      <c r="L160" s="109" t="s">
        <v>72</v>
      </c>
      <c r="M160" s="107">
        <f t="shared" si="27"/>
        <v>1.46</v>
      </c>
      <c r="N160" s="108">
        <v>4988</v>
      </c>
      <c r="O160" s="109" t="s">
        <v>70</v>
      </c>
      <c r="P160" s="101">
        <f t="shared" si="25"/>
        <v>0.49880000000000002</v>
      </c>
    </row>
    <row r="161" spans="1:16">
      <c r="A161" s="1">
        <f t="shared" si="26"/>
        <v>161</v>
      </c>
      <c r="B161" s="102">
        <v>55</v>
      </c>
      <c r="C161" s="109" t="s">
        <v>73</v>
      </c>
      <c r="D161" s="101">
        <f t="shared" si="22"/>
        <v>2.8947368421052633</v>
      </c>
      <c r="E161" s="104">
        <v>8.4450000000000003</v>
      </c>
      <c r="F161" s="105">
        <v>5.7419999999999997E-3</v>
      </c>
      <c r="G161" s="100">
        <f t="shared" si="23"/>
        <v>8.450742</v>
      </c>
      <c r="H161" s="108">
        <v>50.15</v>
      </c>
      <c r="I161" s="109" t="s">
        <v>72</v>
      </c>
      <c r="J161" s="107">
        <f t="shared" si="21"/>
        <v>50.15</v>
      </c>
      <c r="K161" s="108">
        <v>1.67</v>
      </c>
      <c r="L161" s="109" t="s">
        <v>72</v>
      </c>
      <c r="M161" s="107">
        <f t="shared" si="27"/>
        <v>1.67</v>
      </c>
      <c r="N161" s="108">
        <v>5282</v>
      </c>
      <c r="O161" s="109" t="s">
        <v>70</v>
      </c>
      <c r="P161" s="101">
        <f t="shared" si="25"/>
        <v>0.5282</v>
      </c>
    </row>
    <row r="162" spans="1:16">
      <c r="A162" s="1">
        <f t="shared" si="26"/>
        <v>162</v>
      </c>
      <c r="B162" s="102">
        <v>60</v>
      </c>
      <c r="C162" s="109" t="s">
        <v>73</v>
      </c>
      <c r="D162" s="101">
        <f t="shared" si="22"/>
        <v>3.1578947368421053</v>
      </c>
      <c r="E162" s="104">
        <v>8.0690000000000008</v>
      </c>
      <c r="F162" s="105">
        <v>5.3179999999999998E-3</v>
      </c>
      <c r="G162" s="100">
        <f t="shared" si="23"/>
        <v>8.0743180000000017</v>
      </c>
      <c r="H162" s="108">
        <v>56.07</v>
      </c>
      <c r="I162" s="109" t="s">
        <v>72</v>
      </c>
      <c r="J162" s="107">
        <f t="shared" si="21"/>
        <v>56.07</v>
      </c>
      <c r="K162" s="108">
        <v>1.87</v>
      </c>
      <c r="L162" s="109" t="s">
        <v>72</v>
      </c>
      <c r="M162" s="107">
        <f t="shared" si="27"/>
        <v>1.87</v>
      </c>
      <c r="N162" s="108">
        <v>5591</v>
      </c>
      <c r="O162" s="109" t="s">
        <v>70</v>
      </c>
      <c r="P162" s="101">
        <f t="shared" si="25"/>
        <v>0.55910000000000004</v>
      </c>
    </row>
    <row r="163" spans="1:16">
      <c r="A163" s="1">
        <f t="shared" si="26"/>
        <v>163</v>
      </c>
      <c r="B163" s="102">
        <v>65</v>
      </c>
      <c r="C163" s="109" t="s">
        <v>73</v>
      </c>
      <c r="D163" s="101">
        <f t="shared" si="22"/>
        <v>3.4210526315789473</v>
      </c>
      <c r="E163" s="104">
        <v>7.7279999999999998</v>
      </c>
      <c r="F163" s="105">
        <v>4.9560000000000003E-3</v>
      </c>
      <c r="G163" s="100">
        <f t="shared" si="23"/>
        <v>7.7329559999999997</v>
      </c>
      <c r="H163" s="108">
        <v>62.26</v>
      </c>
      <c r="I163" s="109" t="s">
        <v>72</v>
      </c>
      <c r="J163" s="107">
        <f t="shared" si="21"/>
        <v>62.26</v>
      </c>
      <c r="K163" s="108">
        <v>2.0699999999999998</v>
      </c>
      <c r="L163" s="109" t="s">
        <v>72</v>
      </c>
      <c r="M163" s="107">
        <f t="shared" si="27"/>
        <v>2.0699999999999998</v>
      </c>
      <c r="N163" s="108">
        <v>5914</v>
      </c>
      <c r="O163" s="109" t="s">
        <v>70</v>
      </c>
      <c r="P163" s="101">
        <f t="shared" si="25"/>
        <v>0.59139999999999993</v>
      </c>
    </row>
    <row r="164" spans="1:16">
      <c r="A164" s="1">
        <f t="shared" si="26"/>
        <v>164</v>
      </c>
      <c r="B164" s="102">
        <v>70</v>
      </c>
      <c r="C164" s="109" t="s">
        <v>73</v>
      </c>
      <c r="D164" s="101">
        <f t="shared" si="22"/>
        <v>3.6842105263157894</v>
      </c>
      <c r="E164" s="104">
        <v>7.4160000000000004</v>
      </c>
      <c r="F164" s="105">
        <v>4.6420000000000003E-3</v>
      </c>
      <c r="G164" s="100">
        <f t="shared" si="23"/>
        <v>7.420642</v>
      </c>
      <c r="H164" s="108">
        <v>68.709999999999994</v>
      </c>
      <c r="I164" s="109" t="s">
        <v>72</v>
      </c>
      <c r="J164" s="107">
        <f t="shared" si="21"/>
        <v>68.709999999999994</v>
      </c>
      <c r="K164" s="108">
        <v>2.2599999999999998</v>
      </c>
      <c r="L164" s="109" t="s">
        <v>72</v>
      </c>
      <c r="M164" s="107">
        <f t="shared" si="27"/>
        <v>2.2599999999999998</v>
      </c>
      <c r="N164" s="108">
        <v>6252</v>
      </c>
      <c r="O164" s="109" t="s">
        <v>70</v>
      </c>
      <c r="P164" s="101">
        <f t="shared" si="25"/>
        <v>0.62519999999999998</v>
      </c>
    </row>
    <row r="165" spans="1:16">
      <c r="A165" s="1">
        <f t="shared" si="26"/>
        <v>165</v>
      </c>
      <c r="B165" s="102">
        <v>80</v>
      </c>
      <c r="C165" s="109" t="s">
        <v>73</v>
      </c>
      <c r="D165" s="101">
        <f t="shared" si="22"/>
        <v>4.2105263157894735</v>
      </c>
      <c r="E165" s="104">
        <v>6.8639999999999999</v>
      </c>
      <c r="F165" s="105">
        <v>4.1250000000000002E-3</v>
      </c>
      <c r="G165" s="100">
        <f t="shared" si="23"/>
        <v>6.868125</v>
      </c>
      <c r="H165" s="108">
        <v>82.41</v>
      </c>
      <c r="I165" s="109" t="s">
        <v>72</v>
      </c>
      <c r="J165" s="107">
        <f t="shared" si="21"/>
        <v>82.41</v>
      </c>
      <c r="K165" s="108">
        <v>2.98</v>
      </c>
      <c r="L165" s="109" t="s">
        <v>72</v>
      </c>
      <c r="M165" s="107">
        <f t="shared" si="27"/>
        <v>2.98</v>
      </c>
      <c r="N165" s="108">
        <v>6970</v>
      </c>
      <c r="O165" s="109" t="s">
        <v>70</v>
      </c>
      <c r="P165" s="101">
        <f t="shared" si="25"/>
        <v>0.69699999999999995</v>
      </c>
    </row>
    <row r="166" spans="1:16">
      <c r="A166" s="1">
        <f t="shared" si="26"/>
        <v>166</v>
      </c>
      <c r="B166" s="102">
        <v>90</v>
      </c>
      <c r="C166" s="109" t="s">
        <v>73</v>
      </c>
      <c r="D166" s="101">
        <f t="shared" si="22"/>
        <v>4.7368421052631575</v>
      </c>
      <c r="E166" s="104">
        <v>6.3879999999999999</v>
      </c>
      <c r="F166" s="105">
        <v>3.7169999999999998E-3</v>
      </c>
      <c r="G166" s="100">
        <f t="shared" si="23"/>
        <v>6.3917169999999999</v>
      </c>
      <c r="H166" s="108">
        <v>97.17</v>
      </c>
      <c r="I166" s="109" t="s">
        <v>72</v>
      </c>
      <c r="J166" s="107">
        <f t="shared" si="21"/>
        <v>97.17</v>
      </c>
      <c r="K166" s="108">
        <v>3.64</v>
      </c>
      <c r="L166" s="109" t="s">
        <v>72</v>
      </c>
      <c r="M166" s="107">
        <f t="shared" si="27"/>
        <v>3.64</v>
      </c>
      <c r="N166" s="108">
        <v>7743</v>
      </c>
      <c r="O166" s="109" t="s">
        <v>70</v>
      </c>
      <c r="P166" s="101">
        <f t="shared" si="25"/>
        <v>0.77429999999999999</v>
      </c>
    </row>
    <row r="167" spans="1:16">
      <c r="A167" s="1">
        <f t="shared" si="26"/>
        <v>167</v>
      </c>
      <c r="B167" s="102">
        <v>100</v>
      </c>
      <c r="C167" s="109" t="s">
        <v>73</v>
      </c>
      <c r="D167" s="101">
        <f t="shared" si="22"/>
        <v>5.2631578947368425</v>
      </c>
      <c r="E167" s="104">
        <v>5.9710000000000001</v>
      </c>
      <c r="F167" s="105">
        <v>3.385E-3</v>
      </c>
      <c r="G167" s="100">
        <f t="shared" si="23"/>
        <v>5.9743849999999998</v>
      </c>
      <c r="H167" s="108">
        <v>112.99</v>
      </c>
      <c r="I167" s="109" t="s">
        <v>72</v>
      </c>
      <c r="J167" s="107">
        <f t="shared" si="21"/>
        <v>112.99</v>
      </c>
      <c r="K167" s="108">
        <v>4.28</v>
      </c>
      <c r="L167" s="109" t="s">
        <v>72</v>
      </c>
      <c r="M167" s="107">
        <f t="shared" si="27"/>
        <v>4.28</v>
      </c>
      <c r="N167" s="108">
        <v>8573</v>
      </c>
      <c r="O167" s="109" t="s">
        <v>70</v>
      </c>
      <c r="P167" s="101">
        <f t="shared" si="25"/>
        <v>0.85730000000000006</v>
      </c>
    </row>
    <row r="168" spans="1:16">
      <c r="A168" s="1">
        <f t="shared" si="26"/>
        <v>168</v>
      </c>
      <c r="B168" s="102">
        <v>110</v>
      </c>
      <c r="C168" s="109" t="s">
        <v>73</v>
      </c>
      <c r="D168" s="101">
        <f t="shared" si="22"/>
        <v>5.7894736842105265</v>
      </c>
      <c r="E168" s="104">
        <v>5.6020000000000003</v>
      </c>
      <c r="F168" s="105">
        <v>3.1099999999999999E-3</v>
      </c>
      <c r="G168" s="100">
        <f t="shared" si="23"/>
        <v>5.6051100000000007</v>
      </c>
      <c r="H168" s="108">
        <v>129.88999999999999</v>
      </c>
      <c r="I168" s="109" t="s">
        <v>72</v>
      </c>
      <c r="J168" s="107">
        <f t="shared" ref="J168:J183" si="28">H168</f>
        <v>129.88999999999999</v>
      </c>
      <c r="K168" s="108">
        <v>4.91</v>
      </c>
      <c r="L168" s="109" t="s">
        <v>72</v>
      </c>
      <c r="M168" s="107">
        <f t="shared" si="27"/>
        <v>4.91</v>
      </c>
      <c r="N168" s="108">
        <v>9458</v>
      </c>
      <c r="O168" s="109" t="s">
        <v>70</v>
      </c>
      <c r="P168" s="101">
        <f t="shared" si="25"/>
        <v>0.94579999999999997</v>
      </c>
    </row>
    <row r="169" spans="1:16">
      <c r="A169" s="1">
        <f t="shared" si="26"/>
        <v>169</v>
      </c>
      <c r="B169" s="102">
        <v>120</v>
      </c>
      <c r="C169" s="109" t="s">
        <v>73</v>
      </c>
      <c r="D169" s="101">
        <f t="shared" si="22"/>
        <v>6.3157894736842106</v>
      </c>
      <c r="E169" s="104">
        <v>5.274</v>
      </c>
      <c r="F169" s="105">
        <v>2.8779999999999999E-3</v>
      </c>
      <c r="G169" s="100">
        <f t="shared" si="23"/>
        <v>5.276878</v>
      </c>
      <c r="H169" s="108">
        <v>147.87</v>
      </c>
      <c r="I169" s="109" t="s">
        <v>72</v>
      </c>
      <c r="J169" s="107">
        <f t="shared" si="28"/>
        <v>147.87</v>
      </c>
      <c r="K169" s="108">
        <v>5.53</v>
      </c>
      <c r="L169" s="109" t="s">
        <v>72</v>
      </c>
      <c r="M169" s="107">
        <f t="shared" si="27"/>
        <v>5.53</v>
      </c>
      <c r="N169" s="108">
        <v>1.04</v>
      </c>
      <c r="O169" s="111" t="s">
        <v>72</v>
      </c>
      <c r="P169" s="107">
        <f t="shared" ref="P169:P200" si="29">N169</f>
        <v>1.04</v>
      </c>
    </row>
    <row r="170" spans="1:16">
      <c r="A170" s="1">
        <f t="shared" si="26"/>
        <v>170</v>
      </c>
      <c r="B170" s="102">
        <v>130</v>
      </c>
      <c r="C170" s="109" t="s">
        <v>73</v>
      </c>
      <c r="D170" s="101">
        <f t="shared" si="22"/>
        <v>6.8421052631578947</v>
      </c>
      <c r="E170" s="104">
        <v>4.9790000000000001</v>
      </c>
      <c r="F170" s="105">
        <v>2.6800000000000001E-3</v>
      </c>
      <c r="G170" s="100">
        <f t="shared" si="23"/>
        <v>4.9816799999999999</v>
      </c>
      <c r="H170" s="108">
        <v>166.95</v>
      </c>
      <c r="I170" s="109" t="s">
        <v>72</v>
      </c>
      <c r="J170" s="107">
        <f t="shared" si="28"/>
        <v>166.95</v>
      </c>
      <c r="K170" s="108">
        <v>6.16</v>
      </c>
      <c r="L170" s="109" t="s">
        <v>72</v>
      </c>
      <c r="M170" s="107">
        <f t="shared" si="27"/>
        <v>6.16</v>
      </c>
      <c r="N170" s="108">
        <v>1.1399999999999999</v>
      </c>
      <c r="O170" s="109" t="s">
        <v>72</v>
      </c>
      <c r="P170" s="107">
        <f t="shared" si="29"/>
        <v>1.1399999999999999</v>
      </c>
    </row>
    <row r="171" spans="1:16">
      <c r="A171" s="1">
        <f t="shared" si="26"/>
        <v>171</v>
      </c>
      <c r="B171" s="102">
        <v>140</v>
      </c>
      <c r="C171" s="109" t="s">
        <v>73</v>
      </c>
      <c r="D171" s="101">
        <f t="shared" si="22"/>
        <v>7.3684210526315788</v>
      </c>
      <c r="E171" s="104">
        <v>4.7140000000000004</v>
      </c>
      <c r="F171" s="105">
        <v>2.5089999999999999E-3</v>
      </c>
      <c r="G171" s="100">
        <f t="shared" si="23"/>
        <v>4.7165090000000003</v>
      </c>
      <c r="H171" s="108">
        <v>187.12</v>
      </c>
      <c r="I171" s="109" t="s">
        <v>72</v>
      </c>
      <c r="J171" s="107">
        <f t="shared" si="28"/>
        <v>187.12</v>
      </c>
      <c r="K171" s="108">
        <v>6.79</v>
      </c>
      <c r="L171" s="109" t="s">
        <v>72</v>
      </c>
      <c r="M171" s="107">
        <f t="shared" si="27"/>
        <v>6.79</v>
      </c>
      <c r="N171" s="108">
        <v>1.24</v>
      </c>
      <c r="O171" s="109" t="s">
        <v>72</v>
      </c>
      <c r="P171" s="107">
        <f t="shared" si="29"/>
        <v>1.24</v>
      </c>
    </row>
    <row r="172" spans="1:16">
      <c r="A172" s="1">
        <f t="shared" si="26"/>
        <v>172</v>
      </c>
      <c r="B172" s="102">
        <v>150</v>
      </c>
      <c r="C172" s="109" t="s">
        <v>73</v>
      </c>
      <c r="D172" s="101">
        <f t="shared" si="22"/>
        <v>7.8947368421052628</v>
      </c>
      <c r="E172" s="104">
        <v>4.4740000000000002</v>
      </c>
      <c r="F172" s="105">
        <v>2.359E-3</v>
      </c>
      <c r="G172" s="100">
        <f t="shared" si="23"/>
        <v>4.4763590000000004</v>
      </c>
      <c r="H172" s="108">
        <v>208.4</v>
      </c>
      <c r="I172" s="109" t="s">
        <v>72</v>
      </c>
      <c r="J172" s="107">
        <f t="shared" si="28"/>
        <v>208.4</v>
      </c>
      <c r="K172" s="108">
        <v>7.43</v>
      </c>
      <c r="L172" s="109" t="s">
        <v>72</v>
      </c>
      <c r="M172" s="107">
        <f t="shared" si="27"/>
        <v>7.43</v>
      </c>
      <c r="N172" s="108">
        <v>1.36</v>
      </c>
      <c r="O172" s="109" t="s">
        <v>72</v>
      </c>
      <c r="P172" s="107">
        <f t="shared" si="29"/>
        <v>1.36</v>
      </c>
    </row>
    <row r="173" spans="1:16">
      <c r="A173" s="1">
        <f t="shared" si="26"/>
        <v>173</v>
      </c>
      <c r="B173" s="102">
        <v>160</v>
      </c>
      <c r="C173" s="109" t="s">
        <v>73</v>
      </c>
      <c r="D173" s="101">
        <f t="shared" si="22"/>
        <v>8.4210526315789469</v>
      </c>
      <c r="E173" s="104">
        <v>4.2549999999999999</v>
      </c>
      <c r="F173" s="105">
        <v>2.2269999999999998E-3</v>
      </c>
      <c r="G173" s="100">
        <f t="shared" si="23"/>
        <v>4.2572270000000003</v>
      </c>
      <c r="H173" s="108">
        <v>230.8</v>
      </c>
      <c r="I173" s="109" t="s">
        <v>72</v>
      </c>
      <c r="J173" s="107">
        <f t="shared" si="28"/>
        <v>230.8</v>
      </c>
      <c r="K173" s="108">
        <v>8.08</v>
      </c>
      <c r="L173" s="109" t="s">
        <v>72</v>
      </c>
      <c r="M173" s="107">
        <f t="shared" si="27"/>
        <v>8.08</v>
      </c>
      <c r="N173" s="108">
        <v>1.47</v>
      </c>
      <c r="O173" s="109" t="s">
        <v>72</v>
      </c>
      <c r="P173" s="107">
        <f t="shared" si="29"/>
        <v>1.47</v>
      </c>
    </row>
    <row r="174" spans="1:16">
      <c r="A174" s="1">
        <f t="shared" si="26"/>
        <v>174</v>
      </c>
      <c r="B174" s="102">
        <v>170</v>
      </c>
      <c r="C174" s="109" t="s">
        <v>73</v>
      </c>
      <c r="D174" s="101">
        <f t="shared" si="22"/>
        <v>8.9473684210526319</v>
      </c>
      <c r="E174" s="104">
        <v>4.056</v>
      </c>
      <c r="F174" s="105">
        <v>2.1090000000000002E-3</v>
      </c>
      <c r="G174" s="100">
        <f t="shared" si="23"/>
        <v>4.058109</v>
      </c>
      <c r="H174" s="108">
        <v>254.32</v>
      </c>
      <c r="I174" s="109" t="s">
        <v>72</v>
      </c>
      <c r="J174" s="107">
        <f t="shared" si="28"/>
        <v>254.32</v>
      </c>
      <c r="K174" s="108">
        <v>8.75</v>
      </c>
      <c r="L174" s="109" t="s">
        <v>72</v>
      </c>
      <c r="M174" s="107">
        <f t="shared" si="27"/>
        <v>8.75</v>
      </c>
      <c r="N174" s="108">
        <v>1.59</v>
      </c>
      <c r="O174" s="109" t="s">
        <v>72</v>
      </c>
      <c r="P174" s="107">
        <f t="shared" si="29"/>
        <v>1.59</v>
      </c>
    </row>
    <row r="175" spans="1:16">
      <c r="A175" s="1">
        <f t="shared" si="26"/>
        <v>175</v>
      </c>
      <c r="B175" s="102">
        <v>180</v>
      </c>
      <c r="C175" s="109" t="s">
        <v>73</v>
      </c>
      <c r="D175" s="101">
        <f t="shared" si="22"/>
        <v>9.473684210526315</v>
      </c>
      <c r="E175" s="104">
        <v>3.875</v>
      </c>
      <c r="F175" s="105">
        <v>2.0040000000000001E-3</v>
      </c>
      <c r="G175" s="100">
        <f t="shared" si="23"/>
        <v>3.8770039999999999</v>
      </c>
      <c r="H175" s="108">
        <v>278.97000000000003</v>
      </c>
      <c r="I175" s="109" t="s">
        <v>72</v>
      </c>
      <c r="J175" s="107">
        <f t="shared" si="28"/>
        <v>278.97000000000003</v>
      </c>
      <c r="K175" s="108">
        <v>9.42</v>
      </c>
      <c r="L175" s="109" t="s">
        <v>72</v>
      </c>
      <c r="M175" s="107">
        <f t="shared" si="27"/>
        <v>9.42</v>
      </c>
      <c r="N175" s="108">
        <v>1.72</v>
      </c>
      <c r="O175" s="109" t="s">
        <v>72</v>
      </c>
      <c r="P175" s="107">
        <f t="shared" si="29"/>
        <v>1.72</v>
      </c>
    </row>
    <row r="176" spans="1:16">
      <c r="A176" s="1">
        <f t="shared" si="26"/>
        <v>176</v>
      </c>
      <c r="B176" s="102">
        <v>200</v>
      </c>
      <c r="C176" s="109" t="s">
        <v>73</v>
      </c>
      <c r="D176" s="101">
        <f t="shared" si="22"/>
        <v>10.526315789473685</v>
      </c>
      <c r="E176" s="104">
        <v>3.5550000000000002</v>
      </c>
      <c r="F176" s="105">
        <v>1.8240000000000001E-3</v>
      </c>
      <c r="G176" s="100">
        <f t="shared" si="23"/>
        <v>3.5568240000000002</v>
      </c>
      <c r="H176" s="108">
        <v>331.64</v>
      </c>
      <c r="I176" s="109" t="s">
        <v>72</v>
      </c>
      <c r="J176" s="107">
        <f t="shared" si="28"/>
        <v>331.64</v>
      </c>
      <c r="K176" s="108">
        <v>12.02</v>
      </c>
      <c r="L176" s="109" t="s">
        <v>72</v>
      </c>
      <c r="M176" s="107">
        <f t="shared" si="27"/>
        <v>12.02</v>
      </c>
      <c r="N176" s="108">
        <v>1.99</v>
      </c>
      <c r="O176" s="109" t="s">
        <v>72</v>
      </c>
      <c r="P176" s="107">
        <f t="shared" si="29"/>
        <v>1.99</v>
      </c>
    </row>
    <row r="177" spans="1:16">
      <c r="A177" s="1">
        <f t="shared" si="26"/>
        <v>177</v>
      </c>
      <c r="B177" s="102">
        <v>225</v>
      </c>
      <c r="C177" s="109" t="s">
        <v>73</v>
      </c>
      <c r="D177" s="101">
        <f t="shared" si="22"/>
        <v>11.842105263157896</v>
      </c>
      <c r="E177" s="104">
        <v>3.2240000000000002</v>
      </c>
      <c r="F177" s="105">
        <v>1.6410000000000001E-3</v>
      </c>
      <c r="G177" s="100">
        <f t="shared" si="23"/>
        <v>3.225641</v>
      </c>
      <c r="H177" s="108">
        <v>403.82</v>
      </c>
      <c r="I177" s="109" t="s">
        <v>72</v>
      </c>
      <c r="J177" s="107">
        <f t="shared" si="28"/>
        <v>403.82</v>
      </c>
      <c r="K177" s="108">
        <v>15.79</v>
      </c>
      <c r="L177" s="109" t="s">
        <v>72</v>
      </c>
      <c r="M177" s="107">
        <f t="shared" si="27"/>
        <v>15.79</v>
      </c>
      <c r="N177" s="108">
        <v>2.37</v>
      </c>
      <c r="O177" s="109" t="s">
        <v>72</v>
      </c>
      <c r="P177" s="107">
        <f t="shared" si="29"/>
        <v>2.37</v>
      </c>
    </row>
    <row r="178" spans="1:16">
      <c r="A178" s="1">
        <f t="shared" si="26"/>
        <v>178</v>
      </c>
      <c r="B178" s="108">
        <v>250</v>
      </c>
      <c r="C178" s="109" t="s">
        <v>73</v>
      </c>
      <c r="D178" s="101">
        <f t="shared" si="22"/>
        <v>13.157894736842104</v>
      </c>
      <c r="E178" s="104">
        <v>2.952</v>
      </c>
      <c r="F178" s="105">
        <v>1.493E-3</v>
      </c>
      <c r="G178" s="100">
        <f t="shared" si="23"/>
        <v>2.9534929999999999</v>
      </c>
      <c r="H178" s="108">
        <v>483.04</v>
      </c>
      <c r="I178" s="109" t="s">
        <v>72</v>
      </c>
      <c r="J178" s="107">
        <f t="shared" si="28"/>
        <v>483.04</v>
      </c>
      <c r="K178" s="108">
        <v>19.37</v>
      </c>
      <c r="L178" s="109" t="s">
        <v>72</v>
      </c>
      <c r="M178" s="107">
        <f t="shared" si="27"/>
        <v>19.37</v>
      </c>
      <c r="N178" s="108">
        <v>2.78</v>
      </c>
      <c r="O178" s="109" t="s">
        <v>72</v>
      </c>
      <c r="P178" s="107">
        <f t="shared" si="29"/>
        <v>2.78</v>
      </c>
    </row>
    <row r="179" spans="1:16">
      <c r="A179" s="1">
        <f t="shared" si="26"/>
        <v>179</v>
      </c>
      <c r="B179" s="102">
        <v>275</v>
      </c>
      <c r="C179" s="103" t="s">
        <v>73</v>
      </c>
      <c r="D179" s="101">
        <f t="shared" ref="D179:D192" si="30">B179/$C$5</f>
        <v>14.473684210526315</v>
      </c>
      <c r="E179" s="104">
        <v>2.7250000000000001</v>
      </c>
      <c r="F179" s="105">
        <v>1.3699999999999999E-3</v>
      </c>
      <c r="G179" s="100">
        <f t="shared" si="23"/>
        <v>2.7263700000000002</v>
      </c>
      <c r="H179" s="108">
        <v>569.20000000000005</v>
      </c>
      <c r="I179" s="109" t="s">
        <v>72</v>
      </c>
      <c r="J179" s="107">
        <f t="shared" si="28"/>
        <v>569.20000000000005</v>
      </c>
      <c r="K179" s="108">
        <v>22.9</v>
      </c>
      <c r="L179" s="109" t="s">
        <v>72</v>
      </c>
      <c r="M179" s="107">
        <f t="shared" si="27"/>
        <v>22.9</v>
      </c>
      <c r="N179" s="108">
        <v>3.22</v>
      </c>
      <c r="O179" s="109" t="s">
        <v>72</v>
      </c>
      <c r="P179" s="107">
        <f t="shared" si="29"/>
        <v>3.22</v>
      </c>
    </row>
    <row r="180" spans="1:16">
      <c r="A180" s="1">
        <f t="shared" si="26"/>
        <v>180</v>
      </c>
      <c r="B180" s="102">
        <v>300</v>
      </c>
      <c r="C180" s="103" t="s">
        <v>73</v>
      </c>
      <c r="D180" s="101">
        <f t="shared" si="30"/>
        <v>15.789473684210526</v>
      </c>
      <c r="E180" s="104">
        <v>2.536</v>
      </c>
      <c r="F180" s="105">
        <v>1.2669999999999999E-3</v>
      </c>
      <c r="G180" s="100">
        <f t="shared" si="23"/>
        <v>2.5372669999999999</v>
      </c>
      <c r="H180" s="108">
        <v>662.15</v>
      </c>
      <c r="I180" s="109" t="s">
        <v>72</v>
      </c>
      <c r="J180" s="107">
        <f t="shared" si="28"/>
        <v>662.15</v>
      </c>
      <c r="K180" s="108">
        <v>26.42</v>
      </c>
      <c r="L180" s="109" t="s">
        <v>72</v>
      </c>
      <c r="M180" s="107">
        <f t="shared" si="27"/>
        <v>26.42</v>
      </c>
      <c r="N180" s="108">
        <v>3.7</v>
      </c>
      <c r="O180" s="109" t="s">
        <v>72</v>
      </c>
      <c r="P180" s="107">
        <f t="shared" si="29"/>
        <v>3.7</v>
      </c>
    </row>
    <row r="181" spans="1:16">
      <c r="A181" s="1">
        <f t="shared" si="26"/>
        <v>181</v>
      </c>
      <c r="B181" s="102">
        <v>325</v>
      </c>
      <c r="C181" s="103" t="s">
        <v>73</v>
      </c>
      <c r="D181" s="101">
        <f t="shared" si="30"/>
        <v>17.105263157894736</v>
      </c>
      <c r="E181" s="104">
        <v>2.375</v>
      </c>
      <c r="F181" s="105">
        <v>1.1789999999999999E-3</v>
      </c>
      <c r="G181" s="100">
        <f t="shared" si="23"/>
        <v>2.376179</v>
      </c>
      <c r="H181" s="108">
        <v>761.74</v>
      </c>
      <c r="I181" s="109" t="s">
        <v>72</v>
      </c>
      <c r="J181" s="107">
        <f t="shared" si="28"/>
        <v>761.74</v>
      </c>
      <c r="K181" s="108">
        <v>29.96</v>
      </c>
      <c r="L181" s="109" t="s">
        <v>72</v>
      </c>
      <c r="M181" s="107">
        <f t="shared" si="27"/>
        <v>29.96</v>
      </c>
      <c r="N181" s="108">
        <v>4.21</v>
      </c>
      <c r="O181" s="109" t="s">
        <v>72</v>
      </c>
      <c r="P181" s="107">
        <f t="shared" si="29"/>
        <v>4.21</v>
      </c>
    </row>
    <row r="182" spans="1:16">
      <c r="A182" s="1">
        <f t="shared" si="26"/>
        <v>182</v>
      </c>
      <c r="B182" s="102">
        <v>350</v>
      </c>
      <c r="C182" s="103" t="s">
        <v>73</v>
      </c>
      <c r="D182" s="101">
        <f t="shared" si="30"/>
        <v>18.421052631578949</v>
      </c>
      <c r="E182" s="104">
        <v>2.2370000000000001</v>
      </c>
      <c r="F182" s="105">
        <v>1.103E-3</v>
      </c>
      <c r="G182" s="100">
        <f t="shared" si="23"/>
        <v>2.2381030000000002</v>
      </c>
      <c r="H182" s="108">
        <v>867.76</v>
      </c>
      <c r="I182" s="109" t="s">
        <v>72</v>
      </c>
      <c r="J182" s="107">
        <f t="shared" si="28"/>
        <v>867.76</v>
      </c>
      <c r="K182" s="108">
        <v>33.520000000000003</v>
      </c>
      <c r="L182" s="109" t="s">
        <v>72</v>
      </c>
      <c r="M182" s="107">
        <f t="shared" si="27"/>
        <v>33.520000000000003</v>
      </c>
      <c r="N182" s="108">
        <v>4.75</v>
      </c>
      <c r="O182" s="109" t="s">
        <v>72</v>
      </c>
      <c r="P182" s="107">
        <f t="shared" si="29"/>
        <v>4.75</v>
      </c>
    </row>
    <row r="183" spans="1:16">
      <c r="A183" s="1">
        <f t="shared" si="26"/>
        <v>183</v>
      </c>
      <c r="B183" s="102">
        <v>375</v>
      </c>
      <c r="C183" s="103" t="s">
        <v>73</v>
      </c>
      <c r="D183" s="101">
        <f t="shared" si="30"/>
        <v>19.736842105263158</v>
      </c>
      <c r="E183" s="104">
        <v>2.1179999999999999</v>
      </c>
      <c r="F183" s="105">
        <v>1.036E-3</v>
      </c>
      <c r="G183" s="100">
        <f t="shared" si="23"/>
        <v>2.1190359999999999</v>
      </c>
      <c r="H183" s="108">
        <v>980.02</v>
      </c>
      <c r="I183" s="109" t="s">
        <v>72</v>
      </c>
      <c r="J183" s="107">
        <f t="shared" si="28"/>
        <v>980.02</v>
      </c>
      <c r="K183" s="108">
        <v>37.11</v>
      </c>
      <c r="L183" s="109" t="s">
        <v>72</v>
      </c>
      <c r="M183" s="107">
        <f t="shared" si="27"/>
        <v>37.11</v>
      </c>
      <c r="N183" s="108">
        <v>5.33</v>
      </c>
      <c r="O183" s="109" t="s">
        <v>72</v>
      </c>
      <c r="P183" s="107">
        <f t="shared" si="29"/>
        <v>5.33</v>
      </c>
    </row>
    <row r="184" spans="1:16">
      <c r="A184" s="1">
        <f t="shared" si="26"/>
        <v>184</v>
      </c>
      <c r="B184" s="102">
        <v>400</v>
      </c>
      <c r="C184" s="103" t="s">
        <v>73</v>
      </c>
      <c r="D184" s="101">
        <f t="shared" si="30"/>
        <v>21.05263157894737</v>
      </c>
      <c r="E184" s="104">
        <v>2.0139999999999998</v>
      </c>
      <c r="F184" s="105">
        <v>9.7750000000000007E-4</v>
      </c>
      <c r="G184" s="100">
        <f t="shared" si="23"/>
        <v>2.0149774999999996</v>
      </c>
      <c r="H184" s="108">
        <v>1.1000000000000001</v>
      </c>
      <c r="I184" s="111" t="s">
        <v>74</v>
      </c>
      <c r="J184" s="112">
        <f t="shared" ref="J184:J228" si="31">H184*1000</f>
        <v>1100</v>
      </c>
      <c r="K184" s="108">
        <v>40.729999999999997</v>
      </c>
      <c r="L184" s="109" t="s">
        <v>72</v>
      </c>
      <c r="M184" s="107">
        <f t="shared" si="27"/>
        <v>40.729999999999997</v>
      </c>
      <c r="N184" s="108">
        <v>5.94</v>
      </c>
      <c r="O184" s="109" t="s">
        <v>72</v>
      </c>
      <c r="P184" s="107">
        <f t="shared" si="29"/>
        <v>5.94</v>
      </c>
    </row>
    <row r="185" spans="1:16">
      <c r="A185" s="1">
        <f t="shared" si="26"/>
        <v>185</v>
      </c>
      <c r="B185" s="102">
        <v>450</v>
      </c>
      <c r="C185" s="103" t="s">
        <v>73</v>
      </c>
      <c r="D185" s="101">
        <f t="shared" si="30"/>
        <v>23.684210526315791</v>
      </c>
      <c r="E185" s="104">
        <v>1.839</v>
      </c>
      <c r="F185" s="105">
        <v>8.788E-4</v>
      </c>
      <c r="G185" s="100">
        <f t="shared" si="23"/>
        <v>1.8398787999999999</v>
      </c>
      <c r="H185" s="108">
        <v>1.35</v>
      </c>
      <c r="I185" s="109" t="s">
        <v>74</v>
      </c>
      <c r="J185" s="112">
        <f t="shared" si="31"/>
        <v>1350</v>
      </c>
      <c r="K185" s="108">
        <v>54.35</v>
      </c>
      <c r="L185" s="109" t="s">
        <v>72</v>
      </c>
      <c r="M185" s="107">
        <f t="shared" si="27"/>
        <v>54.35</v>
      </c>
      <c r="N185" s="108">
        <v>7.23</v>
      </c>
      <c r="O185" s="109" t="s">
        <v>72</v>
      </c>
      <c r="P185" s="107">
        <f t="shared" si="29"/>
        <v>7.23</v>
      </c>
    </row>
    <row r="186" spans="1:16">
      <c r="A186" s="1">
        <f t="shared" si="26"/>
        <v>186</v>
      </c>
      <c r="B186" s="102">
        <v>500</v>
      </c>
      <c r="C186" s="103" t="s">
        <v>73</v>
      </c>
      <c r="D186" s="101">
        <f t="shared" si="30"/>
        <v>26.315789473684209</v>
      </c>
      <c r="E186" s="104">
        <v>1.696</v>
      </c>
      <c r="F186" s="105">
        <v>7.9889999999999996E-4</v>
      </c>
      <c r="G186" s="100">
        <f t="shared" si="23"/>
        <v>1.6967988999999999</v>
      </c>
      <c r="H186" s="108">
        <v>1.63</v>
      </c>
      <c r="I186" s="109" t="s">
        <v>74</v>
      </c>
      <c r="J186" s="112">
        <f t="shared" si="31"/>
        <v>1630</v>
      </c>
      <c r="K186" s="108">
        <v>67.02</v>
      </c>
      <c r="L186" s="109" t="s">
        <v>72</v>
      </c>
      <c r="M186" s="107">
        <f t="shared" si="27"/>
        <v>67.02</v>
      </c>
      <c r="N186" s="108">
        <v>8.64</v>
      </c>
      <c r="O186" s="109" t="s">
        <v>72</v>
      </c>
      <c r="P186" s="107">
        <f t="shared" si="29"/>
        <v>8.64</v>
      </c>
    </row>
    <row r="187" spans="1:16">
      <c r="A187" s="1">
        <f t="shared" si="26"/>
        <v>187</v>
      </c>
      <c r="B187" s="102">
        <v>550</v>
      </c>
      <c r="C187" s="103" t="s">
        <v>73</v>
      </c>
      <c r="D187" s="101">
        <f t="shared" si="30"/>
        <v>28.94736842105263</v>
      </c>
      <c r="E187" s="104">
        <v>1.5720000000000001</v>
      </c>
      <c r="F187" s="105">
        <v>7.3280000000000003E-4</v>
      </c>
      <c r="G187" s="100">
        <f t="shared" si="23"/>
        <v>1.5727328</v>
      </c>
      <c r="H187" s="108">
        <v>1.93</v>
      </c>
      <c r="I187" s="109" t="s">
        <v>74</v>
      </c>
      <c r="J187" s="112">
        <f t="shared" si="31"/>
        <v>1930</v>
      </c>
      <c r="K187" s="108">
        <v>79.31</v>
      </c>
      <c r="L187" s="109" t="s">
        <v>72</v>
      </c>
      <c r="M187" s="107">
        <f t="shared" si="27"/>
        <v>79.31</v>
      </c>
      <c r="N187" s="108">
        <v>10.16</v>
      </c>
      <c r="O187" s="109" t="s">
        <v>72</v>
      </c>
      <c r="P187" s="107">
        <f t="shared" si="29"/>
        <v>10.16</v>
      </c>
    </row>
    <row r="188" spans="1:16">
      <c r="A188" s="1">
        <f t="shared" si="26"/>
        <v>188</v>
      </c>
      <c r="B188" s="102">
        <v>600</v>
      </c>
      <c r="C188" s="103" t="s">
        <v>73</v>
      </c>
      <c r="D188" s="101">
        <f t="shared" si="30"/>
        <v>31.578947368421051</v>
      </c>
      <c r="E188" s="104">
        <v>1.464</v>
      </c>
      <c r="F188" s="105">
        <v>6.7719999999999998E-4</v>
      </c>
      <c r="G188" s="100">
        <f t="shared" si="23"/>
        <v>1.4646771999999999</v>
      </c>
      <c r="H188" s="108">
        <v>2.25</v>
      </c>
      <c r="I188" s="109" t="s">
        <v>74</v>
      </c>
      <c r="J188" s="112">
        <f t="shared" si="31"/>
        <v>2250</v>
      </c>
      <c r="K188" s="108">
        <v>91.52</v>
      </c>
      <c r="L188" s="109" t="s">
        <v>72</v>
      </c>
      <c r="M188" s="107">
        <f t="shared" si="27"/>
        <v>91.52</v>
      </c>
      <c r="N188" s="108">
        <v>11.78</v>
      </c>
      <c r="O188" s="109" t="s">
        <v>72</v>
      </c>
      <c r="P188" s="107">
        <f t="shared" si="29"/>
        <v>11.78</v>
      </c>
    </row>
    <row r="189" spans="1:16">
      <c r="A189" s="1">
        <f t="shared" si="26"/>
        <v>189</v>
      </c>
      <c r="B189" s="102">
        <v>650</v>
      </c>
      <c r="C189" s="103" t="s">
        <v>73</v>
      </c>
      <c r="D189" s="101">
        <f t="shared" si="30"/>
        <v>34.210526315789473</v>
      </c>
      <c r="E189" s="104">
        <v>1.371</v>
      </c>
      <c r="F189" s="105">
        <v>6.2980000000000002E-4</v>
      </c>
      <c r="G189" s="100">
        <f t="shared" si="23"/>
        <v>1.3716298</v>
      </c>
      <c r="H189" s="108">
        <v>2.6</v>
      </c>
      <c r="I189" s="109" t="s">
        <v>74</v>
      </c>
      <c r="J189" s="112">
        <f t="shared" si="31"/>
        <v>2600</v>
      </c>
      <c r="K189" s="108">
        <v>103.76</v>
      </c>
      <c r="L189" s="109" t="s">
        <v>72</v>
      </c>
      <c r="M189" s="107">
        <f t="shared" si="27"/>
        <v>103.76</v>
      </c>
      <c r="N189" s="108">
        <v>13.51</v>
      </c>
      <c r="O189" s="109" t="s">
        <v>72</v>
      </c>
      <c r="P189" s="107">
        <f t="shared" si="29"/>
        <v>13.51</v>
      </c>
    </row>
    <row r="190" spans="1:16">
      <c r="A190" s="1">
        <f t="shared" si="26"/>
        <v>190</v>
      </c>
      <c r="B190" s="102">
        <v>700</v>
      </c>
      <c r="C190" s="103" t="s">
        <v>73</v>
      </c>
      <c r="D190" s="101">
        <f t="shared" si="30"/>
        <v>36.842105263157897</v>
      </c>
      <c r="E190" s="104">
        <v>1.2909999999999999</v>
      </c>
      <c r="F190" s="105">
        <v>5.888E-4</v>
      </c>
      <c r="G190" s="100">
        <f t="shared" si="23"/>
        <v>1.2915888</v>
      </c>
      <c r="H190" s="108">
        <v>2.96</v>
      </c>
      <c r="I190" s="109" t="s">
        <v>74</v>
      </c>
      <c r="J190" s="112">
        <f t="shared" si="31"/>
        <v>2960</v>
      </c>
      <c r="K190" s="108">
        <v>116.09</v>
      </c>
      <c r="L190" s="109" t="s">
        <v>72</v>
      </c>
      <c r="M190" s="107">
        <f t="shared" si="27"/>
        <v>116.09</v>
      </c>
      <c r="N190" s="108">
        <v>15.35</v>
      </c>
      <c r="O190" s="109" t="s">
        <v>72</v>
      </c>
      <c r="P190" s="107">
        <f t="shared" si="29"/>
        <v>15.35</v>
      </c>
    </row>
    <row r="191" spans="1:16">
      <c r="A191" s="1">
        <f t="shared" si="26"/>
        <v>191</v>
      </c>
      <c r="B191" s="102">
        <v>800</v>
      </c>
      <c r="C191" s="103" t="s">
        <v>73</v>
      </c>
      <c r="D191" s="101">
        <f t="shared" si="30"/>
        <v>42.10526315789474</v>
      </c>
      <c r="E191" s="104">
        <v>1.1579999999999999</v>
      </c>
      <c r="F191" s="105">
        <v>5.2150000000000005E-4</v>
      </c>
      <c r="G191" s="100">
        <f t="shared" si="23"/>
        <v>1.1585215</v>
      </c>
      <c r="H191" s="108">
        <v>3.76</v>
      </c>
      <c r="I191" s="109" t="s">
        <v>74</v>
      </c>
      <c r="J191" s="112">
        <f t="shared" si="31"/>
        <v>3760</v>
      </c>
      <c r="K191" s="108">
        <v>162.19999999999999</v>
      </c>
      <c r="L191" s="109" t="s">
        <v>72</v>
      </c>
      <c r="M191" s="107">
        <f t="shared" si="27"/>
        <v>162.19999999999999</v>
      </c>
      <c r="N191" s="108">
        <v>19.329999999999998</v>
      </c>
      <c r="O191" s="109" t="s">
        <v>72</v>
      </c>
      <c r="P191" s="107">
        <f t="shared" si="29"/>
        <v>19.329999999999998</v>
      </c>
    </row>
    <row r="192" spans="1:16">
      <c r="A192" s="1">
        <f t="shared" si="26"/>
        <v>192</v>
      </c>
      <c r="B192" s="102">
        <v>900</v>
      </c>
      <c r="C192" s="103" t="s">
        <v>73</v>
      </c>
      <c r="D192" s="101">
        <f t="shared" si="30"/>
        <v>47.368421052631582</v>
      </c>
      <c r="E192" s="104">
        <v>1.0529999999999999</v>
      </c>
      <c r="F192" s="105">
        <v>4.685E-4</v>
      </c>
      <c r="G192" s="100">
        <f t="shared" si="23"/>
        <v>1.0534684999999999</v>
      </c>
      <c r="H192" s="108">
        <v>4.6500000000000004</v>
      </c>
      <c r="I192" s="109" t="s">
        <v>74</v>
      </c>
      <c r="J192" s="112">
        <f t="shared" si="31"/>
        <v>4650</v>
      </c>
      <c r="K192" s="108">
        <v>205.05</v>
      </c>
      <c r="L192" s="109" t="s">
        <v>72</v>
      </c>
      <c r="M192" s="107">
        <f t="shared" si="27"/>
        <v>205.05</v>
      </c>
      <c r="N192" s="108">
        <v>23.72</v>
      </c>
      <c r="O192" s="109" t="s">
        <v>72</v>
      </c>
      <c r="P192" s="107">
        <f t="shared" si="29"/>
        <v>23.72</v>
      </c>
    </row>
    <row r="193" spans="1:16">
      <c r="A193" s="1">
        <f t="shared" si="26"/>
        <v>193</v>
      </c>
      <c r="B193" s="102">
        <v>1</v>
      </c>
      <c r="C193" s="106" t="s">
        <v>75</v>
      </c>
      <c r="D193" s="101">
        <f t="shared" ref="D193:D228" si="32">B193*1000/$C$5</f>
        <v>52.631578947368418</v>
      </c>
      <c r="E193" s="104">
        <v>0.96689999999999998</v>
      </c>
      <c r="F193" s="105">
        <v>4.2559999999999999E-4</v>
      </c>
      <c r="G193" s="100">
        <f t="shared" si="23"/>
        <v>0.96732560000000001</v>
      </c>
      <c r="H193" s="108">
        <v>5.62</v>
      </c>
      <c r="I193" s="109" t="s">
        <v>74</v>
      </c>
      <c r="J193" s="112">
        <f t="shared" si="31"/>
        <v>5620</v>
      </c>
      <c r="K193" s="108">
        <v>246.75</v>
      </c>
      <c r="L193" s="109" t="s">
        <v>72</v>
      </c>
      <c r="M193" s="107">
        <f t="shared" si="27"/>
        <v>246.75</v>
      </c>
      <c r="N193" s="108">
        <v>28.5</v>
      </c>
      <c r="O193" s="109" t="s">
        <v>72</v>
      </c>
      <c r="P193" s="107">
        <f t="shared" si="29"/>
        <v>28.5</v>
      </c>
    </row>
    <row r="194" spans="1:16">
      <c r="A194" s="1">
        <f t="shared" si="26"/>
        <v>194</v>
      </c>
      <c r="B194" s="102">
        <v>1.1000000000000001</v>
      </c>
      <c r="C194" s="103" t="s">
        <v>75</v>
      </c>
      <c r="D194" s="101">
        <f t="shared" si="32"/>
        <v>57.89473684210526</v>
      </c>
      <c r="E194" s="104">
        <v>0.89590000000000003</v>
      </c>
      <c r="F194" s="105">
        <v>3.902E-4</v>
      </c>
      <c r="G194" s="100">
        <f t="shared" si="23"/>
        <v>0.89629020000000004</v>
      </c>
      <c r="H194" s="108">
        <v>6.67</v>
      </c>
      <c r="I194" s="109" t="s">
        <v>74</v>
      </c>
      <c r="J194" s="112">
        <f t="shared" si="31"/>
        <v>6670</v>
      </c>
      <c r="K194" s="108">
        <v>288.14999999999998</v>
      </c>
      <c r="L194" s="109" t="s">
        <v>72</v>
      </c>
      <c r="M194" s="107">
        <f t="shared" si="27"/>
        <v>288.14999999999998</v>
      </c>
      <c r="N194" s="108">
        <v>33.65</v>
      </c>
      <c r="O194" s="109" t="s">
        <v>72</v>
      </c>
      <c r="P194" s="107">
        <f t="shared" si="29"/>
        <v>33.65</v>
      </c>
    </row>
    <row r="195" spans="1:16">
      <c r="A195" s="1">
        <f t="shared" si="26"/>
        <v>195</v>
      </c>
      <c r="B195" s="102">
        <v>1.2</v>
      </c>
      <c r="C195" s="103" t="s">
        <v>75</v>
      </c>
      <c r="D195" s="101">
        <f t="shared" si="32"/>
        <v>63.157894736842103</v>
      </c>
      <c r="E195" s="104">
        <v>0.83599999999999997</v>
      </c>
      <c r="F195" s="105">
        <v>3.6039999999999998E-4</v>
      </c>
      <c r="G195" s="100">
        <f t="shared" si="23"/>
        <v>0.8363604</v>
      </c>
      <c r="H195" s="108">
        <v>7.8</v>
      </c>
      <c r="I195" s="109" t="s">
        <v>74</v>
      </c>
      <c r="J195" s="112">
        <f t="shared" si="31"/>
        <v>7800</v>
      </c>
      <c r="K195" s="108">
        <v>329.61</v>
      </c>
      <c r="L195" s="109" t="s">
        <v>72</v>
      </c>
      <c r="M195" s="107">
        <f t="shared" si="27"/>
        <v>329.61</v>
      </c>
      <c r="N195" s="108">
        <v>39.17</v>
      </c>
      <c r="O195" s="109" t="s">
        <v>72</v>
      </c>
      <c r="P195" s="107">
        <f t="shared" si="29"/>
        <v>39.17</v>
      </c>
    </row>
    <row r="196" spans="1:16">
      <c r="A196" s="1">
        <f t="shared" si="26"/>
        <v>196</v>
      </c>
      <c r="B196" s="102">
        <v>1.3</v>
      </c>
      <c r="C196" s="103" t="s">
        <v>75</v>
      </c>
      <c r="D196" s="101">
        <f t="shared" si="32"/>
        <v>68.421052631578945</v>
      </c>
      <c r="E196" s="104">
        <v>0.78469999999999995</v>
      </c>
      <c r="F196" s="105">
        <v>3.3500000000000001E-4</v>
      </c>
      <c r="G196" s="100">
        <f t="shared" si="23"/>
        <v>0.78503499999999993</v>
      </c>
      <c r="H196" s="108">
        <v>9</v>
      </c>
      <c r="I196" s="109" t="s">
        <v>74</v>
      </c>
      <c r="J196" s="112">
        <f t="shared" si="31"/>
        <v>9000</v>
      </c>
      <c r="K196" s="108">
        <v>371.33</v>
      </c>
      <c r="L196" s="109" t="s">
        <v>72</v>
      </c>
      <c r="M196" s="107">
        <f t="shared" si="27"/>
        <v>371.33</v>
      </c>
      <c r="N196" s="108">
        <v>45.04</v>
      </c>
      <c r="O196" s="109" t="s">
        <v>72</v>
      </c>
      <c r="P196" s="107">
        <f t="shared" si="29"/>
        <v>45.04</v>
      </c>
    </row>
    <row r="197" spans="1:16">
      <c r="A197" s="1">
        <f t="shared" si="26"/>
        <v>197</v>
      </c>
      <c r="B197" s="102">
        <v>1.4</v>
      </c>
      <c r="C197" s="103" t="s">
        <v>75</v>
      </c>
      <c r="D197" s="101">
        <f t="shared" si="32"/>
        <v>73.684210526315795</v>
      </c>
      <c r="E197" s="104">
        <v>0.74039999999999995</v>
      </c>
      <c r="F197" s="105">
        <v>3.1310000000000002E-4</v>
      </c>
      <c r="G197" s="100">
        <f t="shared" si="23"/>
        <v>0.7407130999999999</v>
      </c>
      <c r="H197" s="108">
        <v>10.29</v>
      </c>
      <c r="I197" s="109" t="s">
        <v>74</v>
      </c>
      <c r="J197" s="112">
        <f t="shared" si="31"/>
        <v>10290</v>
      </c>
      <c r="K197" s="108">
        <v>413.41</v>
      </c>
      <c r="L197" s="109" t="s">
        <v>72</v>
      </c>
      <c r="M197" s="107">
        <f t="shared" si="27"/>
        <v>413.41</v>
      </c>
      <c r="N197" s="108">
        <v>51.26</v>
      </c>
      <c r="O197" s="109" t="s">
        <v>72</v>
      </c>
      <c r="P197" s="107">
        <f t="shared" si="29"/>
        <v>51.26</v>
      </c>
    </row>
    <row r="198" spans="1:16">
      <c r="A198" s="1">
        <f t="shared" si="26"/>
        <v>198</v>
      </c>
      <c r="B198" s="102">
        <v>1.5</v>
      </c>
      <c r="C198" s="103" t="s">
        <v>75</v>
      </c>
      <c r="D198" s="101">
        <f t="shared" si="32"/>
        <v>78.94736842105263</v>
      </c>
      <c r="E198" s="104">
        <v>0.7016</v>
      </c>
      <c r="F198" s="105">
        <v>2.9399999999999999E-4</v>
      </c>
      <c r="G198" s="100">
        <f t="shared" si="23"/>
        <v>0.70189400000000002</v>
      </c>
      <c r="H198" s="108">
        <v>11.64</v>
      </c>
      <c r="I198" s="109" t="s">
        <v>74</v>
      </c>
      <c r="J198" s="112">
        <f t="shared" si="31"/>
        <v>11640</v>
      </c>
      <c r="K198" s="108">
        <v>455.91</v>
      </c>
      <c r="L198" s="109" t="s">
        <v>72</v>
      </c>
      <c r="M198" s="107">
        <f t="shared" si="27"/>
        <v>455.91</v>
      </c>
      <c r="N198" s="108">
        <v>57.81</v>
      </c>
      <c r="O198" s="109" t="s">
        <v>72</v>
      </c>
      <c r="P198" s="107">
        <f t="shared" si="29"/>
        <v>57.81</v>
      </c>
    </row>
    <row r="199" spans="1:16">
      <c r="A199" s="1">
        <f t="shared" si="26"/>
        <v>199</v>
      </c>
      <c r="B199" s="102">
        <v>1.6</v>
      </c>
      <c r="C199" s="103" t="s">
        <v>75</v>
      </c>
      <c r="D199" s="101">
        <f t="shared" si="32"/>
        <v>84.21052631578948</v>
      </c>
      <c r="E199" s="104">
        <v>0.66739999999999999</v>
      </c>
      <c r="F199" s="105">
        <v>2.7710000000000001E-4</v>
      </c>
      <c r="G199" s="100">
        <f t="shared" si="23"/>
        <v>0.66767710000000002</v>
      </c>
      <c r="H199" s="108">
        <v>13.07</v>
      </c>
      <c r="I199" s="109" t="s">
        <v>74</v>
      </c>
      <c r="J199" s="112">
        <f t="shared" si="31"/>
        <v>13070</v>
      </c>
      <c r="K199" s="108">
        <v>498.85</v>
      </c>
      <c r="L199" s="109" t="s">
        <v>72</v>
      </c>
      <c r="M199" s="107">
        <f t="shared" si="27"/>
        <v>498.85</v>
      </c>
      <c r="N199" s="108">
        <v>64.680000000000007</v>
      </c>
      <c r="O199" s="109" t="s">
        <v>72</v>
      </c>
      <c r="P199" s="107">
        <f t="shared" si="29"/>
        <v>64.680000000000007</v>
      </c>
    </row>
    <row r="200" spans="1:16">
      <c r="A200" s="1">
        <f t="shared" si="26"/>
        <v>200</v>
      </c>
      <c r="B200" s="102">
        <v>1.7</v>
      </c>
      <c r="C200" s="103" t="s">
        <v>75</v>
      </c>
      <c r="D200" s="101">
        <f t="shared" si="32"/>
        <v>89.473684210526315</v>
      </c>
      <c r="E200" s="104">
        <v>0.63700000000000001</v>
      </c>
      <c r="F200" s="105">
        <v>2.6209999999999997E-4</v>
      </c>
      <c r="G200" s="100">
        <f t="shared" si="23"/>
        <v>0.63726210000000005</v>
      </c>
      <c r="H200" s="108">
        <v>14.57</v>
      </c>
      <c r="I200" s="109" t="s">
        <v>74</v>
      </c>
      <c r="J200" s="112">
        <f t="shared" si="31"/>
        <v>14570</v>
      </c>
      <c r="K200" s="108">
        <v>542.23</v>
      </c>
      <c r="L200" s="109" t="s">
        <v>72</v>
      </c>
      <c r="M200" s="107">
        <f t="shared" si="27"/>
        <v>542.23</v>
      </c>
      <c r="N200" s="108">
        <v>71.87</v>
      </c>
      <c r="O200" s="109" t="s">
        <v>72</v>
      </c>
      <c r="P200" s="107">
        <f t="shared" si="29"/>
        <v>71.87</v>
      </c>
    </row>
    <row r="201" spans="1:16">
      <c r="A201" s="1">
        <f t="shared" si="26"/>
        <v>201</v>
      </c>
      <c r="B201" s="102">
        <v>1.8</v>
      </c>
      <c r="C201" s="103" t="s">
        <v>75</v>
      </c>
      <c r="D201" s="101">
        <f t="shared" si="32"/>
        <v>94.736842105263165</v>
      </c>
      <c r="E201" s="104">
        <v>0.60980000000000001</v>
      </c>
      <c r="F201" s="105">
        <v>2.4879999999999998E-4</v>
      </c>
      <c r="G201" s="100">
        <f t="shared" si="23"/>
        <v>0.61004880000000006</v>
      </c>
      <c r="H201" s="108">
        <v>16.14</v>
      </c>
      <c r="I201" s="109" t="s">
        <v>74</v>
      </c>
      <c r="J201" s="112">
        <f t="shared" si="31"/>
        <v>16140</v>
      </c>
      <c r="K201" s="108">
        <v>586.04</v>
      </c>
      <c r="L201" s="109" t="s">
        <v>72</v>
      </c>
      <c r="M201" s="107">
        <f t="shared" si="27"/>
        <v>586.04</v>
      </c>
      <c r="N201" s="108">
        <v>79.37</v>
      </c>
      <c r="O201" s="109" t="s">
        <v>72</v>
      </c>
      <c r="P201" s="107">
        <f t="shared" ref="P201:P217" si="33">N201</f>
        <v>79.37</v>
      </c>
    </row>
    <row r="202" spans="1:16">
      <c r="A202" s="1">
        <f t="shared" si="26"/>
        <v>202</v>
      </c>
      <c r="B202" s="102">
        <v>2</v>
      </c>
      <c r="C202" s="103" t="s">
        <v>75</v>
      </c>
      <c r="D202" s="113">
        <f t="shared" si="32"/>
        <v>105.26315789473684</v>
      </c>
      <c r="E202" s="104">
        <v>0.56310000000000004</v>
      </c>
      <c r="F202" s="105">
        <v>2.2589999999999999E-4</v>
      </c>
      <c r="G202" s="100">
        <f t="shared" si="23"/>
        <v>0.56332590000000005</v>
      </c>
      <c r="H202" s="108">
        <v>19.47</v>
      </c>
      <c r="I202" s="109" t="s">
        <v>74</v>
      </c>
      <c r="J202" s="112">
        <f t="shared" si="31"/>
        <v>19470</v>
      </c>
      <c r="K202" s="108">
        <v>752.84</v>
      </c>
      <c r="L202" s="109" t="s">
        <v>72</v>
      </c>
      <c r="M202" s="107">
        <f t="shared" si="27"/>
        <v>752.84</v>
      </c>
      <c r="N202" s="108">
        <v>95.25</v>
      </c>
      <c r="O202" s="109" t="s">
        <v>72</v>
      </c>
      <c r="P202" s="107">
        <f t="shared" si="33"/>
        <v>95.25</v>
      </c>
    </row>
    <row r="203" spans="1:16">
      <c r="A203" s="1">
        <f t="shared" si="26"/>
        <v>203</v>
      </c>
      <c r="B203" s="102">
        <v>2.25</v>
      </c>
      <c r="C203" s="103" t="s">
        <v>75</v>
      </c>
      <c r="D203" s="113">
        <f t="shared" si="32"/>
        <v>118.42105263157895</v>
      </c>
      <c r="E203" s="104">
        <v>0.51590000000000003</v>
      </c>
      <c r="F203" s="105">
        <v>2.028E-4</v>
      </c>
      <c r="G203" s="100">
        <f t="shared" si="23"/>
        <v>0.51610279999999997</v>
      </c>
      <c r="H203" s="108">
        <v>24.01</v>
      </c>
      <c r="I203" s="109" t="s">
        <v>74</v>
      </c>
      <c r="J203" s="112">
        <f t="shared" si="31"/>
        <v>24010</v>
      </c>
      <c r="K203" s="108">
        <v>989.5</v>
      </c>
      <c r="L203" s="109" t="s">
        <v>72</v>
      </c>
      <c r="M203" s="107">
        <f t="shared" si="27"/>
        <v>989.5</v>
      </c>
      <c r="N203" s="108">
        <v>116.69</v>
      </c>
      <c r="O203" s="109" t="s">
        <v>72</v>
      </c>
      <c r="P203" s="107">
        <f t="shared" si="33"/>
        <v>116.69</v>
      </c>
    </row>
    <row r="204" spans="1:16">
      <c r="A204" s="1">
        <f t="shared" si="26"/>
        <v>204</v>
      </c>
      <c r="B204" s="102">
        <v>2.5</v>
      </c>
      <c r="C204" s="103" t="s">
        <v>75</v>
      </c>
      <c r="D204" s="113">
        <f t="shared" si="32"/>
        <v>131.57894736842104</v>
      </c>
      <c r="E204" s="104">
        <v>0.4778</v>
      </c>
      <c r="F204" s="105">
        <v>1.841E-4</v>
      </c>
      <c r="G204" s="100">
        <f t="shared" si="23"/>
        <v>0.47798410000000002</v>
      </c>
      <c r="H204" s="108">
        <v>28.93</v>
      </c>
      <c r="I204" s="109" t="s">
        <v>74</v>
      </c>
      <c r="J204" s="112">
        <f t="shared" si="31"/>
        <v>28930</v>
      </c>
      <c r="K204" s="108">
        <v>1.21</v>
      </c>
      <c r="L204" s="111" t="s">
        <v>74</v>
      </c>
      <c r="M204" s="112">
        <f t="shared" ref="M204:M228" si="34">K204*1000</f>
        <v>1210</v>
      </c>
      <c r="N204" s="108">
        <v>139.79</v>
      </c>
      <c r="O204" s="109" t="s">
        <v>72</v>
      </c>
      <c r="P204" s="107">
        <f t="shared" si="33"/>
        <v>139.79</v>
      </c>
    </row>
    <row r="205" spans="1:16">
      <c r="A205" s="1">
        <f t="shared" si="26"/>
        <v>205</v>
      </c>
      <c r="B205" s="102">
        <v>2.75</v>
      </c>
      <c r="C205" s="103" t="s">
        <v>75</v>
      </c>
      <c r="D205" s="113">
        <f t="shared" si="32"/>
        <v>144.73684210526315</v>
      </c>
      <c r="E205" s="104">
        <v>0.44629999999999997</v>
      </c>
      <c r="F205" s="105">
        <v>1.6870000000000001E-4</v>
      </c>
      <c r="G205" s="100">
        <f t="shared" si="23"/>
        <v>0.4464687</v>
      </c>
      <c r="H205" s="108">
        <v>34.22</v>
      </c>
      <c r="I205" s="109" t="s">
        <v>74</v>
      </c>
      <c r="J205" s="112">
        <f t="shared" si="31"/>
        <v>34220</v>
      </c>
      <c r="K205" s="108">
        <v>1.42</v>
      </c>
      <c r="L205" s="109" t="s">
        <v>74</v>
      </c>
      <c r="M205" s="112">
        <f t="shared" si="34"/>
        <v>1420</v>
      </c>
      <c r="N205" s="108">
        <v>164.43</v>
      </c>
      <c r="O205" s="109" t="s">
        <v>72</v>
      </c>
      <c r="P205" s="107">
        <f t="shared" si="33"/>
        <v>164.43</v>
      </c>
    </row>
    <row r="206" spans="1:16">
      <c r="A206" s="1">
        <f t="shared" si="26"/>
        <v>206</v>
      </c>
      <c r="B206" s="102">
        <v>3</v>
      </c>
      <c r="C206" s="103" t="s">
        <v>75</v>
      </c>
      <c r="D206" s="113">
        <f t="shared" si="32"/>
        <v>157.89473684210526</v>
      </c>
      <c r="E206" s="104">
        <v>0.41980000000000001</v>
      </c>
      <c r="F206" s="105">
        <v>1.5569999999999999E-4</v>
      </c>
      <c r="G206" s="100">
        <f t="shared" si="23"/>
        <v>0.41995569999999999</v>
      </c>
      <c r="H206" s="108">
        <v>39.869999999999997</v>
      </c>
      <c r="I206" s="109" t="s">
        <v>74</v>
      </c>
      <c r="J206" s="112">
        <f t="shared" si="31"/>
        <v>39870</v>
      </c>
      <c r="K206" s="108">
        <v>1.63</v>
      </c>
      <c r="L206" s="109" t="s">
        <v>74</v>
      </c>
      <c r="M206" s="112">
        <f t="shared" si="34"/>
        <v>1630</v>
      </c>
      <c r="N206" s="108">
        <v>190.52</v>
      </c>
      <c r="O206" s="109" t="s">
        <v>72</v>
      </c>
      <c r="P206" s="107">
        <f t="shared" si="33"/>
        <v>190.52</v>
      </c>
    </row>
    <row r="207" spans="1:16">
      <c r="A207" s="1">
        <f t="shared" si="26"/>
        <v>207</v>
      </c>
      <c r="B207" s="102">
        <v>3.25</v>
      </c>
      <c r="C207" s="103" t="s">
        <v>75</v>
      </c>
      <c r="D207" s="113">
        <f t="shared" si="32"/>
        <v>171.05263157894737</v>
      </c>
      <c r="E207" s="104">
        <v>0.39729999999999999</v>
      </c>
      <c r="F207" s="105">
        <v>1.4459999999999999E-4</v>
      </c>
      <c r="G207" s="100">
        <f t="shared" si="23"/>
        <v>0.39744459999999998</v>
      </c>
      <c r="H207" s="108">
        <v>45.85</v>
      </c>
      <c r="I207" s="109" t="s">
        <v>74</v>
      </c>
      <c r="J207" s="112">
        <f t="shared" si="31"/>
        <v>45850</v>
      </c>
      <c r="K207" s="108">
        <v>1.84</v>
      </c>
      <c r="L207" s="109" t="s">
        <v>74</v>
      </c>
      <c r="M207" s="112">
        <f t="shared" si="34"/>
        <v>1840</v>
      </c>
      <c r="N207" s="108">
        <v>217.97</v>
      </c>
      <c r="O207" s="109" t="s">
        <v>72</v>
      </c>
      <c r="P207" s="107">
        <f t="shared" si="33"/>
        <v>217.97</v>
      </c>
    </row>
    <row r="208" spans="1:16">
      <c r="A208" s="1">
        <f t="shared" si="26"/>
        <v>208</v>
      </c>
      <c r="B208" s="102">
        <v>3.5</v>
      </c>
      <c r="C208" s="103" t="s">
        <v>75</v>
      </c>
      <c r="D208" s="113">
        <f t="shared" si="32"/>
        <v>184.21052631578948</v>
      </c>
      <c r="E208" s="104">
        <v>0.37790000000000001</v>
      </c>
      <c r="F208" s="105">
        <v>1.351E-4</v>
      </c>
      <c r="G208" s="100">
        <f t="shared" si="23"/>
        <v>0.37803510000000001</v>
      </c>
      <c r="H208" s="108">
        <v>52.16</v>
      </c>
      <c r="I208" s="109" t="s">
        <v>74</v>
      </c>
      <c r="J208" s="112">
        <f t="shared" si="31"/>
        <v>52160</v>
      </c>
      <c r="K208" s="108">
        <v>2.0499999999999998</v>
      </c>
      <c r="L208" s="109" t="s">
        <v>74</v>
      </c>
      <c r="M208" s="112">
        <f t="shared" si="34"/>
        <v>2050</v>
      </c>
      <c r="N208" s="108">
        <v>246.7</v>
      </c>
      <c r="O208" s="109" t="s">
        <v>72</v>
      </c>
      <c r="P208" s="107">
        <f t="shared" si="33"/>
        <v>246.7</v>
      </c>
    </row>
    <row r="209" spans="1:16">
      <c r="A209" s="1">
        <f t="shared" si="26"/>
        <v>209</v>
      </c>
      <c r="B209" s="102">
        <v>3.75</v>
      </c>
      <c r="C209" s="103" t="s">
        <v>75</v>
      </c>
      <c r="D209" s="113">
        <f t="shared" si="32"/>
        <v>197.36842105263159</v>
      </c>
      <c r="E209" s="104">
        <v>0.36099999999999999</v>
      </c>
      <c r="F209" s="105">
        <v>1.2679999999999999E-4</v>
      </c>
      <c r="G209" s="100">
        <f t="shared" si="23"/>
        <v>0.36112679999999997</v>
      </c>
      <c r="H209" s="108">
        <v>58.78</v>
      </c>
      <c r="I209" s="109" t="s">
        <v>74</v>
      </c>
      <c r="J209" s="112">
        <f t="shared" si="31"/>
        <v>58780</v>
      </c>
      <c r="K209" s="108">
        <v>2.25</v>
      </c>
      <c r="L209" s="109" t="s">
        <v>74</v>
      </c>
      <c r="M209" s="112">
        <f t="shared" si="34"/>
        <v>2250</v>
      </c>
      <c r="N209" s="108">
        <v>276.64</v>
      </c>
      <c r="O209" s="109" t="s">
        <v>72</v>
      </c>
      <c r="P209" s="107">
        <f t="shared" si="33"/>
        <v>276.64</v>
      </c>
    </row>
    <row r="210" spans="1:16">
      <c r="A210" s="1">
        <f t="shared" si="26"/>
        <v>210</v>
      </c>
      <c r="B210" s="102">
        <v>4</v>
      </c>
      <c r="C210" s="103" t="s">
        <v>75</v>
      </c>
      <c r="D210" s="113">
        <f t="shared" si="32"/>
        <v>210.52631578947367</v>
      </c>
      <c r="E210" s="104">
        <v>0.34610000000000002</v>
      </c>
      <c r="F210" s="105">
        <v>1.195E-4</v>
      </c>
      <c r="G210" s="100">
        <f t="shared" si="23"/>
        <v>0.34621950000000001</v>
      </c>
      <c r="H210" s="108">
        <v>65.69</v>
      </c>
      <c r="I210" s="109" t="s">
        <v>74</v>
      </c>
      <c r="J210" s="112">
        <f t="shared" si="31"/>
        <v>65690</v>
      </c>
      <c r="K210" s="108">
        <v>2.4500000000000002</v>
      </c>
      <c r="L210" s="109" t="s">
        <v>74</v>
      </c>
      <c r="M210" s="112">
        <f t="shared" si="34"/>
        <v>2450</v>
      </c>
      <c r="N210" s="108">
        <v>307.7</v>
      </c>
      <c r="O210" s="109" t="s">
        <v>72</v>
      </c>
      <c r="P210" s="107">
        <f t="shared" si="33"/>
        <v>307.7</v>
      </c>
    </row>
    <row r="211" spans="1:16">
      <c r="A211" s="1">
        <f t="shared" si="26"/>
        <v>211</v>
      </c>
      <c r="B211" s="102">
        <v>4.5</v>
      </c>
      <c r="C211" s="103" t="s">
        <v>75</v>
      </c>
      <c r="D211" s="113">
        <f t="shared" si="32"/>
        <v>236.84210526315789</v>
      </c>
      <c r="E211" s="104">
        <v>0.32129999999999997</v>
      </c>
      <c r="F211" s="105">
        <v>1.072E-4</v>
      </c>
      <c r="G211" s="100">
        <f t="shared" si="23"/>
        <v>0.32140719999999995</v>
      </c>
      <c r="H211" s="108">
        <v>80.349999999999994</v>
      </c>
      <c r="I211" s="109" t="s">
        <v>74</v>
      </c>
      <c r="J211" s="112">
        <f t="shared" si="31"/>
        <v>80350</v>
      </c>
      <c r="K211" s="108">
        <v>3.21</v>
      </c>
      <c r="L211" s="109" t="s">
        <v>74</v>
      </c>
      <c r="M211" s="112">
        <f t="shared" si="34"/>
        <v>3210</v>
      </c>
      <c r="N211" s="108">
        <v>372.98</v>
      </c>
      <c r="O211" s="109" t="s">
        <v>72</v>
      </c>
      <c r="P211" s="107">
        <f t="shared" si="33"/>
        <v>372.98</v>
      </c>
    </row>
    <row r="212" spans="1:16">
      <c r="A212" s="1">
        <f t="shared" si="26"/>
        <v>212</v>
      </c>
      <c r="B212" s="102">
        <v>5</v>
      </c>
      <c r="C212" s="103" t="s">
        <v>75</v>
      </c>
      <c r="D212" s="113">
        <f t="shared" si="32"/>
        <v>263.15789473684208</v>
      </c>
      <c r="E212" s="104">
        <v>0.30130000000000001</v>
      </c>
      <c r="F212" s="105">
        <v>9.7269999999999995E-5</v>
      </c>
      <c r="G212" s="100">
        <f t="shared" ref="G212:G275" si="35">E212+F212</f>
        <v>0.30139726999999999</v>
      </c>
      <c r="H212" s="108">
        <v>96.06</v>
      </c>
      <c r="I212" s="109" t="s">
        <v>74</v>
      </c>
      <c r="J212" s="112">
        <f t="shared" si="31"/>
        <v>96060</v>
      </c>
      <c r="K212" s="108">
        <v>3.91</v>
      </c>
      <c r="L212" s="109" t="s">
        <v>74</v>
      </c>
      <c r="M212" s="112">
        <f t="shared" si="34"/>
        <v>3910</v>
      </c>
      <c r="N212" s="108">
        <v>442.04</v>
      </c>
      <c r="O212" s="109" t="s">
        <v>72</v>
      </c>
      <c r="P212" s="107">
        <f t="shared" si="33"/>
        <v>442.04</v>
      </c>
    </row>
    <row r="213" spans="1:16">
      <c r="A213" s="1">
        <f t="shared" si="26"/>
        <v>213</v>
      </c>
      <c r="B213" s="102">
        <v>5.5</v>
      </c>
      <c r="C213" s="103" t="s">
        <v>75</v>
      </c>
      <c r="D213" s="113">
        <f t="shared" si="32"/>
        <v>289.4736842105263</v>
      </c>
      <c r="E213" s="104">
        <v>0.28489999999999999</v>
      </c>
      <c r="F213" s="105">
        <v>8.9079999999999994E-5</v>
      </c>
      <c r="G213" s="100">
        <f t="shared" si="35"/>
        <v>0.28498908000000001</v>
      </c>
      <c r="H213" s="108">
        <v>112.74</v>
      </c>
      <c r="I213" s="109" t="s">
        <v>74</v>
      </c>
      <c r="J213" s="112">
        <f t="shared" si="31"/>
        <v>112740</v>
      </c>
      <c r="K213" s="108">
        <v>4.57</v>
      </c>
      <c r="L213" s="109" t="s">
        <v>74</v>
      </c>
      <c r="M213" s="112">
        <f t="shared" si="34"/>
        <v>4570</v>
      </c>
      <c r="N213" s="108">
        <v>514.45000000000005</v>
      </c>
      <c r="O213" s="109" t="s">
        <v>72</v>
      </c>
      <c r="P213" s="107">
        <f t="shared" si="33"/>
        <v>514.45000000000005</v>
      </c>
    </row>
    <row r="214" spans="1:16">
      <c r="A214" s="1">
        <f t="shared" ref="A214:A277" si="36">A213+1</f>
        <v>214</v>
      </c>
      <c r="B214" s="102">
        <v>6</v>
      </c>
      <c r="C214" s="103" t="s">
        <v>75</v>
      </c>
      <c r="D214" s="113">
        <f t="shared" si="32"/>
        <v>315.78947368421052</v>
      </c>
      <c r="E214" s="104">
        <v>0.2712</v>
      </c>
      <c r="F214" s="105">
        <v>8.2200000000000006E-5</v>
      </c>
      <c r="G214" s="100">
        <f t="shared" si="35"/>
        <v>0.27128219999999997</v>
      </c>
      <c r="H214" s="108">
        <v>130.33000000000001</v>
      </c>
      <c r="I214" s="109" t="s">
        <v>74</v>
      </c>
      <c r="J214" s="112">
        <f t="shared" si="31"/>
        <v>130330.00000000001</v>
      </c>
      <c r="K214" s="108">
        <v>5.2</v>
      </c>
      <c r="L214" s="109" t="s">
        <v>74</v>
      </c>
      <c r="M214" s="112">
        <f t="shared" si="34"/>
        <v>5200</v>
      </c>
      <c r="N214" s="108">
        <v>589.80999999999995</v>
      </c>
      <c r="O214" s="109" t="s">
        <v>72</v>
      </c>
      <c r="P214" s="107">
        <f t="shared" si="33"/>
        <v>589.80999999999995</v>
      </c>
    </row>
    <row r="215" spans="1:16">
      <c r="A215" s="1">
        <f t="shared" si="36"/>
        <v>215</v>
      </c>
      <c r="B215" s="102">
        <v>6.5</v>
      </c>
      <c r="C215" s="103" t="s">
        <v>75</v>
      </c>
      <c r="D215" s="113">
        <f t="shared" si="32"/>
        <v>342.10526315789474</v>
      </c>
      <c r="E215" s="104">
        <v>0.2596</v>
      </c>
      <c r="F215" s="105">
        <v>7.6340000000000004E-5</v>
      </c>
      <c r="G215" s="100">
        <f t="shared" si="35"/>
        <v>0.25967634000000001</v>
      </c>
      <c r="H215" s="108">
        <v>148.75</v>
      </c>
      <c r="I215" s="109" t="s">
        <v>74</v>
      </c>
      <c r="J215" s="112">
        <f t="shared" si="31"/>
        <v>148750</v>
      </c>
      <c r="K215" s="108">
        <v>5.82</v>
      </c>
      <c r="L215" s="109" t="s">
        <v>74</v>
      </c>
      <c r="M215" s="112">
        <f t="shared" si="34"/>
        <v>5820</v>
      </c>
      <c r="N215" s="108">
        <v>667.8</v>
      </c>
      <c r="O215" s="109" t="s">
        <v>72</v>
      </c>
      <c r="P215" s="107">
        <f t="shared" si="33"/>
        <v>667.8</v>
      </c>
    </row>
    <row r="216" spans="1:16">
      <c r="A216" s="1">
        <f t="shared" si="36"/>
        <v>216</v>
      </c>
      <c r="B216" s="102">
        <v>7</v>
      </c>
      <c r="C216" s="103" t="s">
        <v>75</v>
      </c>
      <c r="D216" s="113">
        <f t="shared" si="32"/>
        <v>368.42105263157896</v>
      </c>
      <c r="E216" s="104">
        <v>0.24970000000000001</v>
      </c>
      <c r="F216" s="105">
        <v>7.1290000000000004E-5</v>
      </c>
      <c r="G216" s="100">
        <f t="shared" si="35"/>
        <v>0.24977129000000001</v>
      </c>
      <c r="H216" s="108">
        <v>167.94</v>
      </c>
      <c r="I216" s="109" t="s">
        <v>74</v>
      </c>
      <c r="J216" s="112">
        <f t="shared" si="31"/>
        <v>167940</v>
      </c>
      <c r="K216" s="108">
        <v>6.42</v>
      </c>
      <c r="L216" s="109" t="s">
        <v>74</v>
      </c>
      <c r="M216" s="112">
        <f t="shared" si="34"/>
        <v>6420</v>
      </c>
      <c r="N216" s="108">
        <v>748.12</v>
      </c>
      <c r="O216" s="109" t="s">
        <v>72</v>
      </c>
      <c r="P216" s="107">
        <f t="shared" si="33"/>
        <v>748.12</v>
      </c>
    </row>
    <row r="217" spans="1:16">
      <c r="A217" s="1">
        <f t="shared" si="36"/>
        <v>217</v>
      </c>
      <c r="B217" s="102">
        <v>8</v>
      </c>
      <c r="C217" s="103" t="s">
        <v>75</v>
      </c>
      <c r="D217" s="113">
        <f t="shared" si="32"/>
        <v>421.05263157894734</v>
      </c>
      <c r="E217" s="104">
        <v>0.2336</v>
      </c>
      <c r="F217" s="105">
        <v>6.3009999999999995E-5</v>
      </c>
      <c r="G217" s="100">
        <f t="shared" si="35"/>
        <v>0.23366301</v>
      </c>
      <c r="H217" s="108">
        <v>208.42</v>
      </c>
      <c r="I217" s="109" t="s">
        <v>74</v>
      </c>
      <c r="J217" s="112">
        <f t="shared" si="31"/>
        <v>208420</v>
      </c>
      <c r="K217" s="108">
        <v>8.61</v>
      </c>
      <c r="L217" s="109" t="s">
        <v>74</v>
      </c>
      <c r="M217" s="112">
        <f t="shared" si="34"/>
        <v>8610</v>
      </c>
      <c r="N217" s="108">
        <v>914.72</v>
      </c>
      <c r="O217" s="109" t="s">
        <v>72</v>
      </c>
      <c r="P217" s="107">
        <f t="shared" si="33"/>
        <v>914.72</v>
      </c>
    </row>
    <row r="218" spans="1:16">
      <c r="A218" s="1">
        <f t="shared" si="36"/>
        <v>218</v>
      </c>
      <c r="B218" s="102">
        <v>9</v>
      </c>
      <c r="C218" s="103" t="s">
        <v>75</v>
      </c>
      <c r="D218" s="113">
        <f t="shared" si="32"/>
        <v>473.68421052631578</v>
      </c>
      <c r="E218" s="104">
        <v>0.22120000000000001</v>
      </c>
      <c r="F218" s="105">
        <v>5.6499999999999998E-5</v>
      </c>
      <c r="G218" s="100">
        <f t="shared" si="35"/>
        <v>0.22125649999999999</v>
      </c>
      <c r="H218" s="108">
        <v>251.42</v>
      </c>
      <c r="I218" s="109" t="s">
        <v>74</v>
      </c>
      <c r="J218" s="112">
        <f t="shared" si="31"/>
        <v>251420</v>
      </c>
      <c r="K218" s="108">
        <v>10.54</v>
      </c>
      <c r="L218" s="109" t="s">
        <v>74</v>
      </c>
      <c r="M218" s="112">
        <f t="shared" si="34"/>
        <v>10540</v>
      </c>
      <c r="N218" s="108">
        <v>1.0900000000000001</v>
      </c>
      <c r="O218" s="111" t="s">
        <v>74</v>
      </c>
      <c r="P218" s="112">
        <f t="shared" ref="P218:P228" si="37">N218*1000</f>
        <v>1090</v>
      </c>
    </row>
    <row r="219" spans="1:16">
      <c r="A219" s="1">
        <f t="shared" si="36"/>
        <v>219</v>
      </c>
      <c r="B219" s="102">
        <v>10</v>
      </c>
      <c r="C219" s="103" t="s">
        <v>75</v>
      </c>
      <c r="D219" s="113">
        <f t="shared" si="32"/>
        <v>526.31578947368416</v>
      </c>
      <c r="E219" s="104">
        <v>0.2114</v>
      </c>
      <c r="F219" s="105">
        <v>5.1249999999999999E-5</v>
      </c>
      <c r="G219" s="100">
        <f t="shared" si="35"/>
        <v>0.21145125000000001</v>
      </c>
      <c r="H219" s="108">
        <v>296.62</v>
      </c>
      <c r="I219" s="109" t="s">
        <v>74</v>
      </c>
      <c r="J219" s="112">
        <f t="shared" si="31"/>
        <v>296620</v>
      </c>
      <c r="K219" s="108">
        <v>12.33</v>
      </c>
      <c r="L219" s="109" t="s">
        <v>74</v>
      </c>
      <c r="M219" s="112">
        <f t="shared" si="34"/>
        <v>12330</v>
      </c>
      <c r="N219" s="108">
        <v>1.27</v>
      </c>
      <c r="O219" s="109" t="s">
        <v>74</v>
      </c>
      <c r="P219" s="112">
        <f t="shared" si="37"/>
        <v>1270</v>
      </c>
    </row>
    <row r="220" spans="1:16">
      <c r="A220" s="1">
        <f t="shared" si="36"/>
        <v>220</v>
      </c>
      <c r="B220" s="102">
        <v>11</v>
      </c>
      <c r="C220" s="103" t="s">
        <v>75</v>
      </c>
      <c r="D220" s="113">
        <f t="shared" si="32"/>
        <v>578.9473684210526</v>
      </c>
      <c r="E220" s="104">
        <v>0.20349999999999999</v>
      </c>
      <c r="F220" s="105">
        <v>4.6910000000000003E-5</v>
      </c>
      <c r="G220" s="100">
        <f t="shared" si="35"/>
        <v>0.20354691</v>
      </c>
      <c r="H220" s="108">
        <v>343.75</v>
      </c>
      <c r="I220" s="109" t="s">
        <v>74</v>
      </c>
      <c r="J220" s="112">
        <f t="shared" si="31"/>
        <v>343750</v>
      </c>
      <c r="K220" s="108">
        <v>14.02</v>
      </c>
      <c r="L220" s="109" t="s">
        <v>74</v>
      </c>
      <c r="M220" s="112">
        <f t="shared" si="34"/>
        <v>14020</v>
      </c>
      <c r="N220" s="108">
        <v>1.45</v>
      </c>
      <c r="O220" s="109" t="s">
        <v>74</v>
      </c>
      <c r="P220" s="112">
        <f t="shared" si="37"/>
        <v>1450</v>
      </c>
    </row>
    <row r="221" spans="1:16">
      <c r="A221" s="1">
        <f t="shared" si="36"/>
        <v>221</v>
      </c>
      <c r="B221" s="102">
        <v>12</v>
      </c>
      <c r="C221" s="103" t="s">
        <v>75</v>
      </c>
      <c r="D221" s="113">
        <f t="shared" si="32"/>
        <v>631.57894736842104</v>
      </c>
      <c r="E221" s="104">
        <v>0.19689999999999999</v>
      </c>
      <c r="F221" s="105">
        <v>4.3279999999999999E-5</v>
      </c>
      <c r="G221" s="100">
        <f t="shared" si="35"/>
        <v>0.19694328</v>
      </c>
      <c r="H221" s="108">
        <v>392.59</v>
      </c>
      <c r="I221" s="109" t="s">
        <v>74</v>
      </c>
      <c r="J221" s="112">
        <f t="shared" si="31"/>
        <v>392590</v>
      </c>
      <c r="K221" s="108">
        <v>15.63</v>
      </c>
      <c r="L221" s="109" t="s">
        <v>74</v>
      </c>
      <c r="M221" s="112">
        <f t="shared" si="34"/>
        <v>15630</v>
      </c>
      <c r="N221" s="108">
        <v>1.63</v>
      </c>
      <c r="O221" s="109" t="s">
        <v>74</v>
      </c>
      <c r="P221" s="112">
        <f t="shared" si="37"/>
        <v>1630</v>
      </c>
    </row>
    <row r="222" spans="1:16">
      <c r="A222" s="1">
        <f t="shared" si="36"/>
        <v>222</v>
      </c>
      <c r="B222" s="102">
        <v>13</v>
      </c>
      <c r="C222" s="103" t="s">
        <v>75</v>
      </c>
      <c r="D222" s="113">
        <f t="shared" si="32"/>
        <v>684.21052631578948</v>
      </c>
      <c r="E222" s="104">
        <v>0.1915</v>
      </c>
      <c r="F222" s="105">
        <v>4.0179999999999998E-5</v>
      </c>
      <c r="G222" s="100">
        <f t="shared" si="35"/>
        <v>0.19154018</v>
      </c>
      <c r="H222" s="108">
        <v>442.92</v>
      </c>
      <c r="I222" s="109" t="s">
        <v>74</v>
      </c>
      <c r="J222" s="112">
        <f t="shared" si="31"/>
        <v>442920</v>
      </c>
      <c r="K222" s="108">
        <v>17.18</v>
      </c>
      <c r="L222" s="109" t="s">
        <v>74</v>
      </c>
      <c r="M222" s="112">
        <f t="shared" si="34"/>
        <v>17180</v>
      </c>
      <c r="N222" s="108">
        <v>1.82</v>
      </c>
      <c r="O222" s="109" t="s">
        <v>74</v>
      </c>
      <c r="P222" s="112">
        <f t="shared" si="37"/>
        <v>1820</v>
      </c>
    </row>
    <row r="223" spans="1:16">
      <c r="A223" s="1">
        <f t="shared" si="36"/>
        <v>223</v>
      </c>
      <c r="B223" s="102">
        <v>14</v>
      </c>
      <c r="C223" s="103" t="s">
        <v>75</v>
      </c>
      <c r="D223" s="113">
        <f t="shared" si="32"/>
        <v>736.84210526315792</v>
      </c>
      <c r="E223" s="104">
        <v>0.18690000000000001</v>
      </c>
      <c r="F223" s="105">
        <v>3.7509999999999998E-5</v>
      </c>
      <c r="G223" s="100">
        <f t="shared" si="35"/>
        <v>0.18693751</v>
      </c>
      <c r="H223" s="108">
        <v>494.58</v>
      </c>
      <c r="I223" s="109" t="s">
        <v>74</v>
      </c>
      <c r="J223" s="112">
        <f t="shared" si="31"/>
        <v>494580</v>
      </c>
      <c r="K223" s="108">
        <v>18.670000000000002</v>
      </c>
      <c r="L223" s="109" t="s">
        <v>74</v>
      </c>
      <c r="M223" s="112">
        <f t="shared" si="34"/>
        <v>18670</v>
      </c>
      <c r="N223" s="108">
        <v>2.0099999999999998</v>
      </c>
      <c r="O223" s="109" t="s">
        <v>74</v>
      </c>
      <c r="P223" s="112">
        <f t="shared" si="37"/>
        <v>2009.9999999999998</v>
      </c>
    </row>
    <row r="224" spans="1:16">
      <c r="A224" s="1">
        <f t="shared" si="36"/>
        <v>224</v>
      </c>
      <c r="B224" s="102">
        <v>15</v>
      </c>
      <c r="C224" s="103" t="s">
        <v>75</v>
      </c>
      <c r="D224" s="113">
        <f t="shared" si="32"/>
        <v>789.47368421052636</v>
      </c>
      <c r="E224" s="104">
        <v>0.183</v>
      </c>
      <c r="F224" s="105">
        <v>3.5179999999999999E-5</v>
      </c>
      <c r="G224" s="100">
        <f t="shared" si="35"/>
        <v>0.18303517999999999</v>
      </c>
      <c r="H224" s="108">
        <v>547.41999999999996</v>
      </c>
      <c r="I224" s="109" t="s">
        <v>74</v>
      </c>
      <c r="J224" s="112">
        <f t="shared" si="31"/>
        <v>547420</v>
      </c>
      <c r="K224" s="108">
        <v>20.11</v>
      </c>
      <c r="L224" s="109" t="s">
        <v>74</v>
      </c>
      <c r="M224" s="112">
        <f t="shared" si="34"/>
        <v>20110</v>
      </c>
      <c r="N224" s="108">
        <v>2.19</v>
      </c>
      <c r="O224" s="109" t="s">
        <v>74</v>
      </c>
      <c r="P224" s="112">
        <f t="shared" si="37"/>
        <v>2190</v>
      </c>
    </row>
    <row r="225" spans="1:16">
      <c r="A225" s="1">
        <f t="shared" si="36"/>
        <v>225</v>
      </c>
      <c r="B225" s="102">
        <v>16</v>
      </c>
      <c r="C225" s="103" t="s">
        <v>75</v>
      </c>
      <c r="D225" s="113">
        <f t="shared" si="32"/>
        <v>842.10526315789468</v>
      </c>
      <c r="E225" s="104">
        <v>0.1797</v>
      </c>
      <c r="F225" s="105">
        <v>3.3139999999999998E-5</v>
      </c>
      <c r="G225" s="100">
        <f t="shared" si="35"/>
        <v>0.17973313999999999</v>
      </c>
      <c r="H225" s="108">
        <v>601.30999999999995</v>
      </c>
      <c r="I225" s="109" t="s">
        <v>74</v>
      </c>
      <c r="J225" s="112">
        <f t="shared" si="31"/>
        <v>601310</v>
      </c>
      <c r="K225" s="108">
        <v>21.51</v>
      </c>
      <c r="L225" s="109" t="s">
        <v>74</v>
      </c>
      <c r="M225" s="112">
        <f t="shared" si="34"/>
        <v>21510</v>
      </c>
      <c r="N225" s="108">
        <v>2.38</v>
      </c>
      <c r="O225" s="109" t="s">
        <v>74</v>
      </c>
      <c r="P225" s="112">
        <f t="shared" si="37"/>
        <v>2380</v>
      </c>
    </row>
    <row r="226" spans="1:16">
      <c r="A226" s="1">
        <f t="shared" si="36"/>
        <v>226</v>
      </c>
      <c r="B226" s="102">
        <v>17</v>
      </c>
      <c r="C226" s="103" t="s">
        <v>75</v>
      </c>
      <c r="D226" s="113">
        <f t="shared" si="32"/>
        <v>894.73684210526312</v>
      </c>
      <c r="E226" s="104">
        <v>0.17680000000000001</v>
      </c>
      <c r="F226" s="105">
        <v>3.1319999999999998E-5</v>
      </c>
      <c r="G226" s="100">
        <f t="shared" si="35"/>
        <v>0.17683132000000001</v>
      </c>
      <c r="H226" s="108">
        <v>656.14</v>
      </c>
      <c r="I226" s="109" t="s">
        <v>74</v>
      </c>
      <c r="J226" s="112">
        <f t="shared" si="31"/>
        <v>656140</v>
      </c>
      <c r="K226" s="108">
        <v>22.87</v>
      </c>
      <c r="L226" s="109" t="s">
        <v>74</v>
      </c>
      <c r="M226" s="112">
        <f t="shared" si="34"/>
        <v>22870</v>
      </c>
      <c r="N226" s="108">
        <v>2.57</v>
      </c>
      <c r="O226" s="109" t="s">
        <v>74</v>
      </c>
      <c r="P226" s="112">
        <f t="shared" si="37"/>
        <v>2570</v>
      </c>
    </row>
    <row r="227" spans="1:16">
      <c r="A227" s="1">
        <f t="shared" si="36"/>
        <v>227</v>
      </c>
      <c r="B227" s="102">
        <v>18</v>
      </c>
      <c r="C227" s="103" t="s">
        <v>75</v>
      </c>
      <c r="D227" s="113">
        <f t="shared" si="32"/>
        <v>947.36842105263156</v>
      </c>
      <c r="E227" s="104">
        <v>0.17430000000000001</v>
      </c>
      <c r="F227" s="105">
        <v>2.97E-5</v>
      </c>
      <c r="G227" s="100">
        <f t="shared" si="35"/>
        <v>0.1743297</v>
      </c>
      <c r="H227" s="108">
        <v>711.81</v>
      </c>
      <c r="I227" s="109" t="s">
        <v>74</v>
      </c>
      <c r="J227" s="112">
        <f t="shared" si="31"/>
        <v>711810</v>
      </c>
      <c r="K227" s="108">
        <v>24.19</v>
      </c>
      <c r="L227" s="109" t="s">
        <v>74</v>
      </c>
      <c r="M227" s="112">
        <f t="shared" si="34"/>
        <v>24190</v>
      </c>
      <c r="N227" s="108">
        <v>2.76</v>
      </c>
      <c r="O227" s="109" t="s">
        <v>74</v>
      </c>
      <c r="P227" s="112">
        <f t="shared" si="37"/>
        <v>2760</v>
      </c>
    </row>
    <row r="228" spans="1:16">
      <c r="A228" s="4">
        <f t="shared" si="36"/>
        <v>228</v>
      </c>
      <c r="B228" s="102">
        <v>19</v>
      </c>
      <c r="C228" s="103" t="s">
        <v>75</v>
      </c>
      <c r="D228" s="107">
        <f t="shared" si="32"/>
        <v>1000</v>
      </c>
      <c r="E228" s="104">
        <v>0.17230000000000001</v>
      </c>
      <c r="F228" s="105">
        <v>2.8240000000000001E-5</v>
      </c>
      <c r="G228" s="100">
        <f t="shared" si="35"/>
        <v>0.17232824000000002</v>
      </c>
      <c r="H228" s="108">
        <v>768.21</v>
      </c>
      <c r="I228" s="109" t="s">
        <v>74</v>
      </c>
      <c r="J228" s="112">
        <f t="shared" si="31"/>
        <v>768210</v>
      </c>
      <c r="K228" s="108">
        <v>25.47</v>
      </c>
      <c r="L228" s="109" t="s">
        <v>74</v>
      </c>
      <c r="M228" s="112">
        <f t="shared" si="34"/>
        <v>25470</v>
      </c>
      <c r="N228" s="108">
        <v>2.95</v>
      </c>
      <c r="O228" s="109" t="s">
        <v>74</v>
      </c>
      <c r="P228" s="112">
        <f t="shared" si="37"/>
        <v>2950</v>
      </c>
    </row>
    <row r="229" spans="1:16">
      <c r="A229" s="1">
        <f t="shared" si="36"/>
        <v>229</v>
      </c>
      <c r="B229" s="102"/>
      <c r="C229" s="103"/>
      <c r="D229" s="107" t="e">
        <v>#N/A</v>
      </c>
      <c r="E229" s="104"/>
      <c r="F229" s="105"/>
      <c r="G229" s="100" t="e">
        <v>#N/A</v>
      </c>
      <c r="H229" s="108"/>
      <c r="I229" s="109"/>
      <c r="J229" s="112" t="e">
        <v>#N/A</v>
      </c>
      <c r="K229" s="108"/>
      <c r="L229" s="109"/>
      <c r="M229" s="112" t="e">
        <v>#N/A</v>
      </c>
      <c r="N229" s="108"/>
      <c r="O229" s="109"/>
      <c r="P229" s="114" t="e">
        <v>#N/A</v>
      </c>
    </row>
    <row r="230" spans="1:16">
      <c r="A230" s="1">
        <f t="shared" si="36"/>
        <v>230</v>
      </c>
      <c r="B230" s="102"/>
      <c r="C230" s="103"/>
      <c r="D230" s="107" t="e">
        <v>#N/A</v>
      </c>
      <c r="E230" s="104"/>
      <c r="F230" s="105"/>
      <c r="G230" s="100" t="e">
        <v>#N/A</v>
      </c>
      <c r="H230" s="108"/>
      <c r="I230" s="109"/>
      <c r="J230" s="112" t="e">
        <v>#N/A</v>
      </c>
      <c r="K230" s="108"/>
      <c r="L230" s="109"/>
      <c r="M230" s="112" t="e">
        <v>#N/A</v>
      </c>
      <c r="N230" s="108"/>
      <c r="O230" s="109"/>
      <c r="P230" s="114" t="e">
        <v>#N/A</v>
      </c>
    </row>
    <row r="231" spans="1:16">
      <c r="A231" s="1">
        <f t="shared" si="36"/>
        <v>231</v>
      </c>
      <c r="B231" s="102"/>
      <c r="C231" s="103"/>
      <c r="D231" s="107" t="e">
        <v>#N/A</v>
      </c>
      <c r="E231" s="104"/>
      <c r="F231" s="105"/>
      <c r="G231" s="100" t="e">
        <v>#N/A</v>
      </c>
      <c r="H231" s="108"/>
      <c r="I231" s="109"/>
      <c r="J231" s="112" t="e">
        <v>#N/A</v>
      </c>
      <c r="K231" s="108"/>
      <c r="L231" s="109"/>
      <c r="M231" s="112" t="e">
        <v>#N/A</v>
      </c>
      <c r="N231" s="108"/>
      <c r="O231" s="109"/>
      <c r="P231" s="114" t="e">
        <v>#N/A</v>
      </c>
    </row>
    <row r="232" spans="1:16">
      <c r="A232" s="1">
        <f t="shared" si="36"/>
        <v>232</v>
      </c>
      <c r="B232" s="102"/>
      <c r="C232" s="103"/>
      <c r="D232" s="107" t="e">
        <v>#N/A</v>
      </c>
      <c r="E232" s="104"/>
      <c r="F232" s="105"/>
      <c r="G232" s="100" t="e">
        <v>#N/A</v>
      </c>
      <c r="H232" s="108"/>
      <c r="I232" s="109"/>
      <c r="J232" s="112" t="e">
        <v>#N/A</v>
      </c>
      <c r="K232" s="108"/>
      <c r="L232" s="109"/>
      <c r="M232" s="112" t="e">
        <v>#N/A</v>
      </c>
      <c r="N232" s="108"/>
      <c r="O232" s="109"/>
      <c r="P232" s="114" t="e">
        <v>#N/A</v>
      </c>
    </row>
    <row r="233" spans="1:16">
      <c r="A233" s="1">
        <f t="shared" si="36"/>
        <v>233</v>
      </c>
      <c r="B233" s="102"/>
      <c r="C233" s="103"/>
      <c r="D233" s="107" t="e">
        <v>#N/A</v>
      </c>
      <c r="E233" s="104"/>
      <c r="F233" s="105"/>
      <c r="G233" s="100" t="e">
        <v>#N/A</v>
      </c>
      <c r="H233" s="108"/>
      <c r="I233" s="109"/>
      <c r="J233" s="112" t="e">
        <v>#N/A</v>
      </c>
      <c r="K233" s="108"/>
      <c r="L233" s="109"/>
      <c r="M233" s="112" t="e">
        <v>#N/A</v>
      </c>
      <c r="N233" s="108"/>
      <c r="O233" s="109"/>
      <c r="P233" s="114" t="e">
        <v>#N/A</v>
      </c>
    </row>
    <row r="234" spans="1:16">
      <c r="A234" s="1">
        <f t="shared" si="36"/>
        <v>234</v>
      </c>
      <c r="B234" s="102"/>
      <c r="C234" s="103"/>
      <c r="D234" s="107" t="e">
        <v>#N/A</v>
      </c>
      <c r="E234" s="104"/>
      <c r="F234" s="105"/>
      <c r="G234" s="100" t="e">
        <v>#N/A</v>
      </c>
      <c r="H234" s="108"/>
      <c r="I234" s="109"/>
      <c r="J234" s="112" t="e">
        <v>#N/A</v>
      </c>
      <c r="K234" s="108"/>
      <c r="L234" s="109"/>
      <c r="M234" s="112" t="e">
        <v>#N/A</v>
      </c>
      <c r="N234" s="108"/>
      <c r="O234" s="109"/>
      <c r="P234" s="114" t="e">
        <v>#N/A</v>
      </c>
    </row>
    <row r="235" spans="1:16">
      <c r="A235" s="1">
        <f t="shared" si="36"/>
        <v>235</v>
      </c>
      <c r="B235" s="102"/>
      <c r="C235" s="103"/>
      <c r="D235" s="107" t="e">
        <v>#N/A</v>
      </c>
      <c r="E235" s="104"/>
      <c r="F235" s="105"/>
      <c r="G235" s="100" t="e">
        <v>#N/A</v>
      </c>
      <c r="H235" s="108"/>
      <c r="I235" s="109"/>
      <c r="J235" s="112" t="e">
        <v>#N/A</v>
      </c>
      <c r="K235" s="108"/>
      <c r="L235" s="109"/>
      <c r="M235" s="112" t="e">
        <v>#N/A</v>
      </c>
      <c r="N235" s="108"/>
      <c r="O235" s="109"/>
      <c r="P235" s="114" t="e">
        <v>#N/A</v>
      </c>
    </row>
    <row r="236" spans="1:16">
      <c r="A236" s="1">
        <f t="shared" si="36"/>
        <v>236</v>
      </c>
      <c r="B236" s="102"/>
      <c r="C236" s="103"/>
      <c r="D236" s="107" t="e">
        <v>#N/A</v>
      </c>
      <c r="E236" s="104"/>
      <c r="F236" s="105"/>
      <c r="G236" s="100" t="e">
        <v>#N/A</v>
      </c>
      <c r="H236" s="108"/>
      <c r="I236" s="109"/>
      <c r="J236" s="112" t="e">
        <v>#N/A</v>
      </c>
      <c r="K236" s="108"/>
      <c r="L236" s="109"/>
      <c r="M236" s="112" t="e">
        <v>#N/A</v>
      </c>
      <c r="N236" s="108"/>
      <c r="O236" s="109"/>
      <c r="P236" s="114" t="e">
        <v>#N/A</v>
      </c>
    </row>
    <row r="237" spans="1:16">
      <c r="A237" s="1">
        <f t="shared" si="36"/>
        <v>237</v>
      </c>
      <c r="B237" s="102"/>
      <c r="C237" s="103"/>
      <c r="D237" s="107" t="e">
        <v>#N/A</v>
      </c>
      <c r="E237" s="104"/>
      <c r="F237" s="105"/>
      <c r="G237" s="100" t="e">
        <v>#N/A</v>
      </c>
      <c r="H237" s="108"/>
      <c r="I237" s="109"/>
      <c r="J237" s="112" t="e">
        <v>#N/A</v>
      </c>
      <c r="K237" s="108"/>
      <c r="L237" s="109"/>
      <c r="M237" s="112" t="e">
        <v>#N/A</v>
      </c>
      <c r="N237" s="108"/>
      <c r="O237" s="109"/>
      <c r="P237" s="114" t="e">
        <v>#N/A</v>
      </c>
    </row>
    <row r="238" spans="1:16">
      <c r="A238" s="1">
        <f t="shared" si="36"/>
        <v>238</v>
      </c>
      <c r="B238" s="102"/>
      <c r="C238" s="103"/>
      <c r="D238" s="107" t="e">
        <v>#N/A</v>
      </c>
      <c r="E238" s="104"/>
      <c r="F238" s="105"/>
      <c r="G238" s="100" t="e">
        <v>#N/A</v>
      </c>
      <c r="H238" s="108"/>
      <c r="I238" s="109"/>
      <c r="J238" s="112" t="e">
        <v>#N/A</v>
      </c>
      <c r="K238" s="108"/>
      <c r="L238" s="109"/>
      <c r="M238" s="112" t="e">
        <v>#N/A</v>
      </c>
      <c r="N238" s="108"/>
      <c r="O238" s="109"/>
      <c r="P238" s="114" t="e">
        <v>#N/A</v>
      </c>
    </row>
    <row r="239" spans="1:16">
      <c r="A239" s="1">
        <f t="shared" si="36"/>
        <v>239</v>
      </c>
      <c r="B239" s="102"/>
      <c r="C239" s="103"/>
      <c r="D239" s="107" t="e">
        <v>#N/A</v>
      </c>
      <c r="E239" s="104"/>
      <c r="F239" s="105"/>
      <c r="G239" s="100" t="e">
        <v>#N/A</v>
      </c>
      <c r="H239" s="108"/>
      <c r="I239" s="109"/>
      <c r="J239" s="112" t="e">
        <v>#N/A</v>
      </c>
      <c r="K239" s="108"/>
      <c r="L239" s="109"/>
      <c r="M239" s="112" t="e">
        <v>#N/A</v>
      </c>
      <c r="N239" s="108"/>
      <c r="O239" s="109"/>
      <c r="P239" s="114" t="e">
        <v>#N/A</v>
      </c>
    </row>
    <row r="240" spans="1:16">
      <c r="A240" s="1">
        <f t="shared" si="36"/>
        <v>240</v>
      </c>
      <c r="B240" s="102"/>
      <c r="C240" s="103"/>
      <c r="D240" s="107" t="e">
        <v>#N/A</v>
      </c>
      <c r="E240" s="104"/>
      <c r="F240" s="105"/>
      <c r="G240" s="100" t="e">
        <v>#N/A</v>
      </c>
      <c r="H240" s="108"/>
      <c r="I240" s="109"/>
      <c r="J240" s="112" t="e">
        <v>#N/A</v>
      </c>
      <c r="K240" s="108"/>
      <c r="L240" s="109"/>
      <c r="M240" s="112" t="e">
        <v>#N/A</v>
      </c>
      <c r="N240" s="108"/>
      <c r="O240" s="109"/>
      <c r="P240" s="114" t="e">
        <v>#N/A</v>
      </c>
    </row>
    <row r="241" spans="1:16">
      <c r="A241" s="1">
        <f t="shared" si="36"/>
        <v>241</v>
      </c>
      <c r="B241" s="102"/>
      <c r="C241" s="103"/>
      <c r="D241" s="107" t="e">
        <v>#N/A</v>
      </c>
      <c r="E241" s="104"/>
      <c r="F241" s="105"/>
      <c r="G241" s="100" t="e">
        <v>#N/A</v>
      </c>
      <c r="H241" s="108"/>
      <c r="I241" s="109"/>
      <c r="J241" s="112" t="e">
        <v>#N/A</v>
      </c>
      <c r="K241" s="108"/>
      <c r="L241" s="109"/>
      <c r="M241" s="112" t="e">
        <v>#N/A</v>
      </c>
      <c r="N241" s="108"/>
      <c r="O241" s="109"/>
      <c r="P241" s="114" t="e">
        <v>#N/A</v>
      </c>
    </row>
    <row r="242" spans="1:16">
      <c r="A242" s="1">
        <f t="shared" si="36"/>
        <v>242</v>
      </c>
      <c r="B242" s="102"/>
      <c r="C242" s="103"/>
      <c r="D242" s="107" t="e">
        <v>#N/A</v>
      </c>
      <c r="E242" s="104"/>
      <c r="F242" s="105"/>
      <c r="G242" s="100" t="e">
        <v>#N/A</v>
      </c>
      <c r="H242" s="108"/>
      <c r="I242" s="109"/>
      <c r="J242" s="112" t="e">
        <v>#N/A</v>
      </c>
      <c r="K242" s="108"/>
      <c r="L242" s="109"/>
      <c r="M242" s="112" t="e">
        <v>#N/A</v>
      </c>
      <c r="N242" s="108"/>
      <c r="O242" s="109"/>
      <c r="P242" s="114" t="e">
        <v>#N/A</v>
      </c>
    </row>
    <row r="243" spans="1:16">
      <c r="A243" s="1">
        <f t="shared" si="36"/>
        <v>243</v>
      </c>
      <c r="B243" s="102"/>
      <c r="C243" s="103"/>
      <c r="D243" s="107" t="e">
        <v>#N/A</v>
      </c>
      <c r="E243" s="104"/>
      <c r="F243" s="105"/>
      <c r="G243" s="100" t="e">
        <v>#N/A</v>
      </c>
      <c r="H243" s="108"/>
      <c r="I243" s="109"/>
      <c r="J243" s="112" t="e">
        <v>#N/A</v>
      </c>
      <c r="K243" s="108"/>
      <c r="L243" s="109"/>
      <c r="M243" s="112" t="e">
        <v>#N/A</v>
      </c>
      <c r="N243" s="108"/>
      <c r="O243" s="109"/>
      <c r="P243" s="114" t="e">
        <v>#N/A</v>
      </c>
    </row>
    <row r="244" spans="1:16">
      <c r="A244" s="1">
        <f t="shared" si="36"/>
        <v>244</v>
      </c>
      <c r="B244" s="102"/>
      <c r="C244" s="103"/>
      <c r="D244" s="107" t="e">
        <v>#N/A</v>
      </c>
      <c r="E244" s="104"/>
      <c r="F244" s="105"/>
      <c r="G244" s="100" t="e">
        <v>#N/A</v>
      </c>
      <c r="H244" s="108"/>
      <c r="I244" s="109"/>
      <c r="J244" s="112" t="e">
        <v>#N/A</v>
      </c>
      <c r="K244" s="108"/>
      <c r="L244" s="109"/>
      <c r="M244" s="112" t="e">
        <v>#N/A</v>
      </c>
      <c r="N244" s="108"/>
      <c r="O244" s="109"/>
      <c r="P244" s="114" t="e">
        <v>#N/A</v>
      </c>
    </row>
    <row r="245" spans="1:16">
      <c r="A245" s="1">
        <f t="shared" si="36"/>
        <v>245</v>
      </c>
      <c r="B245" s="102"/>
      <c r="C245" s="103"/>
      <c r="D245" s="107" t="e">
        <v>#N/A</v>
      </c>
      <c r="E245" s="104"/>
      <c r="F245" s="105"/>
      <c r="G245" s="100" t="e">
        <v>#N/A</v>
      </c>
      <c r="H245" s="108"/>
      <c r="I245" s="109"/>
      <c r="J245" s="112" t="e">
        <v>#N/A</v>
      </c>
      <c r="K245" s="108"/>
      <c r="L245" s="109"/>
      <c r="M245" s="112" t="e">
        <v>#N/A</v>
      </c>
      <c r="N245" s="108"/>
      <c r="O245" s="109"/>
      <c r="P245" s="114" t="e">
        <v>#N/A</v>
      </c>
    </row>
    <row r="246" spans="1:16">
      <c r="A246" s="1">
        <f t="shared" si="36"/>
        <v>246</v>
      </c>
      <c r="B246" s="102"/>
      <c r="C246" s="103"/>
      <c r="D246" s="107" t="e">
        <v>#N/A</v>
      </c>
      <c r="E246" s="104"/>
      <c r="F246" s="105"/>
      <c r="G246" s="100" t="e">
        <v>#N/A</v>
      </c>
      <c r="H246" s="108"/>
      <c r="I246" s="109"/>
      <c r="J246" s="112" t="e">
        <v>#N/A</v>
      </c>
      <c r="K246" s="108"/>
      <c r="L246" s="109"/>
      <c r="M246" s="112" t="e">
        <v>#N/A</v>
      </c>
      <c r="N246" s="108"/>
      <c r="O246" s="109"/>
      <c r="P246" s="114" t="e">
        <v>#N/A</v>
      </c>
    </row>
    <row r="247" spans="1:16">
      <c r="A247" s="1">
        <f t="shared" si="36"/>
        <v>247</v>
      </c>
      <c r="B247" s="102"/>
      <c r="C247" s="103"/>
      <c r="D247" s="107" t="e">
        <v>#N/A</v>
      </c>
      <c r="E247" s="104"/>
      <c r="F247" s="105"/>
      <c r="G247" s="100" t="e">
        <v>#N/A</v>
      </c>
      <c r="H247" s="108"/>
      <c r="I247" s="109"/>
      <c r="J247" s="112" t="e">
        <v>#N/A</v>
      </c>
      <c r="K247" s="108"/>
      <c r="L247" s="109"/>
      <c r="M247" s="112" t="e">
        <v>#N/A</v>
      </c>
      <c r="N247" s="108"/>
      <c r="O247" s="109"/>
      <c r="P247" s="114" t="e">
        <v>#N/A</v>
      </c>
    </row>
    <row r="248" spans="1:16">
      <c r="A248" s="1">
        <f t="shared" si="36"/>
        <v>248</v>
      </c>
      <c r="B248" s="102"/>
      <c r="C248" s="103"/>
      <c r="D248" s="107" t="e">
        <v>#N/A</v>
      </c>
      <c r="E248" s="104"/>
      <c r="F248" s="105"/>
      <c r="G248" s="100" t="e">
        <v>#N/A</v>
      </c>
      <c r="H248" s="108"/>
      <c r="I248" s="109"/>
      <c r="J248" s="112" t="e">
        <v>#N/A</v>
      </c>
      <c r="K248" s="108"/>
      <c r="L248" s="109"/>
      <c r="M248" s="112" t="e">
        <v>#N/A</v>
      </c>
      <c r="N248" s="108"/>
      <c r="O248" s="109"/>
      <c r="P248" s="114" t="e">
        <v>#N/A</v>
      </c>
    </row>
    <row r="249" spans="1:16">
      <c r="A249" s="1">
        <f t="shared" si="36"/>
        <v>249</v>
      </c>
      <c r="B249" s="102"/>
      <c r="C249" s="103"/>
      <c r="D249" s="107" t="e">
        <v>#N/A</v>
      </c>
      <c r="E249" s="104"/>
      <c r="F249" s="105"/>
      <c r="G249" s="100" t="e">
        <v>#N/A</v>
      </c>
      <c r="H249" s="108"/>
      <c r="I249" s="109"/>
      <c r="J249" s="112" t="e">
        <v>#N/A</v>
      </c>
      <c r="K249" s="108"/>
      <c r="L249" s="109"/>
      <c r="M249" s="112" t="e">
        <v>#N/A</v>
      </c>
      <c r="N249" s="108"/>
      <c r="O249" s="109"/>
      <c r="P249" s="114" t="e">
        <v>#N/A</v>
      </c>
    </row>
    <row r="250" spans="1:16">
      <c r="A250" s="1">
        <f t="shared" si="36"/>
        <v>250</v>
      </c>
      <c r="B250" s="102"/>
      <c r="C250" s="103"/>
      <c r="D250" s="107" t="e">
        <v>#N/A</v>
      </c>
      <c r="E250" s="104"/>
      <c r="F250" s="105"/>
      <c r="G250" s="100" t="e">
        <v>#N/A</v>
      </c>
      <c r="H250" s="108"/>
      <c r="I250" s="109"/>
      <c r="J250" s="112" t="e">
        <v>#N/A</v>
      </c>
      <c r="K250" s="108"/>
      <c r="L250" s="109"/>
      <c r="M250" s="112" t="e">
        <v>#N/A</v>
      </c>
      <c r="N250" s="108"/>
      <c r="O250" s="109"/>
      <c r="P250" s="114" t="e">
        <v>#N/A</v>
      </c>
    </row>
    <row r="251" spans="1:16">
      <c r="A251" s="1">
        <f t="shared" si="36"/>
        <v>251</v>
      </c>
      <c r="B251" s="102"/>
      <c r="C251" s="103"/>
      <c r="D251" s="107" t="e">
        <v>#N/A</v>
      </c>
      <c r="E251" s="104"/>
      <c r="F251" s="105"/>
      <c r="G251" s="100" t="e">
        <v>#N/A</v>
      </c>
      <c r="H251" s="108"/>
      <c r="I251" s="109"/>
      <c r="J251" s="112" t="e">
        <v>#N/A</v>
      </c>
      <c r="K251" s="108"/>
      <c r="L251" s="109"/>
      <c r="M251" s="112" t="e">
        <v>#N/A</v>
      </c>
      <c r="N251" s="108"/>
      <c r="O251" s="109"/>
      <c r="P251" s="114" t="e">
        <v>#N/A</v>
      </c>
    </row>
    <row r="252" spans="1:16">
      <c r="A252" s="1">
        <f t="shared" si="36"/>
        <v>252</v>
      </c>
      <c r="B252" s="102"/>
      <c r="C252" s="103"/>
      <c r="D252" s="107" t="e">
        <v>#N/A</v>
      </c>
      <c r="E252" s="104"/>
      <c r="F252" s="105"/>
      <c r="G252" s="100" t="e">
        <v>#N/A</v>
      </c>
      <c r="H252" s="108"/>
      <c r="I252" s="109"/>
      <c r="J252" s="112" t="e">
        <v>#N/A</v>
      </c>
      <c r="K252" s="108"/>
      <c r="L252" s="109"/>
      <c r="M252" s="112" t="e">
        <v>#N/A</v>
      </c>
      <c r="N252" s="108"/>
      <c r="O252" s="109"/>
      <c r="P252" s="114" t="e">
        <v>#N/A</v>
      </c>
    </row>
    <row r="253" spans="1:16">
      <c r="A253" s="1">
        <f t="shared" si="36"/>
        <v>253</v>
      </c>
      <c r="B253" s="102"/>
      <c r="C253" s="103"/>
      <c r="D253" s="107" t="e">
        <v>#N/A</v>
      </c>
      <c r="E253" s="104"/>
      <c r="F253" s="105"/>
      <c r="G253" s="100" t="e">
        <v>#N/A</v>
      </c>
      <c r="H253" s="108"/>
      <c r="I253" s="109"/>
      <c r="J253" s="112" t="e">
        <v>#N/A</v>
      </c>
      <c r="K253" s="108"/>
      <c r="L253" s="109"/>
      <c r="M253" s="112" t="e">
        <v>#N/A</v>
      </c>
      <c r="N253" s="108"/>
      <c r="O253" s="109"/>
      <c r="P253" s="114" t="e">
        <v>#N/A</v>
      </c>
    </row>
    <row r="254" spans="1:16">
      <c r="A254" s="1">
        <f t="shared" si="36"/>
        <v>254</v>
      </c>
      <c r="B254" s="102"/>
      <c r="C254" s="103"/>
      <c r="D254" s="107" t="e">
        <v>#N/A</v>
      </c>
      <c r="E254" s="104"/>
      <c r="F254" s="105"/>
      <c r="G254" s="100" t="e">
        <v>#N/A</v>
      </c>
      <c r="H254" s="108"/>
      <c r="I254" s="109"/>
      <c r="J254" s="112" t="e">
        <v>#N/A</v>
      </c>
      <c r="K254" s="108"/>
      <c r="L254" s="109"/>
      <c r="M254" s="112" t="e">
        <v>#N/A</v>
      </c>
      <c r="N254" s="108"/>
      <c r="O254" s="109"/>
      <c r="P254" s="114" t="e">
        <v>#N/A</v>
      </c>
    </row>
    <row r="255" spans="1:16">
      <c r="A255" s="1">
        <f t="shared" si="36"/>
        <v>255</v>
      </c>
      <c r="B255" s="102"/>
      <c r="C255" s="103"/>
      <c r="D255" s="107" t="e">
        <v>#N/A</v>
      </c>
      <c r="E255" s="104"/>
      <c r="F255" s="105"/>
      <c r="G255" s="100" t="e">
        <v>#N/A</v>
      </c>
      <c r="H255" s="108"/>
      <c r="I255" s="109"/>
      <c r="J255" s="112" t="e">
        <v>#N/A</v>
      </c>
      <c r="K255" s="108"/>
      <c r="L255" s="109"/>
      <c r="M255" s="112" t="e">
        <v>#N/A</v>
      </c>
      <c r="N255" s="108"/>
      <c r="O255" s="109"/>
      <c r="P255" s="114" t="e">
        <v>#N/A</v>
      </c>
    </row>
    <row r="256" spans="1:16">
      <c r="A256" s="1">
        <f t="shared" si="36"/>
        <v>256</v>
      </c>
      <c r="B256" s="102"/>
      <c r="C256" s="103"/>
      <c r="D256" s="107" t="e">
        <v>#N/A</v>
      </c>
      <c r="E256" s="104"/>
      <c r="F256" s="105"/>
      <c r="G256" s="100" t="e">
        <v>#N/A</v>
      </c>
      <c r="H256" s="108"/>
      <c r="I256" s="109"/>
      <c r="J256" s="112" t="e">
        <v>#N/A</v>
      </c>
      <c r="K256" s="108"/>
      <c r="L256" s="109"/>
      <c r="M256" s="112" t="e">
        <v>#N/A</v>
      </c>
      <c r="N256" s="108"/>
      <c r="O256" s="109"/>
      <c r="P256" s="114" t="e">
        <v>#N/A</v>
      </c>
    </row>
    <row r="257" spans="1:16">
      <c r="A257" s="1">
        <f t="shared" si="36"/>
        <v>257</v>
      </c>
      <c r="B257" s="102"/>
      <c r="C257" s="103"/>
      <c r="D257" s="107" t="e">
        <v>#N/A</v>
      </c>
      <c r="E257" s="104"/>
      <c r="F257" s="105"/>
      <c r="G257" s="100" t="e">
        <v>#N/A</v>
      </c>
      <c r="H257" s="108"/>
      <c r="I257" s="109"/>
      <c r="J257" s="112" t="e">
        <v>#N/A</v>
      </c>
      <c r="K257" s="108"/>
      <c r="L257" s="109"/>
      <c r="M257" s="112" t="e">
        <v>#N/A</v>
      </c>
      <c r="N257" s="108"/>
      <c r="O257" s="109"/>
      <c r="P257" s="114" t="e">
        <v>#N/A</v>
      </c>
    </row>
    <row r="258" spans="1:16">
      <c r="A258" s="1">
        <f t="shared" si="36"/>
        <v>258</v>
      </c>
      <c r="B258" s="102"/>
      <c r="C258" s="103"/>
      <c r="D258" s="107" t="e">
        <v>#N/A</v>
      </c>
      <c r="E258" s="104"/>
      <c r="F258" s="105"/>
      <c r="G258" s="100" t="e">
        <v>#N/A</v>
      </c>
      <c r="H258" s="108"/>
      <c r="I258" s="109"/>
      <c r="J258" s="112" t="e">
        <v>#N/A</v>
      </c>
      <c r="K258" s="108"/>
      <c r="L258" s="109"/>
      <c r="M258" s="112" t="e">
        <v>#N/A</v>
      </c>
      <c r="N258" s="108"/>
      <c r="O258" s="109"/>
      <c r="P258" s="114" t="e">
        <v>#N/A</v>
      </c>
    </row>
    <row r="259" spans="1:16">
      <c r="A259" s="1">
        <f t="shared" si="36"/>
        <v>259</v>
      </c>
      <c r="B259" s="102"/>
      <c r="C259" s="103"/>
      <c r="D259" s="107" t="e">
        <v>#N/A</v>
      </c>
      <c r="E259" s="104"/>
      <c r="F259" s="105"/>
      <c r="G259" s="100" t="e">
        <v>#N/A</v>
      </c>
      <c r="H259" s="108"/>
      <c r="I259" s="109"/>
      <c r="J259" s="112" t="e">
        <v>#N/A</v>
      </c>
      <c r="K259" s="108"/>
      <c r="L259" s="109"/>
      <c r="M259" s="112" t="e">
        <v>#N/A</v>
      </c>
      <c r="N259" s="108"/>
      <c r="O259" s="109"/>
      <c r="P259" s="114" t="e">
        <v>#N/A</v>
      </c>
    </row>
    <row r="260" spans="1:16">
      <c r="A260" s="1">
        <f t="shared" si="36"/>
        <v>260</v>
      </c>
      <c r="B260" s="102"/>
      <c r="C260" s="103"/>
      <c r="D260" s="107" t="e">
        <v>#N/A</v>
      </c>
      <c r="E260" s="104"/>
      <c r="F260" s="105"/>
      <c r="G260" s="100" t="e">
        <v>#N/A</v>
      </c>
      <c r="H260" s="108"/>
      <c r="I260" s="109"/>
      <c r="J260" s="112" t="e">
        <v>#N/A</v>
      </c>
      <c r="K260" s="108"/>
      <c r="L260" s="109"/>
      <c r="M260" s="112" t="e">
        <v>#N/A</v>
      </c>
      <c r="N260" s="108"/>
      <c r="O260" s="109"/>
      <c r="P260" s="114" t="e">
        <v>#N/A</v>
      </c>
    </row>
    <row r="261" spans="1:16">
      <c r="A261" s="1">
        <f t="shared" si="36"/>
        <v>261</v>
      </c>
      <c r="B261" s="102"/>
      <c r="C261" s="103"/>
      <c r="D261" s="107" t="e">
        <v>#N/A</v>
      </c>
      <c r="E261" s="104"/>
      <c r="F261" s="105"/>
      <c r="G261" s="100" t="e">
        <v>#N/A</v>
      </c>
      <c r="H261" s="108"/>
      <c r="I261" s="109"/>
      <c r="J261" s="112" t="e">
        <v>#N/A</v>
      </c>
      <c r="K261" s="108"/>
      <c r="L261" s="109"/>
      <c r="M261" s="112" t="e">
        <v>#N/A</v>
      </c>
      <c r="N261" s="108"/>
      <c r="O261" s="109"/>
      <c r="P261" s="114" t="e">
        <v>#N/A</v>
      </c>
    </row>
    <row r="262" spans="1:16">
      <c r="A262" s="1">
        <f t="shared" si="36"/>
        <v>262</v>
      </c>
      <c r="B262" s="102"/>
      <c r="C262" s="103"/>
      <c r="D262" s="107" t="e">
        <v>#N/A</v>
      </c>
      <c r="E262" s="104"/>
      <c r="F262" s="105"/>
      <c r="G262" s="100" t="e">
        <v>#N/A</v>
      </c>
      <c r="H262" s="108"/>
      <c r="I262" s="109"/>
      <c r="J262" s="112" t="e">
        <v>#N/A</v>
      </c>
      <c r="K262" s="108"/>
      <c r="L262" s="109"/>
      <c r="M262" s="112" t="e">
        <v>#N/A</v>
      </c>
      <c r="N262" s="108"/>
      <c r="O262" s="109"/>
      <c r="P262" s="114" t="e">
        <v>#N/A</v>
      </c>
    </row>
    <row r="263" spans="1:16">
      <c r="A263" s="1">
        <f t="shared" si="36"/>
        <v>263</v>
      </c>
      <c r="B263" s="102"/>
      <c r="C263" s="103"/>
      <c r="D263" s="107" t="e">
        <v>#N/A</v>
      </c>
      <c r="E263" s="104"/>
      <c r="F263" s="105"/>
      <c r="G263" s="100" t="e">
        <v>#N/A</v>
      </c>
      <c r="H263" s="108"/>
      <c r="I263" s="109"/>
      <c r="J263" s="112" t="e">
        <v>#N/A</v>
      </c>
      <c r="K263" s="108"/>
      <c r="L263" s="109"/>
      <c r="M263" s="112" t="e">
        <v>#N/A</v>
      </c>
      <c r="N263" s="108"/>
      <c r="O263" s="109"/>
      <c r="P263" s="114" t="e">
        <v>#N/A</v>
      </c>
    </row>
    <row r="264" spans="1:16">
      <c r="A264" s="1">
        <f t="shared" si="36"/>
        <v>264</v>
      </c>
      <c r="B264" s="102"/>
      <c r="C264" s="103"/>
      <c r="D264" s="107" t="e">
        <v>#N/A</v>
      </c>
      <c r="E264" s="104"/>
      <c r="F264" s="105"/>
      <c r="G264" s="100" t="e">
        <v>#N/A</v>
      </c>
      <c r="H264" s="108"/>
      <c r="I264" s="109"/>
      <c r="J264" s="112" t="e">
        <v>#N/A</v>
      </c>
      <c r="K264" s="108"/>
      <c r="L264" s="109"/>
      <c r="M264" s="112" t="e">
        <v>#N/A</v>
      </c>
      <c r="N264" s="108"/>
      <c r="O264" s="109"/>
      <c r="P264" s="114" t="e">
        <v>#N/A</v>
      </c>
    </row>
    <row r="265" spans="1:16">
      <c r="A265" s="1">
        <f t="shared" si="36"/>
        <v>265</v>
      </c>
      <c r="B265" s="102"/>
      <c r="C265" s="103"/>
      <c r="D265" s="107" t="e">
        <v>#N/A</v>
      </c>
      <c r="E265" s="104"/>
      <c r="F265" s="105"/>
      <c r="G265" s="100" t="e">
        <v>#N/A</v>
      </c>
      <c r="H265" s="108"/>
      <c r="I265" s="109"/>
      <c r="J265" s="112" t="e">
        <v>#N/A</v>
      </c>
      <c r="K265" s="108"/>
      <c r="L265" s="109"/>
      <c r="M265" s="112" t="e">
        <v>#N/A</v>
      </c>
      <c r="N265" s="108"/>
      <c r="O265" s="109"/>
      <c r="P265" s="114" t="e">
        <v>#N/A</v>
      </c>
    </row>
    <row r="266" spans="1:16">
      <c r="A266" s="1">
        <f t="shared" si="36"/>
        <v>266</v>
      </c>
      <c r="B266" s="102"/>
      <c r="C266" s="103"/>
      <c r="D266" s="107" t="e">
        <v>#N/A</v>
      </c>
      <c r="E266" s="104"/>
      <c r="F266" s="105"/>
      <c r="G266" s="100" t="e">
        <v>#N/A</v>
      </c>
      <c r="H266" s="108"/>
      <c r="I266" s="109"/>
      <c r="J266" s="112" t="e">
        <v>#N/A</v>
      </c>
      <c r="K266" s="108"/>
      <c r="L266" s="109"/>
      <c r="M266" s="112" t="e">
        <v>#N/A</v>
      </c>
      <c r="N266" s="108"/>
      <c r="O266" s="109"/>
      <c r="P266" s="114" t="e">
        <v>#N/A</v>
      </c>
    </row>
    <row r="267" spans="1:16">
      <c r="A267" s="1">
        <f t="shared" si="36"/>
        <v>267</v>
      </c>
      <c r="B267" s="102"/>
      <c r="C267" s="103"/>
      <c r="D267" s="107" t="e">
        <v>#N/A</v>
      </c>
      <c r="E267" s="104"/>
      <c r="F267" s="105"/>
      <c r="G267" s="100" t="e">
        <v>#N/A</v>
      </c>
      <c r="H267" s="108"/>
      <c r="I267" s="109"/>
      <c r="J267" s="112" t="e">
        <v>#N/A</v>
      </c>
      <c r="K267" s="108"/>
      <c r="L267" s="109"/>
      <c r="M267" s="112" t="e">
        <v>#N/A</v>
      </c>
      <c r="N267" s="108"/>
      <c r="O267" s="109"/>
      <c r="P267" s="114" t="e">
        <v>#N/A</v>
      </c>
    </row>
    <row r="268" spans="1:16">
      <c r="A268" s="1">
        <f t="shared" si="36"/>
        <v>268</v>
      </c>
      <c r="B268" s="102"/>
      <c r="C268" s="103"/>
      <c r="D268" s="107" t="e">
        <v>#N/A</v>
      </c>
      <c r="E268" s="104"/>
      <c r="F268" s="105"/>
      <c r="G268" s="100" t="e">
        <v>#N/A</v>
      </c>
      <c r="H268" s="108"/>
      <c r="I268" s="109"/>
      <c r="J268" s="112" t="e">
        <v>#N/A</v>
      </c>
      <c r="K268" s="108"/>
      <c r="L268" s="109"/>
      <c r="M268" s="112" t="e">
        <v>#N/A</v>
      </c>
      <c r="N268" s="108"/>
      <c r="O268" s="109"/>
      <c r="P268" s="114" t="e">
        <v>#N/A</v>
      </c>
    </row>
    <row r="269" spans="1:16">
      <c r="A269" s="1">
        <f t="shared" si="36"/>
        <v>269</v>
      </c>
      <c r="B269" s="102"/>
      <c r="C269" s="103"/>
      <c r="D269" s="107" t="e">
        <v>#N/A</v>
      </c>
      <c r="E269" s="104"/>
      <c r="F269" s="105"/>
      <c r="G269" s="100" t="e">
        <v>#N/A</v>
      </c>
      <c r="H269" s="108"/>
      <c r="I269" s="109"/>
      <c r="J269" s="112" t="e">
        <v>#N/A</v>
      </c>
      <c r="K269" s="108"/>
      <c r="L269" s="109"/>
      <c r="M269" s="112" t="e">
        <v>#N/A</v>
      </c>
      <c r="N269" s="108"/>
      <c r="O269" s="109"/>
      <c r="P269" s="114" t="e">
        <v>#N/A</v>
      </c>
    </row>
    <row r="270" spans="1:16">
      <c r="A270" s="1">
        <f t="shared" si="36"/>
        <v>270</v>
      </c>
      <c r="B270" s="102"/>
      <c r="C270" s="103"/>
      <c r="D270" s="107" t="e">
        <v>#N/A</v>
      </c>
      <c r="E270" s="104"/>
      <c r="F270" s="105"/>
      <c r="G270" s="100" t="e">
        <v>#N/A</v>
      </c>
      <c r="H270" s="108"/>
      <c r="I270" s="109"/>
      <c r="J270" s="112" t="e">
        <v>#N/A</v>
      </c>
      <c r="K270" s="108"/>
      <c r="L270" s="109"/>
      <c r="M270" s="112" t="e">
        <v>#N/A</v>
      </c>
      <c r="N270" s="108"/>
      <c r="O270" s="109"/>
      <c r="P270" s="114" t="e">
        <v>#N/A</v>
      </c>
    </row>
    <row r="271" spans="1:16">
      <c r="A271" s="1">
        <f t="shared" si="36"/>
        <v>271</v>
      </c>
      <c r="B271" s="102"/>
      <c r="C271" s="103"/>
      <c r="D271" s="107" t="e">
        <v>#N/A</v>
      </c>
      <c r="E271" s="104"/>
      <c r="F271" s="105"/>
      <c r="G271" s="100" t="e">
        <v>#N/A</v>
      </c>
      <c r="H271" s="108"/>
      <c r="I271" s="109"/>
      <c r="J271" s="112" t="e">
        <v>#N/A</v>
      </c>
      <c r="K271" s="108"/>
      <c r="L271" s="109"/>
      <c r="M271" s="112" t="e">
        <v>#N/A</v>
      </c>
      <c r="N271" s="108"/>
      <c r="O271" s="109"/>
      <c r="P271" s="114" t="e">
        <v>#N/A</v>
      </c>
    </row>
    <row r="272" spans="1:16">
      <c r="A272" s="1">
        <f t="shared" si="36"/>
        <v>272</v>
      </c>
      <c r="B272" s="102"/>
      <c r="C272" s="103"/>
      <c r="D272" s="107" t="e">
        <v>#N/A</v>
      </c>
      <c r="E272" s="104"/>
      <c r="F272" s="105"/>
      <c r="G272" s="100" t="e">
        <v>#N/A</v>
      </c>
      <c r="H272" s="108"/>
      <c r="I272" s="109"/>
      <c r="J272" s="112" t="e">
        <v>#N/A</v>
      </c>
      <c r="K272" s="108"/>
      <c r="L272" s="109"/>
      <c r="M272" s="112" t="e">
        <v>#N/A</v>
      </c>
      <c r="N272" s="108"/>
      <c r="O272" s="109"/>
      <c r="P272" s="114" t="e">
        <v>#N/A</v>
      </c>
    </row>
    <row r="273" spans="1:16">
      <c r="A273" s="1">
        <f t="shared" si="36"/>
        <v>273</v>
      </c>
      <c r="B273" s="102"/>
      <c r="C273" s="103"/>
      <c r="D273" s="107" t="e">
        <v>#N/A</v>
      </c>
      <c r="E273" s="104"/>
      <c r="F273" s="105"/>
      <c r="G273" s="100" t="e">
        <v>#N/A</v>
      </c>
      <c r="H273" s="108"/>
      <c r="I273" s="109"/>
      <c r="J273" s="112" t="e">
        <v>#N/A</v>
      </c>
      <c r="K273" s="108"/>
      <c r="L273" s="109"/>
      <c r="M273" s="112" t="e">
        <v>#N/A</v>
      </c>
      <c r="N273" s="108"/>
      <c r="O273" s="109"/>
      <c r="P273" s="114" t="e">
        <v>#N/A</v>
      </c>
    </row>
    <row r="274" spans="1:16">
      <c r="A274" s="1">
        <f t="shared" si="36"/>
        <v>274</v>
      </c>
      <c r="B274" s="102"/>
      <c r="C274" s="103"/>
      <c r="D274" s="107" t="e">
        <v>#N/A</v>
      </c>
      <c r="E274" s="104"/>
      <c r="F274" s="105"/>
      <c r="G274" s="100" t="e">
        <v>#N/A</v>
      </c>
      <c r="H274" s="108"/>
      <c r="I274" s="109"/>
      <c r="J274" s="112" t="e">
        <v>#N/A</v>
      </c>
      <c r="K274" s="108"/>
      <c r="L274" s="109"/>
      <c r="M274" s="112" t="e">
        <v>#N/A</v>
      </c>
      <c r="N274" s="108"/>
      <c r="O274" s="109"/>
      <c r="P274" s="114" t="e">
        <v>#N/A</v>
      </c>
    </row>
    <row r="275" spans="1:16">
      <c r="A275" s="1">
        <f t="shared" si="36"/>
        <v>275</v>
      </c>
      <c r="B275" s="102"/>
      <c r="C275" s="103"/>
      <c r="D275" s="107" t="e">
        <v>#N/A</v>
      </c>
      <c r="E275" s="104"/>
      <c r="F275" s="105"/>
      <c r="G275" s="100" t="e">
        <v>#N/A</v>
      </c>
      <c r="H275" s="108"/>
      <c r="I275" s="109"/>
      <c r="J275" s="112" t="e">
        <v>#N/A</v>
      </c>
      <c r="K275" s="108"/>
      <c r="L275" s="109"/>
      <c r="M275" s="112" t="e">
        <v>#N/A</v>
      </c>
      <c r="N275" s="108"/>
      <c r="O275" s="109"/>
      <c r="P275" s="114" t="e">
        <v>#N/A</v>
      </c>
    </row>
    <row r="276" spans="1:16">
      <c r="A276" s="1">
        <f t="shared" si="36"/>
        <v>276</v>
      </c>
      <c r="B276" s="102"/>
      <c r="C276" s="103"/>
      <c r="D276" s="107" t="e">
        <v>#N/A</v>
      </c>
      <c r="E276" s="104"/>
      <c r="F276" s="105"/>
      <c r="G276" s="100" t="e">
        <v>#N/A</v>
      </c>
      <c r="H276" s="108"/>
      <c r="I276" s="109"/>
      <c r="J276" s="112" t="e">
        <v>#N/A</v>
      </c>
      <c r="K276" s="108"/>
      <c r="L276" s="109"/>
      <c r="M276" s="112" t="e">
        <v>#N/A</v>
      </c>
      <c r="N276" s="108"/>
      <c r="O276" s="109"/>
      <c r="P276" s="114" t="e">
        <v>#N/A</v>
      </c>
    </row>
    <row r="277" spans="1:16">
      <c r="A277" s="1">
        <f t="shared" si="36"/>
        <v>277</v>
      </c>
      <c r="B277" s="102"/>
      <c r="C277" s="103"/>
      <c r="D277" s="107" t="e">
        <v>#N/A</v>
      </c>
      <c r="E277" s="104"/>
      <c r="F277" s="105"/>
      <c r="G277" s="100" t="e">
        <v>#N/A</v>
      </c>
      <c r="H277" s="108"/>
      <c r="I277" s="109"/>
      <c r="J277" s="112" t="e">
        <v>#N/A</v>
      </c>
      <c r="K277" s="108"/>
      <c r="L277" s="109"/>
      <c r="M277" s="112" t="e">
        <v>#N/A</v>
      </c>
      <c r="N277" s="108"/>
      <c r="O277" s="109"/>
      <c r="P277" s="114" t="e">
        <v>#N/A</v>
      </c>
    </row>
    <row r="278" spans="1:16">
      <c r="A278" s="1">
        <f t="shared" ref="A278:A300" si="38">A277+1</f>
        <v>278</v>
      </c>
      <c r="B278" s="102"/>
      <c r="C278" s="103"/>
      <c r="D278" s="107" t="e">
        <v>#N/A</v>
      </c>
      <c r="E278" s="104"/>
      <c r="F278" s="105"/>
      <c r="G278" s="100" t="e">
        <v>#N/A</v>
      </c>
      <c r="H278" s="108"/>
      <c r="I278" s="109"/>
      <c r="J278" s="112" t="e">
        <v>#N/A</v>
      </c>
      <c r="K278" s="108"/>
      <c r="L278" s="109"/>
      <c r="M278" s="112" t="e">
        <v>#N/A</v>
      </c>
      <c r="N278" s="108"/>
      <c r="O278" s="109"/>
      <c r="P278" s="114" t="e">
        <v>#N/A</v>
      </c>
    </row>
    <row r="279" spans="1:16">
      <c r="A279" s="1">
        <f t="shared" si="38"/>
        <v>279</v>
      </c>
      <c r="B279" s="102"/>
      <c r="C279" s="103"/>
      <c r="D279" s="107" t="e">
        <v>#N/A</v>
      </c>
      <c r="E279" s="104"/>
      <c r="F279" s="105"/>
      <c r="G279" s="100" t="e">
        <v>#N/A</v>
      </c>
      <c r="H279" s="108"/>
      <c r="I279" s="109"/>
      <c r="J279" s="112" t="e">
        <v>#N/A</v>
      </c>
      <c r="K279" s="108"/>
      <c r="L279" s="109"/>
      <c r="M279" s="112" t="e">
        <v>#N/A</v>
      </c>
      <c r="N279" s="108"/>
      <c r="O279" s="109"/>
      <c r="P279" s="114" t="e">
        <v>#N/A</v>
      </c>
    </row>
    <row r="280" spans="1:16">
      <c r="A280" s="1">
        <f t="shared" si="38"/>
        <v>280</v>
      </c>
      <c r="B280" s="102"/>
      <c r="C280" s="103"/>
      <c r="D280" s="107" t="e">
        <v>#N/A</v>
      </c>
      <c r="E280" s="104"/>
      <c r="F280" s="105"/>
      <c r="G280" s="100" t="e">
        <v>#N/A</v>
      </c>
      <c r="H280" s="108"/>
      <c r="I280" s="109"/>
      <c r="J280" s="112" t="e">
        <v>#N/A</v>
      </c>
      <c r="K280" s="108"/>
      <c r="L280" s="109"/>
      <c r="M280" s="112" t="e">
        <v>#N/A</v>
      </c>
      <c r="N280" s="108"/>
      <c r="O280" s="109"/>
      <c r="P280" s="114" t="e">
        <v>#N/A</v>
      </c>
    </row>
    <row r="281" spans="1:16">
      <c r="A281" s="1">
        <f t="shared" si="38"/>
        <v>281</v>
      </c>
      <c r="B281" s="102"/>
      <c r="C281" s="103"/>
      <c r="D281" s="107" t="e">
        <v>#N/A</v>
      </c>
      <c r="E281" s="104"/>
      <c r="F281" s="105"/>
      <c r="G281" s="100" t="e">
        <v>#N/A</v>
      </c>
      <c r="H281" s="108"/>
      <c r="I281" s="109"/>
      <c r="J281" s="112" t="e">
        <v>#N/A</v>
      </c>
      <c r="K281" s="108"/>
      <c r="L281" s="109"/>
      <c r="M281" s="112" t="e">
        <v>#N/A</v>
      </c>
      <c r="N281" s="108"/>
      <c r="O281" s="109"/>
      <c r="P281" s="114" t="e">
        <v>#N/A</v>
      </c>
    </row>
    <row r="282" spans="1:16">
      <c r="A282" s="1">
        <f t="shared" si="38"/>
        <v>282</v>
      </c>
      <c r="B282" s="102"/>
      <c r="C282" s="103"/>
      <c r="D282" s="107" t="e">
        <v>#N/A</v>
      </c>
      <c r="E282" s="104"/>
      <c r="F282" s="105"/>
      <c r="G282" s="100" t="e">
        <v>#N/A</v>
      </c>
      <c r="H282" s="108"/>
      <c r="I282" s="109"/>
      <c r="J282" s="112" t="e">
        <v>#N/A</v>
      </c>
      <c r="K282" s="108"/>
      <c r="L282" s="109"/>
      <c r="M282" s="112" t="e">
        <v>#N/A</v>
      </c>
      <c r="N282" s="108"/>
      <c r="O282" s="109"/>
      <c r="P282" s="114" t="e">
        <v>#N/A</v>
      </c>
    </row>
    <row r="283" spans="1:16">
      <c r="A283" s="1">
        <f t="shared" si="38"/>
        <v>283</v>
      </c>
      <c r="B283" s="102"/>
      <c r="C283" s="103"/>
      <c r="D283" s="107" t="e">
        <v>#N/A</v>
      </c>
      <c r="E283" s="104"/>
      <c r="F283" s="105"/>
      <c r="G283" s="100" t="e">
        <v>#N/A</v>
      </c>
      <c r="H283" s="108"/>
      <c r="I283" s="109"/>
      <c r="J283" s="112" t="e">
        <v>#N/A</v>
      </c>
      <c r="K283" s="108"/>
      <c r="L283" s="109"/>
      <c r="M283" s="112" t="e">
        <v>#N/A</v>
      </c>
      <c r="N283" s="108"/>
      <c r="O283" s="109"/>
      <c r="P283" s="114" t="e">
        <v>#N/A</v>
      </c>
    </row>
    <row r="284" spans="1:16">
      <c r="A284" s="1">
        <f t="shared" si="38"/>
        <v>284</v>
      </c>
      <c r="B284" s="102"/>
      <c r="C284" s="103"/>
      <c r="D284" s="107" t="e">
        <v>#N/A</v>
      </c>
      <c r="E284" s="104"/>
      <c r="F284" s="105"/>
      <c r="G284" s="100" t="e">
        <v>#N/A</v>
      </c>
      <c r="H284" s="108"/>
      <c r="I284" s="109"/>
      <c r="J284" s="112" t="e">
        <v>#N/A</v>
      </c>
      <c r="K284" s="108"/>
      <c r="L284" s="109"/>
      <c r="M284" s="112" t="e">
        <v>#N/A</v>
      </c>
      <c r="N284" s="108"/>
      <c r="O284" s="109"/>
      <c r="P284" s="114" t="e">
        <v>#N/A</v>
      </c>
    </row>
    <row r="285" spans="1:16">
      <c r="A285" s="1">
        <f t="shared" si="38"/>
        <v>285</v>
      </c>
      <c r="B285" s="102"/>
      <c r="C285" s="103"/>
      <c r="D285" s="107" t="e">
        <v>#N/A</v>
      </c>
      <c r="E285" s="104"/>
      <c r="F285" s="105"/>
      <c r="G285" s="100" t="e">
        <v>#N/A</v>
      </c>
      <c r="H285" s="108"/>
      <c r="I285" s="109"/>
      <c r="J285" s="112" t="e">
        <v>#N/A</v>
      </c>
      <c r="K285" s="108"/>
      <c r="L285" s="109"/>
      <c r="M285" s="112" t="e">
        <v>#N/A</v>
      </c>
      <c r="N285" s="108"/>
      <c r="O285" s="109"/>
      <c r="P285" s="114" t="e">
        <v>#N/A</v>
      </c>
    </row>
    <row r="286" spans="1:16">
      <c r="A286" s="1">
        <f t="shared" si="38"/>
        <v>286</v>
      </c>
      <c r="B286" s="102"/>
      <c r="C286" s="103"/>
      <c r="D286" s="107" t="e">
        <v>#N/A</v>
      </c>
      <c r="E286" s="104"/>
      <c r="F286" s="105"/>
      <c r="G286" s="100" t="e">
        <v>#N/A</v>
      </c>
      <c r="H286" s="108"/>
      <c r="I286" s="109"/>
      <c r="J286" s="112" t="e">
        <v>#N/A</v>
      </c>
      <c r="K286" s="108"/>
      <c r="L286" s="109"/>
      <c r="M286" s="112" t="e">
        <v>#N/A</v>
      </c>
      <c r="N286" s="108"/>
      <c r="O286" s="109"/>
      <c r="P286" s="114" t="e">
        <v>#N/A</v>
      </c>
    </row>
    <row r="287" spans="1:16">
      <c r="A287" s="1">
        <f t="shared" si="38"/>
        <v>287</v>
      </c>
      <c r="B287" s="102"/>
      <c r="C287" s="103"/>
      <c r="D287" s="107" t="e">
        <v>#N/A</v>
      </c>
      <c r="E287" s="104"/>
      <c r="F287" s="105"/>
      <c r="G287" s="100" t="e">
        <v>#N/A</v>
      </c>
      <c r="H287" s="108"/>
      <c r="I287" s="109"/>
      <c r="J287" s="112" t="e">
        <v>#N/A</v>
      </c>
      <c r="K287" s="108"/>
      <c r="L287" s="109"/>
      <c r="M287" s="112" t="e">
        <v>#N/A</v>
      </c>
      <c r="N287" s="108"/>
      <c r="O287" s="109"/>
      <c r="P287" s="114" t="e">
        <v>#N/A</v>
      </c>
    </row>
    <row r="288" spans="1:16">
      <c r="A288" s="1">
        <f t="shared" si="38"/>
        <v>288</v>
      </c>
      <c r="B288" s="102"/>
      <c r="C288" s="103"/>
      <c r="D288" s="107" t="e">
        <v>#N/A</v>
      </c>
      <c r="E288" s="104"/>
      <c r="F288" s="105"/>
      <c r="G288" s="100" t="e">
        <v>#N/A</v>
      </c>
      <c r="H288" s="108"/>
      <c r="I288" s="109"/>
      <c r="J288" s="112" t="e">
        <v>#N/A</v>
      </c>
      <c r="K288" s="108"/>
      <c r="L288" s="109"/>
      <c r="M288" s="112" t="e">
        <v>#N/A</v>
      </c>
      <c r="N288" s="108"/>
      <c r="O288" s="109"/>
      <c r="P288" s="114" t="e">
        <v>#N/A</v>
      </c>
    </row>
    <row r="289" spans="1:16">
      <c r="A289" s="1">
        <f t="shared" si="38"/>
        <v>289</v>
      </c>
      <c r="B289" s="102"/>
      <c r="C289" s="103"/>
      <c r="D289" s="107" t="e">
        <v>#N/A</v>
      </c>
      <c r="E289" s="104"/>
      <c r="F289" s="105"/>
      <c r="G289" s="100" t="e">
        <v>#N/A</v>
      </c>
      <c r="H289" s="108"/>
      <c r="I289" s="109"/>
      <c r="J289" s="112" t="e">
        <v>#N/A</v>
      </c>
      <c r="K289" s="108"/>
      <c r="L289" s="109"/>
      <c r="M289" s="112" t="e">
        <v>#N/A</v>
      </c>
      <c r="N289" s="108"/>
      <c r="O289" s="109"/>
      <c r="P289" s="114" t="e">
        <v>#N/A</v>
      </c>
    </row>
    <row r="290" spans="1:16">
      <c r="A290" s="1">
        <f t="shared" si="38"/>
        <v>290</v>
      </c>
      <c r="B290" s="102"/>
      <c r="C290" s="103"/>
      <c r="D290" s="107" t="e">
        <v>#N/A</v>
      </c>
      <c r="E290" s="104"/>
      <c r="F290" s="105"/>
      <c r="G290" s="100" t="e">
        <v>#N/A</v>
      </c>
      <c r="H290" s="108"/>
      <c r="I290" s="109"/>
      <c r="J290" s="112" t="e">
        <v>#N/A</v>
      </c>
      <c r="K290" s="108"/>
      <c r="L290" s="109"/>
      <c r="M290" s="112" t="e">
        <v>#N/A</v>
      </c>
      <c r="N290" s="108"/>
      <c r="O290" s="109"/>
      <c r="P290" s="114" t="e">
        <v>#N/A</v>
      </c>
    </row>
    <row r="291" spans="1:16">
      <c r="A291" s="1">
        <f t="shared" si="38"/>
        <v>291</v>
      </c>
      <c r="B291" s="102"/>
      <c r="C291" s="103"/>
      <c r="D291" s="107" t="e">
        <v>#N/A</v>
      </c>
      <c r="E291" s="104"/>
      <c r="F291" s="105"/>
      <c r="G291" s="100" t="e">
        <v>#N/A</v>
      </c>
      <c r="H291" s="108"/>
      <c r="I291" s="109"/>
      <c r="J291" s="112" t="e">
        <v>#N/A</v>
      </c>
      <c r="K291" s="108"/>
      <c r="L291" s="109"/>
      <c r="M291" s="112" t="e">
        <v>#N/A</v>
      </c>
      <c r="N291" s="108"/>
      <c r="O291" s="109"/>
      <c r="P291" s="114" t="e">
        <v>#N/A</v>
      </c>
    </row>
    <row r="292" spans="1:16">
      <c r="A292" s="1">
        <f t="shared" si="38"/>
        <v>292</v>
      </c>
      <c r="B292" s="102"/>
      <c r="C292" s="103"/>
      <c r="D292" s="107" t="e">
        <v>#N/A</v>
      </c>
      <c r="E292" s="104"/>
      <c r="F292" s="105"/>
      <c r="G292" s="100" t="e">
        <v>#N/A</v>
      </c>
      <c r="H292" s="108"/>
      <c r="I292" s="109"/>
      <c r="J292" s="112" t="e">
        <v>#N/A</v>
      </c>
      <c r="K292" s="108"/>
      <c r="L292" s="109"/>
      <c r="M292" s="112" t="e">
        <v>#N/A</v>
      </c>
      <c r="N292" s="108"/>
      <c r="O292" s="109"/>
      <c r="P292" s="114" t="e">
        <v>#N/A</v>
      </c>
    </row>
    <row r="293" spans="1:16">
      <c r="A293" s="1">
        <f t="shared" si="38"/>
        <v>293</v>
      </c>
      <c r="B293" s="102"/>
      <c r="C293" s="103"/>
      <c r="D293" s="107" t="e">
        <v>#N/A</v>
      </c>
      <c r="E293" s="104"/>
      <c r="F293" s="105"/>
      <c r="G293" s="100" t="e">
        <v>#N/A</v>
      </c>
      <c r="H293" s="108"/>
      <c r="I293" s="109"/>
      <c r="J293" s="112" t="e">
        <v>#N/A</v>
      </c>
      <c r="K293" s="108"/>
      <c r="L293" s="109"/>
      <c r="M293" s="112" t="e">
        <v>#N/A</v>
      </c>
      <c r="N293" s="108"/>
      <c r="O293" s="109"/>
      <c r="P293" s="114" t="e">
        <v>#N/A</v>
      </c>
    </row>
    <row r="294" spans="1:16">
      <c r="A294" s="1">
        <f t="shared" si="38"/>
        <v>294</v>
      </c>
      <c r="B294" s="102"/>
      <c r="C294" s="103"/>
      <c r="D294" s="107" t="e">
        <v>#N/A</v>
      </c>
      <c r="E294" s="104"/>
      <c r="F294" s="105"/>
      <c r="G294" s="100" t="e">
        <v>#N/A</v>
      </c>
      <c r="H294" s="108"/>
      <c r="I294" s="109"/>
      <c r="J294" s="112" t="e">
        <v>#N/A</v>
      </c>
      <c r="K294" s="108"/>
      <c r="L294" s="109"/>
      <c r="M294" s="112" t="e">
        <v>#N/A</v>
      </c>
      <c r="N294" s="108"/>
      <c r="O294" s="109"/>
      <c r="P294" s="114" t="e">
        <v>#N/A</v>
      </c>
    </row>
    <row r="295" spans="1:16">
      <c r="A295" s="1">
        <f t="shared" si="38"/>
        <v>295</v>
      </c>
      <c r="B295" s="102"/>
      <c r="C295" s="103"/>
      <c r="D295" s="107" t="e">
        <v>#N/A</v>
      </c>
      <c r="E295" s="104"/>
      <c r="F295" s="105"/>
      <c r="G295" s="100" t="e">
        <v>#N/A</v>
      </c>
      <c r="H295" s="108"/>
      <c r="I295" s="109"/>
      <c r="J295" s="112" t="e">
        <v>#N/A</v>
      </c>
      <c r="K295" s="108"/>
      <c r="L295" s="109"/>
      <c r="M295" s="112" t="e">
        <v>#N/A</v>
      </c>
      <c r="N295" s="108"/>
      <c r="O295" s="109"/>
      <c r="P295" s="114" t="e">
        <v>#N/A</v>
      </c>
    </row>
    <row r="296" spans="1:16">
      <c r="A296" s="1">
        <f t="shared" si="38"/>
        <v>296</v>
      </c>
      <c r="B296" s="102"/>
      <c r="C296" s="103"/>
      <c r="D296" s="107" t="e">
        <v>#N/A</v>
      </c>
      <c r="E296" s="104"/>
      <c r="F296" s="105"/>
      <c r="G296" s="100" t="e">
        <v>#N/A</v>
      </c>
      <c r="H296" s="108"/>
      <c r="I296" s="109"/>
      <c r="J296" s="112" t="e">
        <v>#N/A</v>
      </c>
      <c r="K296" s="108"/>
      <c r="L296" s="109"/>
      <c r="M296" s="112" t="e">
        <v>#N/A</v>
      </c>
      <c r="N296" s="108"/>
      <c r="O296" s="109"/>
      <c r="P296" s="114" t="e">
        <v>#N/A</v>
      </c>
    </row>
    <row r="297" spans="1:16">
      <c r="A297" s="1">
        <f t="shared" si="38"/>
        <v>297</v>
      </c>
      <c r="B297" s="102"/>
      <c r="C297" s="103"/>
      <c r="D297" s="107" t="e">
        <v>#N/A</v>
      </c>
      <c r="E297" s="104"/>
      <c r="F297" s="105"/>
      <c r="G297" s="100" t="e">
        <v>#N/A</v>
      </c>
      <c r="H297" s="108"/>
      <c r="I297" s="109"/>
      <c r="J297" s="112" t="e">
        <v>#N/A</v>
      </c>
      <c r="K297" s="108"/>
      <c r="L297" s="109"/>
      <c r="M297" s="112" t="e">
        <v>#N/A</v>
      </c>
      <c r="N297" s="108"/>
      <c r="O297" s="109"/>
      <c r="P297" s="114" t="e">
        <v>#N/A</v>
      </c>
    </row>
    <row r="298" spans="1:16">
      <c r="A298" s="1">
        <f t="shared" si="38"/>
        <v>298</v>
      </c>
      <c r="B298" s="102"/>
      <c r="C298" s="103"/>
      <c r="D298" s="107" t="e">
        <v>#N/A</v>
      </c>
      <c r="E298" s="104"/>
      <c r="F298" s="105"/>
      <c r="G298" s="100" t="e">
        <v>#N/A</v>
      </c>
      <c r="H298" s="108"/>
      <c r="I298" s="109"/>
      <c r="J298" s="112" t="e">
        <v>#N/A</v>
      </c>
      <c r="K298" s="108"/>
      <c r="L298" s="109"/>
      <c r="M298" s="112" t="e">
        <v>#N/A</v>
      </c>
      <c r="N298" s="108"/>
      <c r="O298" s="109"/>
      <c r="P298" s="114" t="e">
        <v>#N/A</v>
      </c>
    </row>
    <row r="299" spans="1:16">
      <c r="A299" s="1">
        <f t="shared" si="38"/>
        <v>299</v>
      </c>
      <c r="B299" s="102"/>
      <c r="C299" s="103"/>
      <c r="D299" s="107" t="e">
        <v>#N/A</v>
      </c>
      <c r="E299" s="104"/>
      <c r="F299" s="105"/>
      <c r="G299" s="100" t="e">
        <v>#N/A</v>
      </c>
      <c r="H299" s="108"/>
      <c r="I299" s="109"/>
      <c r="J299" s="112" t="e">
        <v>#N/A</v>
      </c>
      <c r="K299" s="108"/>
      <c r="L299" s="109"/>
      <c r="M299" s="112" t="e">
        <v>#N/A</v>
      </c>
      <c r="N299" s="108"/>
      <c r="O299" s="109"/>
      <c r="P299" s="114" t="e">
        <v>#N/A</v>
      </c>
    </row>
    <row r="300" spans="1:16">
      <c r="A300" s="1">
        <f t="shared" si="38"/>
        <v>300</v>
      </c>
      <c r="B300" s="102"/>
      <c r="C300" s="103"/>
      <c r="D300" s="107" t="e">
        <v>#N/A</v>
      </c>
      <c r="E300" s="104"/>
      <c r="F300" s="105"/>
      <c r="G300" s="100" t="e">
        <v>#N/A</v>
      </c>
      <c r="H300" s="108"/>
      <c r="I300" s="109"/>
      <c r="J300" s="112" t="e">
        <v>#N/A</v>
      </c>
      <c r="K300" s="108"/>
      <c r="L300" s="109"/>
      <c r="M300" s="112" t="e">
        <v>#N/A</v>
      </c>
      <c r="N300" s="108"/>
      <c r="O300" s="109"/>
      <c r="P300" s="114" t="e">
        <v>#N/A</v>
      </c>
    </row>
  </sheetData>
  <mergeCells count="1">
    <mergeCell ref="E18:G18"/>
  </mergeCells>
  <phoneticPr fontId="2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srim19F_Si</vt:lpstr>
      <vt:lpstr>srim19F_Al</vt:lpstr>
      <vt:lpstr>srim19F_Au</vt:lpstr>
      <vt:lpstr>srim19F_C</vt:lpstr>
      <vt:lpstr>srim19F_Diamond</vt:lpstr>
      <vt:lpstr>srim19F_Air</vt:lpstr>
      <vt:lpstr>srim19F_Kapton</vt:lpstr>
      <vt:lpstr>srim19F_Mylar</vt:lpstr>
      <vt:lpstr>srim19F_EJ212</vt:lpstr>
      <vt:lpstr>srim19F_Havar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ayoshida</dc:creator>
  <cp:lastModifiedBy>ayoshida</cp:lastModifiedBy>
  <dcterms:created xsi:type="dcterms:W3CDTF">2017-11-11T06:11:59Z</dcterms:created>
  <dcterms:modified xsi:type="dcterms:W3CDTF">2017-11-11T06:26:29Z</dcterms:modified>
</cp:coreProperties>
</file>