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12C_Si" sheetId="139" r:id="rId1"/>
    <sheet name="srim12C_Al" sheetId="106" r:id="rId2"/>
    <sheet name="srim12C_Au" sheetId="132" r:id="rId3"/>
    <sheet name="srim12C_C" sheetId="140" r:id="rId4"/>
    <sheet name="srim12C_Diamond" sheetId="142" r:id="rId5"/>
    <sheet name="srim12C_Air" sheetId="141" r:id="rId6"/>
    <sheet name="srim12C_Kapton" sheetId="118" r:id="rId7"/>
    <sheet name="srim12C_Mylar" sheetId="130" r:id="rId8"/>
    <sheet name="srim12C_EJ212" sheetId="131" r:id="rId9"/>
    <sheet name="srim12C_Havar" sheetId="143" r:id="rId10"/>
  </sheets>
  <calcPr calcId="162913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P221" i="143" l="1"/>
  <c r="P220" i="143"/>
  <c r="P219" i="143"/>
  <c r="P218" i="143"/>
  <c r="M213" i="143"/>
  <c r="M212" i="143"/>
  <c r="M211" i="143"/>
  <c r="M210" i="143"/>
  <c r="M209" i="143"/>
  <c r="J192" i="143"/>
  <c r="J191" i="143"/>
  <c r="J190" i="143"/>
  <c r="J189" i="143"/>
  <c r="J188" i="143"/>
  <c r="J187" i="143"/>
  <c r="P171" i="143"/>
  <c r="P170" i="143"/>
  <c r="P169" i="143"/>
  <c r="P168" i="143"/>
  <c r="M167" i="143"/>
  <c r="M166" i="143"/>
  <c r="M165" i="143"/>
  <c r="M164" i="143"/>
  <c r="M163" i="143"/>
  <c r="M162" i="143"/>
  <c r="J127" i="143"/>
  <c r="J126" i="143"/>
  <c r="J125" i="143"/>
  <c r="J124" i="143"/>
  <c r="J123" i="143"/>
  <c r="J122" i="143"/>
  <c r="J121" i="143"/>
  <c r="J120" i="143"/>
  <c r="J119" i="143"/>
  <c r="J118" i="143"/>
  <c r="P228" i="143"/>
  <c r="M228" i="143"/>
  <c r="J228" i="143"/>
  <c r="G228" i="143"/>
  <c r="D228" i="143"/>
  <c r="P227" i="143"/>
  <c r="M227" i="143"/>
  <c r="J227" i="143"/>
  <c r="G227" i="143"/>
  <c r="D227" i="143"/>
  <c r="P226" i="143"/>
  <c r="M226" i="143"/>
  <c r="J226" i="143"/>
  <c r="G226" i="143"/>
  <c r="D226" i="143"/>
  <c r="P225" i="143"/>
  <c r="M225" i="143"/>
  <c r="J225" i="143"/>
  <c r="G225" i="143"/>
  <c r="D225" i="143"/>
  <c r="P224" i="143"/>
  <c r="M224" i="143"/>
  <c r="J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M221" i="143"/>
  <c r="J221" i="143"/>
  <c r="G221" i="143"/>
  <c r="D221" i="143"/>
  <c r="M220" i="143"/>
  <c r="J220" i="143"/>
  <c r="G220" i="143"/>
  <c r="D220" i="143"/>
  <c r="M219" i="143"/>
  <c r="J219" i="143"/>
  <c r="G219" i="143"/>
  <c r="D219" i="143"/>
  <c r="M218" i="143"/>
  <c r="J218" i="143"/>
  <c r="G218" i="143"/>
  <c r="D218" i="143"/>
  <c r="P217" i="143"/>
  <c r="M217" i="143"/>
  <c r="J217" i="143"/>
  <c r="G217" i="143"/>
  <c r="D217" i="143"/>
  <c r="P216" i="143"/>
  <c r="M216" i="143"/>
  <c r="J216" i="143"/>
  <c r="G216" i="143"/>
  <c r="D216" i="143"/>
  <c r="P215" i="143"/>
  <c r="M215" i="143"/>
  <c r="J215" i="143"/>
  <c r="G215" i="143"/>
  <c r="D215" i="143"/>
  <c r="P214" i="143"/>
  <c r="M214" i="143"/>
  <c r="J214" i="143"/>
  <c r="G214" i="143"/>
  <c r="D214" i="143"/>
  <c r="P213" i="143"/>
  <c r="J213" i="143"/>
  <c r="G213" i="143"/>
  <c r="D213" i="143"/>
  <c r="P212" i="143"/>
  <c r="J212" i="143"/>
  <c r="G212" i="143"/>
  <c r="D212" i="143"/>
  <c r="P211" i="143"/>
  <c r="J211" i="143"/>
  <c r="G211" i="143"/>
  <c r="D211" i="143"/>
  <c r="P210" i="143"/>
  <c r="J210" i="143"/>
  <c r="G210" i="143"/>
  <c r="D210" i="143"/>
  <c r="P209" i="143"/>
  <c r="J209" i="143"/>
  <c r="G209" i="143"/>
  <c r="D209" i="143"/>
  <c r="P208" i="143"/>
  <c r="M208" i="143"/>
  <c r="J208" i="143"/>
  <c r="G208" i="143"/>
  <c r="D208" i="143"/>
  <c r="P207" i="143"/>
  <c r="M207" i="143"/>
  <c r="J207" i="143"/>
  <c r="G207" i="143"/>
  <c r="D207" i="143"/>
  <c r="P206" i="143"/>
  <c r="M206" i="143"/>
  <c r="J206" i="143"/>
  <c r="G206" i="143"/>
  <c r="D206" i="143"/>
  <c r="P205" i="143"/>
  <c r="M205" i="143"/>
  <c r="J205" i="143"/>
  <c r="G205" i="143"/>
  <c r="D205" i="143"/>
  <c r="P204" i="143"/>
  <c r="M204" i="143"/>
  <c r="J204" i="143"/>
  <c r="G204" i="143"/>
  <c r="D204" i="143"/>
  <c r="P203" i="143"/>
  <c r="M203" i="143"/>
  <c r="J203" i="143"/>
  <c r="G203" i="143"/>
  <c r="D203" i="143"/>
  <c r="P202" i="143"/>
  <c r="M202" i="143"/>
  <c r="J202" i="143"/>
  <c r="G202" i="143"/>
  <c r="D202" i="143"/>
  <c r="P201" i="143"/>
  <c r="M201" i="143"/>
  <c r="J201" i="143"/>
  <c r="G201" i="143"/>
  <c r="D201" i="143"/>
  <c r="P200" i="143"/>
  <c r="M200" i="143"/>
  <c r="J200" i="143"/>
  <c r="G200" i="143"/>
  <c r="D200" i="143"/>
  <c r="P199" i="143"/>
  <c r="M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G192" i="143"/>
  <c r="D192" i="143"/>
  <c r="P191" i="143"/>
  <c r="M191" i="143"/>
  <c r="G191" i="143"/>
  <c r="D191" i="143"/>
  <c r="P190" i="143"/>
  <c r="M190" i="143"/>
  <c r="G190" i="143"/>
  <c r="D190" i="143"/>
  <c r="P189" i="143"/>
  <c r="M189" i="143"/>
  <c r="G189" i="143"/>
  <c r="D189" i="143"/>
  <c r="P188" i="143"/>
  <c r="M188" i="143"/>
  <c r="G188" i="143"/>
  <c r="D188" i="143"/>
  <c r="P187" i="143"/>
  <c r="M187" i="143"/>
  <c r="G187" i="143"/>
  <c r="D187" i="143"/>
  <c r="P186" i="143"/>
  <c r="M186" i="143"/>
  <c r="J186" i="143"/>
  <c r="G186" i="143"/>
  <c r="D186" i="143"/>
  <c r="P185" i="143"/>
  <c r="M185" i="143"/>
  <c r="J185" i="143"/>
  <c r="G185" i="143"/>
  <c r="D185" i="143"/>
  <c r="P184" i="143"/>
  <c r="M184" i="143"/>
  <c r="J184" i="143"/>
  <c r="G184" i="143"/>
  <c r="D184" i="143"/>
  <c r="P183" i="143"/>
  <c r="M183" i="143"/>
  <c r="J183" i="143"/>
  <c r="G183" i="143"/>
  <c r="D183" i="143"/>
  <c r="P182" i="143"/>
  <c r="M182" i="143"/>
  <c r="J182" i="143"/>
  <c r="G182" i="143"/>
  <c r="D182" i="143"/>
  <c r="P181" i="143"/>
  <c r="M181" i="143"/>
  <c r="J181" i="143"/>
  <c r="G181" i="143"/>
  <c r="D181" i="143"/>
  <c r="P180" i="143"/>
  <c r="M180" i="143"/>
  <c r="J180" i="143"/>
  <c r="G180" i="143"/>
  <c r="D180" i="143"/>
  <c r="P179" i="143"/>
  <c r="M179" i="143"/>
  <c r="J179" i="143"/>
  <c r="G179" i="143"/>
  <c r="D179" i="143"/>
  <c r="P178" i="143"/>
  <c r="M178" i="143"/>
  <c r="J178" i="143"/>
  <c r="G178" i="143"/>
  <c r="D178" i="143"/>
  <c r="P177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M171" i="143"/>
  <c r="J171" i="143"/>
  <c r="G171" i="143"/>
  <c r="D171" i="143"/>
  <c r="M170" i="143"/>
  <c r="J170" i="143"/>
  <c r="G170" i="143"/>
  <c r="D170" i="143"/>
  <c r="M169" i="143"/>
  <c r="J169" i="143"/>
  <c r="G169" i="143"/>
  <c r="D169" i="143"/>
  <c r="M168" i="143"/>
  <c r="J168" i="143"/>
  <c r="G168" i="143"/>
  <c r="D168" i="143"/>
  <c r="P167" i="143"/>
  <c r="J167" i="143"/>
  <c r="G167" i="143"/>
  <c r="D167" i="143"/>
  <c r="P166" i="143"/>
  <c r="J166" i="143"/>
  <c r="G166" i="143"/>
  <c r="D166" i="143"/>
  <c r="P165" i="143"/>
  <c r="J165" i="143"/>
  <c r="G165" i="143"/>
  <c r="D165" i="143"/>
  <c r="P164" i="143"/>
  <c r="J164" i="143"/>
  <c r="G164" i="143"/>
  <c r="D164" i="143"/>
  <c r="P163" i="143"/>
  <c r="J163" i="143"/>
  <c r="G163" i="143"/>
  <c r="D163" i="143"/>
  <c r="P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M159" i="143"/>
  <c r="J159" i="143"/>
  <c r="G159" i="143"/>
  <c r="D159" i="143"/>
  <c r="P158" i="143"/>
  <c r="M158" i="143"/>
  <c r="J158" i="143"/>
  <c r="G158" i="143"/>
  <c r="D158" i="143"/>
  <c r="P157" i="143"/>
  <c r="M157" i="143"/>
  <c r="J157" i="143"/>
  <c r="G157" i="143"/>
  <c r="D157" i="143"/>
  <c r="P156" i="143"/>
  <c r="M156" i="143"/>
  <c r="J156" i="143"/>
  <c r="G156" i="143"/>
  <c r="D156" i="143"/>
  <c r="P155" i="143"/>
  <c r="M155" i="143"/>
  <c r="J155" i="143"/>
  <c r="G155" i="143"/>
  <c r="D155" i="143"/>
  <c r="P154" i="143"/>
  <c r="M154" i="143"/>
  <c r="J154" i="143"/>
  <c r="G154" i="143"/>
  <c r="D154" i="143"/>
  <c r="P153" i="143"/>
  <c r="M153" i="143"/>
  <c r="J153" i="143"/>
  <c r="G153" i="143"/>
  <c r="D153" i="143"/>
  <c r="P152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J134" i="143"/>
  <c r="G134" i="143"/>
  <c r="D134" i="143"/>
  <c r="P133" i="143"/>
  <c r="M133" i="143"/>
  <c r="J133" i="143"/>
  <c r="G133" i="143"/>
  <c r="D133" i="143"/>
  <c r="P132" i="143"/>
  <c r="M132" i="143"/>
  <c r="J132" i="143"/>
  <c r="G132" i="143"/>
  <c r="D132" i="143"/>
  <c r="P131" i="143"/>
  <c r="M131" i="143"/>
  <c r="J131" i="143"/>
  <c r="G131" i="143"/>
  <c r="D131" i="143"/>
  <c r="P130" i="143"/>
  <c r="M130" i="143"/>
  <c r="J130" i="143"/>
  <c r="G130" i="143"/>
  <c r="D130" i="143"/>
  <c r="P129" i="143"/>
  <c r="M129" i="143"/>
  <c r="J129" i="143"/>
  <c r="G129" i="143"/>
  <c r="D129" i="143"/>
  <c r="P128" i="143"/>
  <c r="M128" i="143"/>
  <c r="J128" i="143"/>
  <c r="G128" i="143"/>
  <c r="D128" i="143"/>
  <c r="P127" i="143"/>
  <c r="M127" i="143"/>
  <c r="G127" i="143"/>
  <c r="D127" i="143"/>
  <c r="P126" i="143"/>
  <c r="M126" i="143"/>
  <c r="G126" i="143"/>
  <c r="D126" i="143"/>
  <c r="P125" i="143"/>
  <c r="M125" i="143"/>
  <c r="G125" i="143"/>
  <c r="D125" i="143"/>
  <c r="P124" i="143"/>
  <c r="M124" i="143"/>
  <c r="G124" i="143"/>
  <c r="D124" i="143"/>
  <c r="P123" i="143"/>
  <c r="M123" i="143"/>
  <c r="G123" i="143"/>
  <c r="D123" i="143"/>
  <c r="P122" i="143"/>
  <c r="M122" i="143"/>
  <c r="G122" i="143"/>
  <c r="D122" i="143"/>
  <c r="P121" i="143"/>
  <c r="M121" i="143"/>
  <c r="G121" i="143"/>
  <c r="D121" i="143"/>
  <c r="P120" i="143"/>
  <c r="M120" i="143"/>
  <c r="G120" i="143"/>
  <c r="D120" i="143"/>
  <c r="P119" i="143"/>
  <c r="M119" i="143"/>
  <c r="G119" i="143"/>
  <c r="D119" i="143"/>
  <c r="P118" i="143"/>
  <c r="M118" i="143"/>
  <c r="G118" i="143"/>
  <c r="D118" i="143"/>
  <c r="P117" i="143"/>
  <c r="M117" i="143"/>
  <c r="J117" i="143"/>
  <c r="G117" i="143"/>
  <c r="D117" i="143"/>
  <c r="P116" i="143"/>
  <c r="M116" i="143"/>
  <c r="J116" i="143"/>
  <c r="G116" i="143"/>
  <c r="D116" i="143"/>
  <c r="P115" i="143"/>
  <c r="M115" i="143"/>
  <c r="J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P223" i="142" l="1"/>
  <c r="P222" i="142"/>
  <c r="P221" i="142"/>
  <c r="P220" i="142"/>
  <c r="M209" i="142"/>
  <c r="J189" i="142"/>
  <c r="J188" i="142"/>
  <c r="J187" i="142"/>
  <c r="P175" i="142"/>
  <c r="P174" i="142"/>
  <c r="P173" i="142"/>
  <c r="M165" i="142"/>
  <c r="M164" i="142"/>
  <c r="M163" i="142"/>
  <c r="J126" i="142"/>
  <c r="J125" i="142"/>
  <c r="J124" i="142"/>
  <c r="J123" i="142"/>
  <c r="J122" i="142"/>
  <c r="J121" i="142"/>
  <c r="J120" i="142"/>
  <c r="P228" i="142" l="1"/>
  <c r="M228" i="142"/>
  <c r="J228" i="142"/>
  <c r="G228" i="142"/>
  <c r="D228" i="142"/>
  <c r="P227" i="142"/>
  <c r="M227" i="142"/>
  <c r="J227" i="142"/>
  <c r="G227" i="142"/>
  <c r="D227" i="142"/>
  <c r="P226" i="142"/>
  <c r="M226" i="142"/>
  <c r="J226" i="142"/>
  <c r="G226" i="142"/>
  <c r="D226" i="142"/>
  <c r="P225" i="142"/>
  <c r="M225" i="142"/>
  <c r="J225" i="142"/>
  <c r="G225" i="142"/>
  <c r="D225" i="142"/>
  <c r="P224" i="142"/>
  <c r="M224" i="142"/>
  <c r="J224" i="142"/>
  <c r="G224" i="142"/>
  <c r="D224" i="142"/>
  <c r="M223" i="142"/>
  <c r="J223" i="142"/>
  <c r="G223" i="142"/>
  <c r="D223" i="142"/>
  <c r="M222" i="142"/>
  <c r="J222" i="142"/>
  <c r="G222" i="142"/>
  <c r="D222" i="142"/>
  <c r="M221" i="142"/>
  <c r="J221" i="142"/>
  <c r="G221" i="142"/>
  <c r="D221" i="142"/>
  <c r="M220" i="142"/>
  <c r="J220" i="142"/>
  <c r="G220" i="142"/>
  <c r="D220" i="142"/>
  <c r="P219" i="142"/>
  <c r="M219" i="142"/>
  <c r="J219" i="142"/>
  <c r="G219" i="142"/>
  <c r="D219" i="142"/>
  <c r="P218" i="142"/>
  <c r="M218" i="142"/>
  <c r="J218" i="142"/>
  <c r="G218" i="142"/>
  <c r="D218" i="142"/>
  <c r="P217" i="142"/>
  <c r="M217" i="142"/>
  <c r="J217" i="142"/>
  <c r="G217" i="142"/>
  <c r="D217" i="142"/>
  <c r="P216" i="142"/>
  <c r="M216" i="142"/>
  <c r="J216" i="142"/>
  <c r="G216" i="142"/>
  <c r="D216" i="142"/>
  <c r="P215" i="142"/>
  <c r="M215" i="142"/>
  <c r="J215" i="142"/>
  <c r="G215" i="142"/>
  <c r="D215" i="142"/>
  <c r="P214" i="142"/>
  <c r="M214" i="142"/>
  <c r="J214" i="142"/>
  <c r="G214" i="142"/>
  <c r="D214" i="142"/>
  <c r="P213" i="142"/>
  <c r="M213" i="142"/>
  <c r="J213" i="142"/>
  <c r="G213" i="142"/>
  <c r="D213" i="142"/>
  <c r="P212" i="142"/>
  <c r="M212" i="142"/>
  <c r="J212" i="142"/>
  <c r="G212" i="142"/>
  <c r="D212" i="142"/>
  <c r="P211" i="142"/>
  <c r="M211" i="142"/>
  <c r="J211" i="142"/>
  <c r="G211" i="142"/>
  <c r="D211" i="142"/>
  <c r="P210" i="142"/>
  <c r="M210" i="142"/>
  <c r="J210" i="142"/>
  <c r="G210" i="142"/>
  <c r="D210" i="142"/>
  <c r="P209" i="142"/>
  <c r="J209" i="142"/>
  <c r="G209" i="142"/>
  <c r="D209" i="142"/>
  <c r="P208" i="142"/>
  <c r="M208" i="142"/>
  <c r="J208" i="142"/>
  <c r="G208" i="142"/>
  <c r="D208" i="142"/>
  <c r="P207" i="142"/>
  <c r="M207" i="142"/>
  <c r="J207" i="142"/>
  <c r="G207" i="142"/>
  <c r="D207" i="142"/>
  <c r="P206" i="142"/>
  <c r="M206" i="142"/>
  <c r="J206" i="142"/>
  <c r="G206" i="142"/>
  <c r="D206" i="142"/>
  <c r="P205" i="142"/>
  <c r="M205" i="142"/>
  <c r="J205" i="142"/>
  <c r="G205" i="142"/>
  <c r="D205" i="142"/>
  <c r="P204" i="142"/>
  <c r="M204" i="142"/>
  <c r="J204" i="142"/>
  <c r="G204" i="142"/>
  <c r="D204" i="142"/>
  <c r="P203" i="142"/>
  <c r="M203" i="142"/>
  <c r="J203" i="142"/>
  <c r="G203" i="142"/>
  <c r="D203" i="142"/>
  <c r="P202" i="142"/>
  <c r="M202" i="142"/>
  <c r="J202" i="142"/>
  <c r="G202" i="142"/>
  <c r="D202" i="142"/>
  <c r="P201" i="142"/>
  <c r="M201" i="142"/>
  <c r="J201" i="142"/>
  <c r="G201" i="142"/>
  <c r="D201" i="142"/>
  <c r="P200" i="142"/>
  <c r="M200" i="142"/>
  <c r="J200" i="142"/>
  <c r="G200" i="142"/>
  <c r="D200" i="142"/>
  <c r="P199" i="142"/>
  <c r="M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J194" i="142"/>
  <c r="G194" i="142"/>
  <c r="D194" i="142"/>
  <c r="P193" i="142"/>
  <c r="M193" i="142"/>
  <c r="J193" i="142"/>
  <c r="G193" i="142"/>
  <c r="D193" i="142"/>
  <c r="P192" i="142"/>
  <c r="M192" i="142"/>
  <c r="J192" i="142"/>
  <c r="G192" i="142"/>
  <c r="D192" i="142"/>
  <c r="P191" i="142"/>
  <c r="M191" i="142"/>
  <c r="J191" i="142"/>
  <c r="G191" i="142"/>
  <c r="D191" i="142"/>
  <c r="P190" i="142"/>
  <c r="M190" i="142"/>
  <c r="J190" i="142"/>
  <c r="G190" i="142"/>
  <c r="D190" i="142"/>
  <c r="P189" i="142"/>
  <c r="M189" i="142"/>
  <c r="G189" i="142"/>
  <c r="D189" i="142"/>
  <c r="P188" i="142"/>
  <c r="M188" i="142"/>
  <c r="G188" i="142"/>
  <c r="D188" i="142"/>
  <c r="P187" i="142"/>
  <c r="M187" i="142"/>
  <c r="G187" i="142"/>
  <c r="D187" i="142"/>
  <c r="P186" i="142"/>
  <c r="M186" i="142"/>
  <c r="J186" i="142"/>
  <c r="G186" i="142"/>
  <c r="D186" i="142"/>
  <c r="P185" i="142"/>
  <c r="M185" i="142"/>
  <c r="J185" i="142"/>
  <c r="G185" i="142"/>
  <c r="D185" i="142"/>
  <c r="P184" i="142"/>
  <c r="M184" i="142"/>
  <c r="J184" i="142"/>
  <c r="G184" i="142"/>
  <c r="D184" i="142"/>
  <c r="P183" i="142"/>
  <c r="M183" i="142"/>
  <c r="J183" i="142"/>
  <c r="G183" i="142"/>
  <c r="D183" i="142"/>
  <c r="P182" i="142"/>
  <c r="M182" i="142"/>
  <c r="J182" i="142"/>
  <c r="G182" i="142"/>
  <c r="D182" i="142"/>
  <c r="P181" i="142"/>
  <c r="M181" i="142"/>
  <c r="J181" i="142"/>
  <c r="G181" i="142"/>
  <c r="D181" i="142"/>
  <c r="P180" i="142"/>
  <c r="M180" i="142"/>
  <c r="J180" i="142"/>
  <c r="G180" i="142"/>
  <c r="D180" i="142"/>
  <c r="P179" i="142"/>
  <c r="M179" i="142"/>
  <c r="J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M175" i="142"/>
  <c r="J175" i="142"/>
  <c r="G175" i="142"/>
  <c r="D175" i="142"/>
  <c r="M174" i="142"/>
  <c r="J174" i="142"/>
  <c r="G174" i="142"/>
  <c r="D174" i="142"/>
  <c r="M173" i="142"/>
  <c r="J173" i="142"/>
  <c r="G173" i="142"/>
  <c r="D173" i="142"/>
  <c r="P172" i="142"/>
  <c r="M172" i="142"/>
  <c r="J172" i="142"/>
  <c r="G172" i="142"/>
  <c r="D172" i="142"/>
  <c r="P171" i="142"/>
  <c r="M171" i="142"/>
  <c r="J171" i="142"/>
  <c r="G171" i="142"/>
  <c r="D171" i="142"/>
  <c r="P170" i="142"/>
  <c r="M170" i="142"/>
  <c r="J170" i="142"/>
  <c r="G170" i="142"/>
  <c r="D170" i="142"/>
  <c r="P169" i="142"/>
  <c r="M169" i="142"/>
  <c r="J169" i="142"/>
  <c r="G169" i="142"/>
  <c r="D169" i="142"/>
  <c r="P168" i="142"/>
  <c r="M168" i="142"/>
  <c r="J168" i="142"/>
  <c r="G168" i="142"/>
  <c r="D168" i="142"/>
  <c r="P167" i="142"/>
  <c r="M167" i="142"/>
  <c r="J167" i="142"/>
  <c r="G167" i="142"/>
  <c r="D167" i="142"/>
  <c r="P166" i="142"/>
  <c r="M166" i="142"/>
  <c r="J166" i="142"/>
  <c r="G166" i="142"/>
  <c r="D166" i="142"/>
  <c r="P165" i="142"/>
  <c r="J165" i="142"/>
  <c r="G165" i="142"/>
  <c r="D165" i="142"/>
  <c r="P164" i="142"/>
  <c r="J164" i="142"/>
  <c r="G164" i="142"/>
  <c r="D164" i="142"/>
  <c r="P163" i="142"/>
  <c r="J163" i="142"/>
  <c r="G163" i="142"/>
  <c r="D163" i="142"/>
  <c r="P162" i="142"/>
  <c r="M162" i="142"/>
  <c r="J162" i="142"/>
  <c r="G162" i="142"/>
  <c r="D162" i="142"/>
  <c r="P161" i="142"/>
  <c r="M161" i="142"/>
  <c r="J161" i="142"/>
  <c r="G161" i="142"/>
  <c r="D161" i="142"/>
  <c r="P160" i="142"/>
  <c r="M160" i="142"/>
  <c r="J160" i="142"/>
  <c r="G160" i="142"/>
  <c r="D160" i="142"/>
  <c r="P159" i="142"/>
  <c r="M159" i="142"/>
  <c r="J159" i="142"/>
  <c r="G159" i="142"/>
  <c r="D159" i="142"/>
  <c r="P158" i="142"/>
  <c r="M158" i="142"/>
  <c r="J158" i="142"/>
  <c r="G158" i="142"/>
  <c r="D158" i="142"/>
  <c r="P157" i="142"/>
  <c r="M157" i="142"/>
  <c r="J157" i="142"/>
  <c r="G157" i="142"/>
  <c r="D157" i="142"/>
  <c r="P156" i="142"/>
  <c r="M156" i="142"/>
  <c r="J156" i="142"/>
  <c r="G156" i="142"/>
  <c r="D156" i="142"/>
  <c r="P155" i="142"/>
  <c r="M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J133" i="142"/>
  <c r="G133" i="142"/>
  <c r="D133" i="142"/>
  <c r="P132" i="142"/>
  <c r="M132" i="142"/>
  <c r="J132" i="142"/>
  <c r="G132" i="142"/>
  <c r="D132" i="142"/>
  <c r="P131" i="142"/>
  <c r="M131" i="142"/>
  <c r="J131" i="142"/>
  <c r="G131" i="142"/>
  <c r="D131" i="142"/>
  <c r="P130" i="142"/>
  <c r="M130" i="142"/>
  <c r="J130" i="142"/>
  <c r="G130" i="142"/>
  <c r="D130" i="142"/>
  <c r="P129" i="142"/>
  <c r="M129" i="142"/>
  <c r="J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G126" i="142"/>
  <c r="D126" i="142"/>
  <c r="P125" i="142"/>
  <c r="M125" i="142"/>
  <c r="G125" i="142"/>
  <c r="D125" i="142"/>
  <c r="P124" i="142"/>
  <c r="M124" i="142"/>
  <c r="G124" i="142"/>
  <c r="D124" i="142"/>
  <c r="P123" i="142"/>
  <c r="M123" i="142"/>
  <c r="G123" i="142"/>
  <c r="D123" i="142"/>
  <c r="P122" i="142"/>
  <c r="M122" i="142"/>
  <c r="G122" i="142"/>
  <c r="D122" i="142"/>
  <c r="P121" i="142"/>
  <c r="M121" i="142"/>
  <c r="G121" i="142"/>
  <c r="D121" i="142"/>
  <c r="P120" i="142"/>
  <c r="M120" i="142"/>
  <c r="G120" i="142"/>
  <c r="D120" i="142"/>
  <c r="P119" i="142"/>
  <c r="M119" i="142"/>
  <c r="J119" i="142"/>
  <c r="G119" i="142"/>
  <c r="D119" i="142"/>
  <c r="P118" i="142"/>
  <c r="M118" i="142"/>
  <c r="J118" i="142"/>
  <c r="G118" i="142"/>
  <c r="D118" i="142"/>
  <c r="P117" i="142"/>
  <c r="M117" i="142"/>
  <c r="J117" i="142"/>
  <c r="G117" i="142"/>
  <c r="D117" i="142"/>
  <c r="P116" i="142"/>
  <c r="M116" i="142"/>
  <c r="J116" i="142"/>
  <c r="G116" i="142"/>
  <c r="D116" i="142"/>
  <c r="P115" i="142"/>
  <c r="M115" i="142"/>
  <c r="J115" i="142"/>
  <c r="G115" i="142"/>
  <c r="D115" i="142"/>
  <c r="P114" i="142"/>
  <c r="M114" i="142"/>
  <c r="J114" i="142"/>
  <c r="G114" i="142"/>
  <c r="D114" i="142"/>
  <c r="P113" i="142"/>
  <c r="M113" i="142"/>
  <c r="J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J228" i="131" l="1"/>
  <c r="P219" i="131"/>
  <c r="P218" i="131"/>
  <c r="P217" i="131"/>
  <c r="P216" i="131"/>
  <c r="M204" i="131"/>
  <c r="M203" i="131"/>
  <c r="M202" i="131"/>
  <c r="J184" i="131"/>
  <c r="J183" i="131"/>
  <c r="P170" i="131"/>
  <c r="P169" i="131"/>
  <c r="M158" i="131"/>
  <c r="J108" i="131"/>
  <c r="J107" i="131"/>
  <c r="J106" i="131"/>
  <c r="J105" i="131"/>
  <c r="P220" i="130"/>
  <c r="P219" i="130"/>
  <c r="P218" i="130"/>
  <c r="P217" i="130"/>
  <c r="M206" i="130"/>
  <c r="M205" i="130"/>
  <c r="M204" i="130"/>
  <c r="J185" i="130"/>
  <c r="P171" i="130"/>
  <c r="P170" i="130"/>
  <c r="M159" i="130"/>
  <c r="J110" i="130"/>
  <c r="J109" i="130"/>
  <c r="J108" i="130"/>
  <c r="J107" i="130"/>
  <c r="P220" i="118"/>
  <c r="P219" i="118"/>
  <c r="P218" i="118"/>
  <c r="P217" i="118"/>
  <c r="M206" i="118"/>
  <c r="M205" i="118"/>
  <c r="M204" i="118"/>
  <c r="J185" i="118"/>
  <c r="P171" i="118"/>
  <c r="P170" i="118"/>
  <c r="P169" i="118"/>
  <c r="M159" i="118"/>
  <c r="J110" i="118"/>
  <c r="J109" i="118"/>
  <c r="J108" i="118"/>
  <c r="J107" i="118"/>
  <c r="J228" i="141"/>
  <c r="P218" i="141"/>
  <c r="P217" i="141"/>
  <c r="P216" i="141"/>
  <c r="P215" i="141"/>
  <c r="M204" i="141"/>
  <c r="M203" i="141"/>
  <c r="M202" i="141"/>
  <c r="J184" i="141"/>
  <c r="M158" i="141"/>
  <c r="J105" i="141"/>
  <c r="J104" i="141"/>
  <c r="J103" i="141"/>
  <c r="J102" i="141"/>
  <c r="J101" i="141"/>
  <c r="P21" i="141"/>
  <c r="P224" i="140"/>
  <c r="P223" i="140"/>
  <c r="P222" i="140"/>
  <c r="P221" i="140"/>
  <c r="P220" i="140"/>
  <c r="M210" i="140"/>
  <c r="M209" i="140"/>
  <c r="J188" i="140"/>
  <c r="J187" i="140"/>
  <c r="P176" i="140"/>
  <c r="P175" i="140"/>
  <c r="P174" i="140"/>
  <c r="P173" i="140"/>
  <c r="M163" i="140"/>
  <c r="J119" i="140"/>
  <c r="J118" i="140"/>
  <c r="J117" i="140"/>
  <c r="J116" i="140"/>
  <c r="J115" i="140"/>
  <c r="P227" i="132"/>
  <c r="P226" i="132"/>
  <c r="P225" i="132"/>
  <c r="P224" i="132"/>
  <c r="P223" i="132"/>
  <c r="P222" i="132"/>
  <c r="M219" i="132"/>
  <c r="M218" i="132"/>
  <c r="J197" i="132"/>
  <c r="J196" i="132"/>
  <c r="P168" i="132"/>
  <c r="P167" i="132"/>
  <c r="M169" i="132"/>
  <c r="J130" i="132"/>
  <c r="J129" i="132"/>
  <c r="J128" i="132"/>
  <c r="J127" i="132"/>
  <c r="P221" i="106"/>
  <c r="P220" i="106"/>
  <c r="P219" i="106"/>
  <c r="P218" i="106"/>
  <c r="M210" i="106"/>
  <c r="M209" i="106"/>
  <c r="J188" i="106"/>
  <c r="J187" i="106"/>
  <c r="P170" i="106"/>
  <c r="P169" i="106"/>
  <c r="P168" i="106"/>
  <c r="M162" i="106"/>
  <c r="J117" i="106"/>
  <c r="J116" i="106"/>
  <c r="J115" i="106"/>
  <c r="J114" i="106"/>
  <c r="J113" i="106"/>
  <c r="P219" i="139"/>
  <c r="P218" i="139"/>
  <c r="P217" i="139"/>
  <c r="M209" i="139"/>
  <c r="M208" i="139"/>
  <c r="J187" i="139"/>
  <c r="J186" i="139"/>
  <c r="P167" i="139"/>
  <c r="M162" i="139"/>
  <c r="M161" i="139"/>
  <c r="M160" i="139"/>
  <c r="J114" i="139"/>
  <c r="J113" i="139"/>
  <c r="J112" i="139"/>
  <c r="J111" i="139"/>
  <c r="J110" i="139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9" i="139"/>
  <c r="D198" i="139"/>
  <c r="D197" i="139"/>
  <c r="D196" i="139"/>
  <c r="D195" i="139"/>
  <c r="D194" i="139"/>
  <c r="D193" i="139"/>
  <c r="D121" i="139"/>
  <c r="D120" i="139"/>
  <c r="D119" i="139"/>
  <c r="D118" i="139"/>
  <c r="D117" i="139"/>
  <c r="D116" i="139"/>
  <c r="D115" i="139"/>
  <c r="D114" i="139"/>
  <c r="D44" i="139"/>
  <c r="D43" i="139"/>
  <c r="D42" i="139"/>
  <c r="D41" i="139"/>
  <c r="D40" i="139"/>
  <c r="D39" i="139"/>
  <c r="D38" i="139"/>
  <c r="D37" i="139"/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J104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J106" i="130"/>
  <c r="J105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J106" i="118"/>
  <c r="J105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M157" i="141"/>
  <c r="P20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55" i="141"/>
  <c r="P156" i="141"/>
  <c r="P157" i="141"/>
  <c r="P158" i="141"/>
  <c r="P159" i="141"/>
  <c r="P160" i="141"/>
  <c r="P161" i="141"/>
  <c r="P162" i="141"/>
  <c r="P163" i="141"/>
  <c r="P164" i="141"/>
  <c r="P165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03" i="141"/>
  <c r="P204" i="141"/>
  <c r="P205" i="141"/>
  <c r="P206" i="141"/>
  <c r="P207" i="141"/>
  <c r="P208" i="141"/>
  <c r="P209" i="141"/>
  <c r="P210" i="141"/>
  <c r="P211" i="141"/>
  <c r="P212" i="141"/>
  <c r="P213" i="141"/>
  <c r="P214" i="141"/>
  <c r="P228" i="141"/>
  <c r="M228" i="141"/>
  <c r="G228" i="141"/>
  <c r="M227" i="141"/>
  <c r="J227" i="141"/>
  <c r="G227" i="141"/>
  <c r="M226" i="141"/>
  <c r="J226" i="141"/>
  <c r="G226" i="141"/>
  <c r="M225" i="141"/>
  <c r="J225" i="141"/>
  <c r="G225" i="141"/>
  <c r="M224" i="141"/>
  <c r="J224" i="141"/>
  <c r="G224" i="141"/>
  <c r="M223" i="141"/>
  <c r="J223" i="141"/>
  <c r="G223" i="141"/>
  <c r="M222" i="141"/>
  <c r="J222" i="141"/>
  <c r="G222" i="141"/>
  <c r="M221" i="141"/>
  <c r="J221" i="141"/>
  <c r="G221" i="141"/>
  <c r="M220" i="141"/>
  <c r="J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J204" i="141"/>
  <c r="G204" i="141"/>
  <c r="J203" i="141"/>
  <c r="G203" i="141"/>
  <c r="J202" i="141"/>
  <c r="G202" i="141"/>
  <c r="M201" i="141"/>
  <c r="J201" i="141"/>
  <c r="G201" i="141"/>
  <c r="M200" i="141"/>
  <c r="J200" i="141"/>
  <c r="G200" i="141"/>
  <c r="M199" i="141"/>
  <c r="J199" i="141"/>
  <c r="G199" i="141"/>
  <c r="M198" i="141"/>
  <c r="J198" i="141"/>
  <c r="G198" i="141"/>
  <c r="M197" i="141"/>
  <c r="J197" i="141"/>
  <c r="G197" i="141"/>
  <c r="M196" i="141"/>
  <c r="J196" i="141"/>
  <c r="G196" i="141"/>
  <c r="M195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G184" i="141"/>
  <c r="M183" i="141"/>
  <c r="J183" i="141"/>
  <c r="G183" i="141"/>
  <c r="M182" i="141"/>
  <c r="J182" i="141"/>
  <c r="G182" i="141"/>
  <c r="M181" i="141"/>
  <c r="J181" i="141"/>
  <c r="G181" i="141"/>
  <c r="M180" i="141"/>
  <c r="J180" i="141"/>
  <c r="G180" i="141"/>
  <c r="M179" i="141"/>
  <c r="J179" i="141"/>
  <c r="G179" i="141"/>
  <c r="M178" i="141"/>
  <c r="J178" i="141"/>
  <c r="G178" i="141"/>
  <c r="M177" i="141"/>
  <c r="J177" i="141"/>
  <c r="G177" i="141"/>
  <c r="M176" i="141"/>
  <c r="J176" i="141"/>
  <c r="G176" i="141"/>
  <c r="M175" i="141"/>
  <c r="J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M156" i="141"/>
  <c r="J156" i="141"/>
  <c r="G156" i="141"/>
  <c r="M155" i="141"/>
  <c r="J155" i="141"/>
  <c r="G155" i="141"/>
  <c r="M154" i="141"/>
  <c r="J154" i="141"/>
  <c r="G154" i="141"/>
  <c r="M153" i="141"/>
  <c r="J153" i="141"/>
  <c r="G153" i="141"/>
  <c r="M152" i="141"/>
  <c r="J152" i="141"/>
  <c r="G152" i="141"/>
  <c r="M151" i="141"/>
  <c r="J151" i="141"/>
  <c r="G151" i="141"/>
  <c r="M150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J120" i="141"/>
  <c r="G120" i="141"/>
  <c r="M119" i="141"/>
  <c r="J119" i="141"/>
  <c r="G119" i="141"/>
  <c r="M118" i="141"/>
  <c r="J118" i="141"/>
  <c r="G118" i="141"/>
  <c r="M117" i="141"/>
  <c r="J117" i="141"/>
  <c r="G117" i="141"/>
  <c r="M116" i="141"/>
  <c r="J116" i="141"/>
  <c r="G116" i="141"/>
  <c r="M115" i="141"/>
  <c r="J115" i="141"/>
  <c r="G115" i="141"/>
  <c r="M114" i="141"/>
  <c r="J114" i="141"/>
  <c r="G114" i="141"/>
  <c r="M113" i="141"/>
  <c r="J113" i="141"/>
  <c r="G113" i="141"/>
  <c r="M112" i="141"/>
  <c r="J112" i="141"/>
  <c r="G112" i="141"/>
  <c r="M111" i="141"/>
  <c r="J111" i="141"/>
  <c r="G111" i="141"/>
  <c r="M110" i="141"/>
  <c r="J110" i="141"/>
  <c r="G110" i="141"/>
  <c r="M109" i="141"/>
  <c r="J109" i="141"/>
  <c r="G109" i="141"/>
  <c r="M108" i="141"/>
  <c r="J108" i="141"/>
  <c r="G108" i="141"/>
  <c r="M107" i="141"/>
  <c r="J107" i="141"/>
  <c r="G107" i="141"/>
  <c r="M106" i="141"/>
  <c r="J106" i="141"/>
  <c r="G106" i="141"/>
  <c r="M105" i="141"/>
  <c r="G105" i="141"/>
  <c r="M104" i="141"/>
  <c r="G104" i="141"/>
  <c r="M103" i="141"/>
  <c r="G103" i="141"/>
  <c r="M102" i="141"/>
  <c r="G102" i="141"/>
  <c r="M101" i="141"/>
  <c r="G101" i="141"/>
  <c r="M100" i="141"/>
  <c r="J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J24" i="141"/>
  <c r="G24" i="141"/>
  <c r="M23" i="141"/>
  <c r="J23" i="141"/>
  <c r="G23" i="141"/>
  <c r="M22" i="141"/>
  <c r="J22" i="141"/>
  <c r="G22" i="141"/>
  <c r="M21" i="141"/>
  <c r="J21" i="141"/>
  <c r="G21" i="141"/>
  <c r="M20" i="141"/>
  <c r="J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6" i="132"/>
  <c r="J125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J109" i="139"/>
  <c r="J108" i="139"/>
  <c r="D192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J112" i="140" l="1"/>
  <c r="J111" i="140"/>
  <c r="J110" i="140"/>
  <c r="M228" i="140"/>
  <c r="J228" i="140"/>
  <c r="G228" i="140"/>
  <c r="M227" i="140"/>
  <c r="J227" i="140"/>
  <c r="G227" i="140"/>
  <c r="M226" i="140"/>
  <c r="J226" i="140"/>
  <c r="G226" i="140"/>
  <c r="M225" i="140"/>
  <c r="J225" i="140"/>
  <c r="G225" i="140"/>
  <c r="M224" i="140"/>
  <c r="J224" i="140"/>
  <c r="G224" i="140"/>
  <c r="M223" i="140"/>
  <c r="J223" i="140"/>
  <c r="G223" i="140"/>
  <c r="M222" i="140"/>
  <c r="J222" i="140"/>
  <c r="G222" i="140"/>
  <c r="M221" i="140"/>
  <c r="J221" i="140"/>
  <c r="G221" i="140"/>
  <c r="M220" i="140"/>
  <c r="J220" i="140"/>
  <c r="G220" i="140"/>
  <c r="P219" i="140"/>
  <c r="M219" i="140"/>
  <c r="J219" i="140"/>
  <c r="G219" i="140"/>
  <c r="P218" i="140"/>
  <c r="M218" i="140"/>
  <c r="J218" i="140"/>
  <c r="G218" i="140"/>
  <c r="P217" i="140"/>
  <c r="M217" i="140"/>
  <c r="J217" i="140"/>
  <c r="G217" i="140"/>
  <c r="P216" i="140"/>
  <c r="M216" i="140"/>
  <c r="J216" i="140"/>
  <c r="G216" i="140"/>
  <c r="P215" i="140"/>
  <c r="M215" i="140"/>
  <c r="J215" i="140"/>
  <c r="G215" i="140"/>
  <c r="P214" i="140"/>
  <c r="M214" i="140"/>
  <c r="J214" i="140"/>
  <c r="G214" i="140"/>
  <c r="P213" i="140"/>
  <c r="M213" i="140"/>
  <c r="J213" i="140"/>
  <c r="G213" i="140"/>
  <c r="P212" i="140"/>
  <c r="M212" i="140"/>
  <c r="J212" i="140"/>
  <c r="G212" i="140"/>
  <c r="P211" i="140"/>
  <c r="J211" i="140"/>
  <c r="G211" i="140"/>
  <c r="P210" i="140"/>
  <c r="J210" i="140"/>
  <c r="G210" i="140"/>
  <c r="P209" i="140"/>
  <c r="J209" i="140"/>
  <c r="G209" i="140"/>
  <c r="P208" i="140"/>
  <c r="M208" i="140"/>
  <c r="J208" i="140"/>
  <c r="G208" i="140"/>
  <c r="P207" i="140"/>
  <c r="M207" i="140"/>
  <c r="J207" i="140"/>
  <c r="G207" i="140"/>
  <c r="P206" i="140"/>
  <c r="M206" i="140"/>
  <c r="J206" i="140"/>
  <c r="G206" i="140"/>
  <c r="P205" i="140"/>
  <c r="M205" i="140"/>
  <c r="J205" i="140"/>
  <c r="G205" i="140"/>
  <c r="P204" i="140"/>
  <c r="M204" i="140"/>
  <c r="J204" i="140"/>
  <c r="G204" i="140"/>
  <c r="P203" i="140"/>
  <c r="M203" i="140"/>
  <c r="J203" i="140"/>
  <c r="G203" i="140"/>
  <c r="P202" i="140"/>
  <c r="M202" i="140"/>
  <c r="J202" i="140"/>
  <c r="G202" i="140"/>
  <c r="P201" i="140"/>
  <c r="M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G188" i="140"/>
  <c r="P187" i="140"/>
  <c r="M187" i="140"/>
  <c r="G187" i="140"/>
  <c r="P186" i="140"/>
  <c r="M186" i="140"/>
  <c r="J186" i="140"/>
  <c r="G186" i="140"/>
  <c r="P185" i="140"/>
  <c r="M185" i="140"/>
  <c r="J185" i="140"/>
  <c r="G185" i="140"/>
  <c r="P184" i="140"/>
  <c r="M184" i="140"/>
  <c r="J184" i="140"/>
  <c r="G184" i="140"/>
  <c r="P183" i="140"/>
  <c r="M183" i="140"/>
  <c r="J183" i="140"/>
  <c r="G183" i="140"/>
  <c r="P182" i="140"/>
  <c r="M182" i="140"/>
  <c r="J182" i="140"/>
  <c r="G182" i="140"/>
  <c r="P181" i="140"/>
  <c r="M181" i="140"/>
  <c r="J181" i="140"/>
  <c r="G181" i="140"/>
  <c r="P180" i="140"/>
  <c r="M180" i="140"/>
  <c r="J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M174" i="140"/>
  <c r="J174" i="140"/>
  <c r="G174" i="140"/>
  <c r="M173" i="140"/>
  <c r="J173" i="140"/>
  <c r="G173" i="140"/>
  <c r="P172" i="140"/>
  <c r="M172" i="140"/>
  <c r="J172" i="140"/>
  <c r="G172" i="140"/>
  <c r="P171" i="140"/>
  <c r="M171" i="140"/>
  <c r="J171" i="140"/>
  <c r="G171" i="140"/>
  <c r="P170" i="140"/>
  <c r="M170" i="140"/>
  <c r="J170" i="140"/>
  <c r="G170" i="140"/>
  <c r="P169" i="140"/>
  <c r="M169" i="140"/>
  <c r="J169" i="140"/>
  <c r="G169" i="140"/>
  <c r="P168" i="140"/>
  <c r="M168" i="140"/>
  <c r="J168" i="140"/>
  <c r="G168" i="140"/>
  <c r="P167" i="140"/>
  <c r="M167" i="140"/>
  <c r="J167" i="140"/>
  <c r="G167" i="140"/>
  <c r="P166" i="140"/>
  <c r="M166" i="140"/>
  <c r="J166" i="140"/>
  <c r="G166" i="140"/>
  <c r="P165" i="140"/>
  <c r="M165" i="140"/>
  <c r="J165" i="140"/>
  <c r="G165" i="140"/>
  <c r="P164" i="140"/>
  <c r="J164" i="140"/>
  <c r="G164" i="140"/>
  <c r="P163" i="140"/>
  <c r="J163" i="140"/>
  <c r="G163" i="140"/>
  <c r="P162" i="140"/>
  <c r="M162" i="140"/>
  <c r="J162" i="140"/>
  <c r="G162" i="140"/>
  <c r="P161" i="140"/>
  <c r="M161" i="140"/>
  <c r="J161" i="140"/>
  <c r="G161" i="140"/>
  <c r="P160" i="140"/>
  <c r="M160" i="140"/>
  <c r="J160" i="140"/>
  <c r="G160" i="140"/>
  <c r="P159" i="140"/>
  <c r="M159" i="140"/>
  <c r="J159" i="140"/>
  <c r="G159" i="140"/>
  <c r="P158" i="140"/>
  <c r="M158" i="140"/>
  <c r="J158" i="140"/>
  <c r="G158" i="140"/>
  <c r="P157" i="140"/>
  <c r="M157" i="140"/>
  <c r="J157" i="140"/>
  <c r="G157" i="140"/>
  <c r="P156" i="140"/>
  <c r="M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G119" i="140"/>
  <c r="P118" i="140"/>
  <c r="M118" i="140"/>
  <c r="G118" i="140"/>
  <c r="P117" i="140"/>
  <c r="M117" i="140"/>
  <c r="G117" i="140"/>
  <c r="P116" i="140"/>
  <c r="M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M228" i="131"/>
  <c r="G228" i="131"/>
  <c r="M227" i="131"/>
  <c r="J227" i="131"/>
  <c r="G227" i="131"/>
  <c r="M226" i="131"/>
  <c r="J226" i="131"/>
  <c r="G226" i="131"/>
  <c r="M225" i="131"/>
  <c r="J225" i="131"/>
  <c r="G225" i="131"/>
  <c r="M224" i="131"/>
  <c r="J224" i="131"/>
  <c r="G224" i="131"/>
  <c r="M223" i="131"/>
  <c r="J223" i="131"/>
  <c r="G223" i="131"/>
  <c r="M222" i="131"/>
  <c r="J222" i="131"/>
  <c r="G222" i="131"/>
  <c r="M221" i="131"/>
  <c r="J221" i="131"/>
  <c r="G221" i="131"/>
  <c r="M220" i="131"/>
  <c r="J220" i="131"/>
  <c r="G220" i="131"/>
  <c r="M219" i="131"/>
  <c r="J219" i="131"/>
  <c r="G219" i="131"/>
  <c r="M218" i="131"/>
  <c r="J218" i="131"/>
  <c r="G218" i="131"/>
  <c r="M217" i="131"/>
  <c r="J217" i="131"/>
  <c r="G217" i="131"/>
  <c r="M216" i="131"/>
  <c r="J216" i="131"/>
  <c r="G216" i="131"/>
  <c r="P215" i="131"/>
  <c r="M215" i="131"/>
  <c r="J215" i="131"/>
  <c r="G215" i="131"/>
  <c r="P214" i="131"/>
  <c r="M214" i="131"/>
  <c r="J214" i="131"/>
  <c r="G214" i="131"/>
  <c r="P213" i="131"/>
  <c r="M213" i="131"/>
  <c r="J213" i="131"/>
  <c r="G213" i="131"/>
  <c r="P212" i="131"/>
  <c r="M212" i="131"/>
  <c r="J212" i="131"/>
  <c r="G212" i="131"/>
  <c r="P211" i="131"/>
  <c r="M211" i="131"/>
  <c r="J211" i="131"/>
  <c r="G211" i="131"/>
  <c r="P210" i="131"/>
  <c r="J210" i="131"/>
  <c r="G210" i="131"/>
  <c r="P209" i="131"/>
  <c r="J209" i="131"/>
  <c r="G209" i="131"/>
  <c r="P208" i="131"/>
  <c r="J208" i="131"/>
  <c r="G208" i="131"/>
  <c r="P207" i="131"/>
  <c r="J207" i="131"/>
  <c r="G207" i="131"/>
  <c r="P206" i="131"/>
  <c r="J206" i="131"/>
  <c r="G206" i="131"/>
  <c r="P205" i="131"/>
  <c r="J205" i="131"/>
  <c r="G205" i="131"/>
  <c r="P204" i="131"/>
  <c r="J204" i="131"/>
  <c r="G204" i="131"/>
  <c r="P203" i="131"/>
  <c r="J203" i="131"/>
  <c r="G203" i="131"/>
  <c r="P202" i="131"/>
  <c r="J202" i="131"/>
  <c r="G202" i="131"/>
  <c r="P201" i="131"/>
  <c r="M201" i="131"/>
  <c r="J201" i="131"/>
  <c r="G201" i="131"/>
  <c r="P200" i="131"/>
  <c r="M200" i="131"/>
  <c r="J200" i="131"/>
  <c r="G200" i="131"/>
  <c r="P199" i="131"/>
  <c r="M199" i="131"/>
  <c r="J199" i="131"/>
  <c r="G199" i="131"/>
  <c r="P198" i="131"/>
  <c r="M198" i="131"/>
  <c r="J198" i="131"/>
  <c r="G198" i="131"/>
  <c r="P197" i="131"/>
  <c r="M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G184" i="131"/>
  <c r="P183" i="131"/>
  <c r="M183" i="131"/>
  <c r="G183" i="131"/>
  <c r="P182" i="131"/>
  <c r="M182" i="131"/>
  <c r="J182" i="131"/>
  <c r="G182" i="131"/>
  <c r="P181" i="131"/>
  <c r="M181" i="131"/>
  <c r="J181" i="131"/>
  <c r="G181" i="131"/>
  <c r="P180" i="131"/>
  <c r="M180" i="131"/>
  <c r="J180" i="131"/>
  <c r="G180" i="131"/>
  <c r="P179" i="131"/>
  <c r="M179" i="131"/>
  <c r="J179" i="131"/>
  <c r="G179" i="131"/>
  <c r="P178" i="131"/>
  <c r="M178" i="131"/>
  <c r="J178" i="131"/>
  <c r="G178" i="131"/>
  <c r="P177" i="131"/>
  <c r="M177" i="131"/>
  <c r="J177" i="131"/>
  <c r="G177" i="131"/>
  <c r="P176" i="131"/>
  <c r="M176" i="131"/>
  <c r="J176" i="131"/>
  <c r="G176" i="131"/>
  <c r="P175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M170" i="131"/>
  <c r="J170" i="131"/>
  <c r="G170" i="131"/>
  <c r="M169" i="131"/>
  <c r="J169" i="131"/>
  <c r="G169" i="131"/>
  <c r="P168" i="131"/>
  <c r="M168" i="131"/>
  <c r="J168" i="131"/>
  <c r="G168" i="131"/>
  <c r="P167" i="131"/>
  <c r="M167" i="131"/>
  <c r="J167" i="131"/>
  <c r="G167" i="131"/>
  <c r="P166" i="131"/>
  <c r="M166" i="131"/>
  <c r="J166" i="131"/>
  <c r="G166" i="131"/>
  <c r="P165" i="131"/>
  <c r="M165" i="131"/>
  <c r="J165" i="131"/>
  <c r="G165" i="131"/>
  <c r="P164" i="131"/>
  <c r="M164" i="131"/>
  <c r="J164" i="131"/>
  <c r="G164" i="131"/>
  <c r="P163" i="131"/>
  <c r="M163" i="131"/>
  <c r="J163" i="131"/>
  <c r="G163" i="131"/>
  <c r="P162" i="131"/>
  <c r="M162" i="131"/>
  <c r="J162" i="131"/>
  <c r="G162" i="131"/>
  <c r="P161" i="131"/>
  <c r="M161" i="131"/>
  <c r="J161" i="131"/>
  <c r="G161" i="131"/>
  <c r="P160" i="131"/>
  <c r="J160" i="131"/>
  <c r="G160" i="131"/>
  <c r="P159" i="131"/>
  <c r="J159" i="131"/>
  <c r="G159" i="131"/>
  <c r="P158" i="131"/>
  <c r="J158" i="131"/>
  <c r="G158" i="131"/>
  <c r="P157" i="131"/>
  <c r="M157" i="131"/>
  <c r="J157" i="131"/>
  <c r="G157" i="131"/>
  <c r="P156" i="131"/>
  <c r="M156" i="131"/>
  <c r="J156" i="131"/>
  <c r="G156" i="131"/>
  <c r="P155" i="131"/>
  <c r="M155" i="131"/>
  <c r="J155" i="131"/>
  <c r="G155" i="131"/>
  <c r="P154" i="131"/>
  <c r="M154" i="131"/>
  <c r="J154" i="131"/>
  <c r="G154" i="131"/>
  <c r="P153" i="131"/>
  <c r="M153" i="131"/>
  <c r="J153" i="131"/>
  <c r="G153" i="131"/>
  <c r="P152" i="131"/>
  <c r="M152" i="131"/>
  <c r="J152" i="131"/>
  <c r="G152" i="131"/>
  <c r="P151" i="131"/>
  <c r="M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J103" i="131"/>
  <c r="G103" i="131"/>
  <c r="P102" i="131"/>
  <c r="M102" i="131"/>
  <c r="J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M228" i="130"/>
  <c r="J228" i="130"/>
  <c r="G228" i="130"/>
  <c r="M227" i="130"/>
  <c r="J227" i="130"/>
  <c r="G227" i="130"/>
  <c r="M226" i="130"/>
  <c r="J226" i="130"/>
  <c r="G226" i="130"/>
  <c r="M225" i="130"/>
  <c r="J225" i="130"/>
  <c r="G225" i="130"/>
  <c r="M224" i="130"/>
  <c r="J224" i="130"/>
  <c r="G224" i="130"/>
  <c r="M223" i="130"/>
  <c r="J223" i="130"/>
  <c r="G223" i="130"/>
  <c r="M222" i="130"/>
  <c r="J222" i="130"/>
  <c r="G222" i="130"/>
  <c r="M221" i="130"/>
  <c r="J221" i="130"/>
  <c r="G221" i="130"/>
  <c r="M220" i="130"/>
  <c r="J220" i="130"/>
  <c r="G220" i="130"/>
  <c r="M219" i="130"/>
  <c r="J219" i="130"/>
  <c r="G219" i="130"/>
  <c r="M218" i="130"/>
  <c r="J218" i="130"/>
  <c r="G218" i="130"/>
  <c r="M217" i="130"/>
  <c r="J217" i="130"/>
  <c r="G217" i="130"/>
  <c r="P216" i="130"/>
  <c r="M216" i="130"/>
  <c r="J216" i="130"/>
  <c r="G216" i="130"/>
  <c r="P215" i="130"/>
  <c r="M215" i="130"/>
  <c r="J215" i="130"/>
  <c r="G215" i="130"/>
  <c r="P214" i="130"/>
  <c r="M214" i="130"/>
  <c r="J214" i="130"/>
  <c r="G214" i="130"/>
  <c r="P213" i="130"/>
  <c r="M213" i="130"/>
  <c r="J213" i="130"/>
  <c r="G213" i="130"/>
  <c r="P212" i="130"/>
  <c r="M212" i="130"/>
  <c r="J212" i="130"/>
  <c r="G212" i="130"/>
  <c r="P211" i="130"/>
  <c r="M211" i="130"/>
  <c r="J211" i="130"/>
  <c r="G211" i="130"/>
  <c r="P210" i="130"/>
  <c r="J210" i="130"/>
  <c r="G210" i="130"/>
  <c r="P209" i="130"/>
  <c r="J209" i="130"/>
  <c r="G209" i="130"/>
  <c r="P208" i="130"/>
  <c r="J208" i="130"/>
  <c r="G208" i="130"/>
  <c r="P207" i="130"/>
  <c r="J207" i="130"/>
  <c r="G207" i="130"/>
  <c r="P206" i="130"/>
  <c r="J206" i="130"/>
  <c r="G206" i="130"/>
  <c r="P205" i="130"/>
  <c r="J205" i="130"/>
  <c r="G205" i="130"/>
  <c r="P204" i="130"/>
  <c r="J204" i="130"/>
  <c r="G204" i="130"/>
  <c r="P203" i="130"/>
  <c r="M203" i="130"/>
  <c r="J203" i="130"/>
  <c r="G203" i="130"/>
  <c r="P202" i="130"/>
  <c r="M202" i="130"/>
  <c r="J202" i="130"/>
  <c r="G202" i="130"/>
  <c r="P201" i="130"/>
  <c r="M201" i="130"/>
  <c r="J201" i="130"/>
  <c r="G201" i="130"/>
  <c r="P200" i="130"/>
  <c r="M200" i="130"/>
  <c r="J200" i="130"/>
  <c r="G200" i="130"/>
  <c r="P199" i="130"/>
  <c r="M199" i="130"/>
  <c r="J199" i="130"/>
  <c r="G199" i="130"/>
  <c r="P198" i="130"/>
  <c r="M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G185" i="130"/>
  <c r="P184" i="130"/>
  <c r="M184" i="130"/>
  <c r="J184" i="130"/>
  <c r="G184" i="130"/>
  <c r="P183" i="130"/>
  <c r="M183" i="130"/>
  <c r="J183" i="130"/>
  <c r="G183" i="130"/>
  <c r="P182" i="130"/>
  <c r="M182" i="130"/>
  <c r="J182" i="130"/>
  <c r="G182" i="130"/>
  <c r="P181" i="130"/>
  <c r="M181" i="130"/>
  <c r="J181" i="130"/>
  <c r="G181" i="130"/>
  <c r="P180" i="130"/>
  <c r="M180" i="130"/>
  <c r="J180" i="130"/>
  <c r="G180" i="130"/>
  <c r="P179" i="130"/>
  <c r="M179" i="130"/>
  <c r="J179" i="130"/>
  <c r="G179" i="130"/>
  <c r="P178" i="130"/>
  <c r="M178" i="130"/>
  <c r="J178" i="130"/>
  <c r="G178" i="130"/>
  <c r="P177" i="130"/>
  <c r="M177" i="130"/>
  <c r="J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M171" i="130"/>
  <c r="J171" i="130"/>
  <c r="G171" i="130"/>
  <c r="M170" i="130"/>
  <c r="J170" i="130"/>
  <c r="G170" i="130"/>
  <c r="P169" i="130"/>
  <c r="M169" i="130"/>
  <c r="J169" i="130"/>
  <c r="G169" i="130"/>
  <c r="P168" i="130"/>
  <c r="M168" i="130"/>
  <c r="J168" i="130"/>
  <c r="G168" i="130"/>
  <c r="P167" i="130"/>
  <c r="M167" i="130"/>
  <c r="J167" i="130"/>
  <c r="G167" i="130"/>
  <c r="P166" i="130"/>
  <c r="M166" i="130"/>
  <c r="J166" i="130"/>
  <c r="G166" i="130"/>
  <c r="P165" i="130"/>
  <c r="M165" i="130"/>
  <c r="J165" i="130"/>
  <c r="G165" i="130"/>
  <c r="P164" i="130"/>
  <c r="M164" i="130"/>
  <c r="J164" i="130"/>
  <c r="G164" i="130"/>
  <c r="P163" i="130"/>
  <c r="M163" i="130"/>
  <c r="J163" i="130"/>
  <c r="G163" i="130"/>
  <c r="P162" i="130"/>
  <c r="M162" i="130"/>
  <c r="J162" i="130"/>
  <c r="G162" i="130"/>
  <c r="P161" i="130"/>
  <c r="M161" i="130"/>
  <c r="J161" i="130"/>
  <c r="G161" i="130"/>
  <c r="P160" i="130"/>
  <c r="J160" i="130"/>
  <c r="G160" i="130"/>
  <c r="P159" i="130"/>
  <c r="J159" i="130"/>
  <c r="G159" i="130"/>
  <c r="P158" i="130"/>
  <c r="M158" i="130"/>
  <c r="J158" i="130"/>
  <c r="G158" i="130"/>
  <c r="P157" i="130"/>
  <c r="M157" i="130"/>
  <c r="J157" i="130"/>
  <c r="G157" i="130"/>
  <c r="P156" i="130"/>
  <c r="M156" i="130"/>
  <c r="J156" i="130"/>
  <c r="G156" i="130"/>
  <c r="P155" i="130"/>
  <c r="M155" i="130"/>
  <c r="J155" i="130"/>
  <c r="G155" i="130"/>
  <c r="P154" i="130"/>
  <c r="M154" i="130"/>
  <c r="J154" i="130"/>
  <c r="G154" i="130"/>
  <c r="P153" i="130"/>
  <c r="M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G110" i="130"/>
  <c r="P109" i="130"/>
  <c r="M109" i="130"/>
  <c r="G109" i="130"/>
  <c r="P108" i="130"/>
  <c r="M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M228" i="118"/>
  <c r="J228" i="118"/>
  <c r="G228" i="118"/>
  <c r="M227" i="118"/>
  <c r="J227" i="118"/>
  <c r="G227" i="118"/>
  <c r="M226" i="118"/>
  <c r="J226" i="118"/>
  <c r="G226" i="118"/>
  <c r="M225" i="118"/>
  <c r="J225" i="118"/>
  <c r="G225" i="118"/>
  <c r="M224" i="118"/>
  <c r="J224" i="118"/>
  <c r="G224" i="118"/>
  <c r="M223" i="118"/>
  <c r="J223" i="118"/>
  <c r="G223" i="118"/>
  <c r="M222" i="118"/>
  <c r="J222" i="118"/>
  <c r="G222" i="118"/>
  <c r="M221" i="118"/>
  <c r="J221" i="118"/>
  <c r="G221" i="118"/>
  <c r="M220" i="118"/>
  <c r="J220" i="118"/>
  <c r="G220" i="118"/>
  <c r="M219" i="118"/>
  <c r="J219" i="118"/>
  <c r="G219" i="118"/>
  <c r="M218" i="118"/>
  <c r="J218" i="118"/>
  <c r="G218" i="118"/>
  <c r="M217" i="118"/>
  <c r="J217" i="118"/>
  <c r="G217" i="118"/>
  <c r="P216" i="118"/>
  <c r="M216" i="118"/>
  <c r="J216" i="118"/>
  <c r="G216" i="118"/>
  <c r="P215" i="118"/>
  <c r="M215" i="118"/>
  <c r="J215" i="118"/>
  <c r="G215" i="118"/>
  <c r="P214" i="118"/>
  <c r="M214" i="118"/>
  <c r="J214" i="118"/>
  <c r="G214" i="118"/>
  <c r="P213" i="118"/>
  <c r="M213" i="118"/>
  <c r="J213" i="118"/>
  <c r="G213" i="118"/>
  <c r="P212" i="118"/>
  <c r="M212" i="118"/>
  <c r="J212" i="118"/>
  <c r="G212" i="118"/>
  <c r="P211" i="118"/>
  <c r="M211" i="118"/>
  <c r="J211" i="118"/>
  <c r="G211" i="118"/>
  <c r="P210" i="118"/>
  <c r="J210" i="118"/>
  <c r="G210" i="118"/>
  <c r="P209" i="118"/>
  <c r="J209" i="118"/>
  <c r="G209" i="118"/>
  <c r="P208" i="118"/>
  <c r="J208" i="118"/>
  <c r="G208" i="118"/>
  <c r="P207" i="118"/>
  <c r="J207" i="118"/>
  <c r="G207" i="118"/>
  <c r="P206" i="118"/>
  <c r="J206" i="118"/>
  <c r="G206" i="118"/>
  <c r="P205" i="118"/>
  <c r="J205" i="118"/>
  <c r="G205" i="118"/>
  <c r="P204" i="118"/>
  <c r="J204" i="118"/>
  <c r="G204" i="118"/>
  <c r="P203" i="118"/>
  <c r="M203" i="118"/>
  <c r="J203" i="118"/>
  <c r="G203" i="118"/>
  <c r="P202" i="118"/>
  <c r="M202" i="118"/>
  <c r="J202" i="118"/>
  <c r="G202" i="118"/>
  <c r="P201" i="118"/>
  <c r="M201" i="118"/>
  <c r="J201" i="118"/>
  <c r="G201" i="118"/>
  <c r="P200" i="118"/>
  <c r="M200" i="118"/>
  <c r="J200" i="118"/>
  <c r="G200" i="118"/>
  <c r="P199" i="118"/>
  <c r="M199" i="118"/>
  <c r="J199" i="118"/>
  <c r="G199" i="118"/>
  <c r="P198" i="118"/>
  <c r="M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G185" i="118"/>
  <c r="P184" i="118"/>
  <c r="M184" i="118"/>
  <c r="J184" i="118"/>
  <c r="G184" i="118"/>
  <c r="P183" i="118"/>
  <c r="M183" i="118"/>
  <c r="J183" i="118"/>
  <c r="G183" i="118"/>
  <c r="P182" i="118"/>
  <c r="M182" i="118"/>
  <c r="J182" i="118"/>
  <c r="G182" i="118"/>
  <c r="P181" i="118"/>
  <c r="M181" i="118"/>
  <c r="J181" i="118"/>
  <c r="G181" i="118"/>
  <c r="P180" i="118"/>
  <c r="M180" i="118"/>
  <c r="J180" i="118"/>
  <c r="G180" i="118"/>
  <c r="P179" i="118"/>
  <c r="M179" i="118"/>
  <c r="J179" i="118"/>
  <c r="G179" i="118"/>
  <c r="P178" i="118"/>
  <c r="M178" i="118"/>
  <c r="J178" i="118"/>
  <c r="G178" i="118"/>
  <c r="P177" i="118"/>
  <c r="M177" i="118"/>
  <c r="J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M171" i="118"/>
  <c r="J171" i="118"/>
  <c r="G171" i="118"/>
  <c r="M170" i="118"/>
  <c r="J170" i="118"/>
  <c r="G170" i="118"/>
  <c r="M169" i="118"/>
  <c r="J169" i="118"/>
  <c r="G169" i="118"/>
  <c r="P168" i="118"/>
  <c r="M168" i="118"/>
  <c r="J168" i="118"/>
  <c r="G168" i="118"/>
  <c r="P167" i="118"/>
  <c r="M167" i="118"/>
  <c r="J167" i="118"/>
  <c r="G167" i="118"/>
  <c r="P166" i="118"/>
  <c r="M166" i="118"/>
  <c r="J166" i="118"/>
  <c r="G166" i="118"/>
  <c r="P165" i="118"/>
  <c r="M165" i="118"/>
  <c r="J165" i="118"/>
  <c r="G165" i="118"/>
  <c r="P164" i="118"/>
  <c r="M164" i="118"/>
  <c r="J164" i="118"/>
  <c r="G164" i="118"/>
  <c r="P163" i="118"/>
  <c r="M163" i="118"/>
  <c r="J163" i="118"/>
  <c r="G163" i="118"/>
  <c r="P162" i="118"/>
  <c r="M162" i="118"/>
  <c r="J162" i="118"/>
  <c r="G162" i="118"/>
  <c r="P161" i="118"/>
  <c r="M161" i="118"/>
  <c r="J161" i="118"/>
  <c r="G161" i="118"/>
  <c r="P160" i="118"/>
  <c r="J160" i="118"/>
  <c r="G160" i="118"/>
  <c r="P159" i="118"/>
  <c r="J159" i="118"/>
  <c r="G159" i="118"/>
  <c r="P158" i="118"/>
  <c r="M158" i="118"/>
  <c r="J158" i="118"/>
  <c r="G158" i="118"/>
  <c r="P157" i="118"/>
  <c r="M157" i="118"/>
  <c r="J157" i="118"/>
  <c r="G157" i="118"/>
  <c r="P156" i="118"/>
  <c r="M156" i="118"/>
  <c r="J156" i="118"/>
  <c r="G156" i="118"/>
  <c r="P155" i="118"/>
  <c r="M155" i="118"/>
  <c r="J155" i="118"/>
  <c r="G155" i="118"/>
  <c r="P154" i="118"/>
  <c r="M154" i="118"/>
  <c r="J154" i="118"/>
  <c r="G154" i="118"/>
  <c r="P153" i="118"/>
  <c r="M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G110" i="118"/>
  <c r="P109" i="118"/>
  <c r="M109" i="118"/>
  <c r="G109" i="118"/>
  <c r="P108" i="118"/>
  <c r="M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M217" i="132"/>
  <c r="M216" i="132"/>
  <c r="M215" i="132"/>
  <c r="M214" i="132"/>
  <c r="M213" i="132"/>
  <c r="M212" i="132"/>
  <c r="M211" i="132"/>
  <c r="M168" i="132"/>
  <c r="M167" i="132"/>
  <c r="M166" i="132"/>
  <c r="M165" i="132"/>
  <c r="M164" i="132"/>
  <c r="M163" i="132"/>
  <c r="M162" i="132"/>
  <c r="M161" i="132"/>
  <c r="J195" i="132"/>
  <c r="J194" i="132"/>
  <c r="J193" i="132"/>
  <c r="J192" i="132"/>
  <c r="J19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M227" i="132"/>
  <c r="J227" i="132"/>
  <c r="G227" i="132"/>
  <c r="M226" i="132"/>
  <c r="J226" i="132"/>
  <c r="G226" i="132"/>
  <c r="M225" i="132"/>
  <c r="J225" i="132"/>
  <c r="G225" i="132"/>
  <c r="J224" i="132"/>
  <c r="G224" i="132"/>
  <c r="J223" i="132"/>
  <c r="G223" i="132"/>
  <c r="J222" i="132"/>
  <c r="G222" i="132"/>
  <c r="P221" i="132"/>
  <c r="J221" i="132"/>
  <c r="G221" i="132"/>
  <c r="P220" i="132"/>
  <c r="J220" i="132"/>
  <c r="G220" i="132"/>
  <c r="P219" i="132"/>
  <c r="J219" i="132"/>
  <c r="G219" i="132"/>
  <c r="P218" i="132"/>
  <c r="J218" i="132"/>
  <c r="G218" i="132"/>
  <c r="P217" i="132"/>
  <c r="J217" i="132"/>
  <c r="G217" i="132"/>
  <c r="P216" i="132"/>
  <c r="J216" i="132"/>
  <c r="G216" i="132"/>
  <c r="P215" i="132"/>
  <c r="J215" i="132"/>
  <c r="G215" i="132"/>
  <c r="P214" i="132"/>
  <c r="J214" i="132"/>
  <c r="G214" i="132"/>
  <c r="P213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J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J168" i="132"/>
  <c r="G168" i="132"/>
  <c r="J167" i="132"/>
  <c r="G167" i="132"/>
  <c r="P166" i="132"/>
  <c r="J166" i="132"/>
  <c r="G166" i="132"/>
  <c r="P165" i="132"/>
  <c r="J165" i="132"/>
  <c r="G165" i="132"/>
  <c r="P164" i="132"/>
  <c r="J164" i="132"/>
  <c r="G164" i="132"/>
  <c r="P163" i="132"/>
  <c r="J163" i="132"/>
  <c r="G163" i="132"/>
  <c r="P162" i="132"/>
  <c r="J162" i="132"/>
  <c r="G162" i="132"/>
  <c r="P161" i="132"/>
  <c r="J161" i="132"/>
  <c r="G161" i="132"/>
  <c r="P160" i="132"/>
  <c r="M160" i="132"/>
  <c r="J160" i="132"/>
  <c r="G160" i="132"/>
  <c r="P159" i="132"/>
  <c r="M159" i="132"/>
  <c r="J159" i="132"/>
  <c r="G159" i="132"/>
  <c r="P158" i="132"/>
  <c r="M158" i="132"/>
  <c r="J158" i="132"/>
  <c r="G158" i="132"/>
  <c r="P157" i="132"/>
  <c r="M157" i="132"/>
  <c r="J157" i="132"/>
  <c r="G157" i="132"/>
  <c r="P156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G130" i="132"/>
  <c r="P129" i="132"/>
  <c r="M129" i="132"/>
  <c r="G129" i="132"/>
  <c r="P128" i="132"/>
  <c r="M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M161" i="106" l="1"/>
  <c r="J109" i="106"/>
  <c r="J108" i="106"/>
  <c r="M228" i="106"/>
  <c r="J228" i="106"/>
  <c r="G228" i="106"/>
  <c r="M227" i="106"/>
  <c r="J227" i="106"/>
  <c r="G227" i="106"/>
  <c r="M226" i="106"/>
  <c r="J226" i="106"/>
  <c r="G226" i="106"/>
  <c r="M225" i="106"/>
  <c r="J225" i="106"/>
  <c r="G225" i="106"/>
  <c r="M224" i="106"/>
  <c r="J224" i="106"/>
  <c r="G224" i="106"/>
  <c r="M223" i="106"/>
  <c r="J223" i="106"/>
  <c r="G223" i="106"/>
  <c r="M222" i="106"/>
  <c r="J222" i="106"/>
  <c r="G222" i="106"/>
  <c r="M221" i="106"/>
  <c r="J221" i="106"/>
  <c r="G221" i="106"/>
  <c r="M220" i="106"/>
  <c r="J220" i="106"/>
  <c r="G220" i="106"/>
  <c r="M219" i="106"/>
  <c r="J219" i="106"/>
  <c r="G219" i="106"/>
  <c r="M218" i="106"/>
  <c r="J218" i="106"/>
  <c r="G218" i="106"/>
  <c r="P217" i="106"/>
  <c r="M217" i="106"/>
  <c r="J217" i="106"/>
  <c r="G217" i="106"/>
  <c r="P216" i="106"/>
  <c r="M216" i="106"/>
  <c r="J216" i="106"/>
  <c r="G216" i="106"/>
  <c r="P215" i="106"/>
  <c r="M215" i="106"/>
  <c r="J215" i="106"/>
  <c r="G215" i="106"/>
  <c r="P214" i="106"/>
  <c r="M214" i="106"/>
  <c r="J214" i="106"/>
  <c r="G214" i="106"/>
  <c r="P213" i="106"/>
  <c r="M213" i="106"/>
  <c r="J213" i="106"/>
  <c r="G213" i="106"/>
  <c r="P212" i="106"/>
  <c r="M212" i="106"/>
  <c r="J212" i="106"/>
  <c r="G212" i="106"/>
  <c r="P211" i="106"/>
  <c r="J211" i="106"/>
  <c r="G211" i="106"/>
  <c r="P210" i="106"/>
  <c r="J210" i="106"/>
  <c r="G210" i="106"/>
  <c r="P209" i="106"/>
  <c r="J209" i="106"/>
  <c r="G209" i="106"/>
  <c r="P208" i="106"/>
  <c r="M208" i="106"/>
  <c r="J208" i="106"/>
  <c r="G208" i="106"/>
  <c r="P207" i="106"/>
  <c r="M207" i="106"/>
  <c r="J207" i="106"/>
  <c r="G207" i="106"/>
  <c r="P206" i="106"/>
  <c r="M206" i="106"/>
  <c r="J206" i="106"/>
  <c r="G206" i="106"/>
  <c r="P205" i="106"/>
  <c r="M205" i="106"/>
  <c r="J205" i="106"/>
  <c r="G205" i="106"/>
  <c r="P204" i="106"/>
  <c r="M204" i="106"/>
  <c r="J204" i="106"/>
  <c r="G204" i="106"/>
  <c r="P203" i="106"/>
  <c r="M203" i="106"/>
  <c r="J203" i="106"/>
  <c r="G203" i="106"/>
  <c r="P202" i="106"/>
  <c r="M202" i="106"/>
  <c r="J202" i="106"/>
  <c r="G202" i="106"/>
  <c r="P201" i="106"/>
  <c r="M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G188" i="106"/>
  <c r="P187" i="106"/>
  <c r="M187" i="106"/>
  <c r="G187" i="106"/>
  <c r="P186" i="106"/>
  <c r="M186" i="106"/>
  <c r="J186" i="106"/>
  <c r="G186" i="106"/>
  <c r="P185" i="106"/>
  <c r="M185" i="106"/>
  <c r="J185" i="106"/>
  <c r="G185" i="106"/>
  <c r="P184" i="106"/>
  <c r="M184" i="106"/>
  <c r="J184" i="106"/>
  <c r="G184" i="106"/>
  <c r="P183" i="106"/>
  <c r="M183" i="106"/>
  <c r="J183" i="106"/>
  <c r="G183" i="106"/>
  <c r="P182" i="106"/>
  <c r="M182" i="106"/>
  <c r="J182" i="106"/>
  <c r="G182" i="106"/>
  <c r="P181" i="106"/>
  <c r="M181" i="106"/>
  <c r="J181" i="106"/>
  <c r="G181" i="106"/>
  <c r="P180" i="106"/>
  <c r="M180" i="106"/>
  <c r="J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M170" i="106"/>
  <c r="J170" i="106"/>
  <c r="G170" i="106"/>
  <c r="M169" i="106"/>
  <c r="J169" i="106"/>
  <c r="G169" i="106"/>
  <c r="M168" i="106"/>
  <c r="J168" i="106"/>
  <c r="G168" i="106"/>
  <c r="P167" i="106"/>
  <c r="M167" i="106"/>
  <c r="J167" i="106"/>
  <c r="G167" i="106"/>
  <c r="P166" i="106"/>
  <c r="M166" i="106"/>
  <c r="J166" i="106"/>
  <c r="G166" i="106"/>
  <c r="P165" i="106"/>
  <c r="M165" i="106"/>
  <c r="J165" i="106"/>
  <c r="G165" i="106"/>
  <c r="P164" i="106"/>
  <c r="M164" i="106"/>
  <c r="J164" i="106"/>
  <c r="G164" i="106"/>
  <c r="P163" i="106"/>
  <c r="J163" i="106"/>
  <c r="G163" i="106"/>
  <c r="P162" i="106"/>
  <c r="J162" i="106"/>
  <c r="G162" i="106"/>
  <c r="P161" i="106"/>
  <c r="J161" i="106"/>
  <c r="G161" i="106"/>
  <c r="P160" i="106"/>
  <c r="M160" i="106"/>
  <c r="J160" i="106"/>
  <c r="G160" i="106"/>
  <c r="P159" i="106"/>
  <c r="M159" i="106"/>
  <c r="J159" i="106"/>
  <c r="G159" i="106"/>
  <c r="P158" i="106"/>
  <c r="M158" i="106"/>
  <c r="J158" i="106"/>
  <c r="G158" i="106"/>
  <c r="P157" i="106"/>
  <c r="M157" i="106"/>
  <c r="J157" i="106"/>
  <c r="G157" i="106"/>
  <c r="P156" i="106"/>
  <c r="M156" i="106"/>
  <c r="J156" i="106"/>
  <c r="G156" i="106"/>
  <c r="P155" i="106"/>
  <c r="M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G117" i="106"/>
  <c r="P116" i="106"/>
  <c r="M116" i="106"/>
  <c r="G116" i="106"/>
  <c r="P115" i="106"/>
  <c r="M115" i="106"/>
  <c r="G115" i="106"/>
  <c r="P114" i="106"/>
  <c r="M114" i="106"/>
  <c r="G114" i="106"/>
  <c r="P113" i="106"/>
  <c r="M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16" i="139"/>
  <c r="P215" i="139"/>
  <c r="P214" i="139"/>
  <c r="P213" i="139"/>
  <c r="P212" i="139"/>
  <c r="P211" i="139"/>
  <c r="P210" i="139"/>
  <c r="P209" i="139"/>
  <c r="P208" i="139"/>
  <c r="P207" i="139"/>
  <c r="P206" i="139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66" i="139"/>
  <c r="P165" i="139"/>
  <c r="P164" i="139"/>
  <c r="P163" i="139"/>
  <c r="P162" i="139"/>
  <c r="P161" i="139"/>
  <c r="P160" i="139"/>
  <c r="P159" i="139"/>
  <c r="P158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207" i="139"/>
  <c r="M206" i="139"/>
  <c r="M205" i="139"/>
  <c r="M204" i="139"/>
  <c r="M203" i="139"/>
  <c r="M202" i="139"/>
  <c r="M201" i="139"/>
  <c r="M200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59" i="139"/>
  <c r="M158" i="139"/>
  <c r="M157" i="139"/>
  <c r="M156" i="139"/>
  <c r="M155" i="139"/>
  <c r="M15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85" i="139"/>
  <c r="J184" i="139"/>
  <c r="J183" i="139"/>
  <c r="J182" i="139"/>
  <c r="J181" i="139"/>
  <c r="J180" i="139"/>
  <c r="J179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8" i="139"/>
  <c r="J227" i="139"/>
  <c r="J226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204" i="139"/>
  <c r="D203" i="139"/>
  <c r="D202" i="139"/>
  <c r="D201" i="139"/>
  <c r="D200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126" i="139"/>
  <c r="D125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49" i="139"/>
  <c r="D48" i="139"/>
  <c r="D47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D124" i="139"/>
  <c r="J123" i="139"/>
  <c r="G123" i="139"/>
  <c r="D123" i="139"/>
  <c r="J122" i="139"/>
  <c r="G122" i="139"/>
  <c r="D122" i="139"/>
  <c r="J121" i="139"/>
  <c r="G121" i="139"/>
  <c r="P120" i="139"/>
  <c r="J120" i="139"/>
  <c r="G120" i="139"/>
  <c r="P119" i="139"/>
  <c r="J119" i="139"/>
  <c r="G119" i="139"/>
  <c r="P118" i="139"/>
  <c r="J118" i="139"/>
  <c r="G118" i="139"/>
  <c r="P117" i="139"/>
  <c r="J117" i="139"/>
  <c r="G117" i="139"/>
  <c r="P116" i="139"/>
  <c r="J116" i="139"/>
  <c r="G116" i="139"/>
  <c r="P115" i="139"/>
  <c r="J115" i="139"/>
  <c r="G115" i="139"/>
  <c r="P114" i="139"/>
  <c r="G114" i="139"/>
  <c r="P113" i="139"/>
  <c r="G113" i="139"/>
  <c r="P112" i="139"/>
  <c r="G112" i="139"/>
  <c r="P111" i="139"/>
  <c r="G111" i="139"/>
  <c r="P110" i="139"/>
  <c r="M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D46" i="139"/>
  <c r="P45" i="139"/>
  <c r="M45" i="139"/>
  <c r="J45" i="139"/>
  <c r="G45" i="139"/>
  <c r="D45" i="139"/>
  <c r="P44" i="139"/>
  <c r="M44" i="139"/>
  <c r="J44" i="139"/>
  <c r="G44" i="139"/>
  <c r="P43" i="139"/>
  <c r="M43" i="139"/>
  <c r="J43" i="139"/>
  <c r="G43" i="139"/>
  <c r="P42" i="139"/>
  <c r="M42" i="139"/>
  <c r="J42" i="139"/>
  <c r="G42" i="139"/>
  <c r="P41" i="139"/>
  <c r="M41" i="139"/>
  <c r="J41" i="139"/>
  <c r="G41" i="139"/>
  <c r="P40" i="139"/>
  <c r="M40" i="139"/>
  <c r="J40" i="139"/>
  <c r="G40" i="139"/>
  <c r="P39" i="139"/>
  <c r="M39" i="139"/>
  <c r="J39" i="139"/>
  <c r="G39" i="139"/>
  <c r="P38" i="139"/>
  <c r="M38" i="139"/>
  <c r="J38" i="139"/>
  <c r="G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<sst xmlns="http://schemas.openxmlformats.org/spreadsheetml/2006/main" count="9152" uniqueCount="237">
  <si>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</si>
  <si>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</si>
  <si>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</si>
  <si>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</si>
  <si>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</si>
  <si>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</si>
  <si>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</si>
  <si>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</si>
  <si>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</si>
  <si>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</si>
  <si>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</si>
  <si>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</si>
  <si>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</si>
  <si>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</si>
  <si>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</si>
  <si>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</si>
  <si>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</si>
  <si>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</si>
  <si>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</si>
  <si>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</si>
  <si>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</si>
  <si>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</si>
  <si>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</si>
  <si>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</si>
  <si>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</si>
  <si>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</si>
  <si>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</si>
  <si>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</si>
  <si>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</si>
  <si>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</si>
  <si>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</si>
  <si>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</si>
  <si>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</si>
  <si>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</si>
  <si>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</si>
  <si>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</si>
  <si>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</si>
  <si>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</si>
  <si>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</si>
  <si>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</si>
  <si>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</si>
  <si>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</si>
  <si>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</si>
  <si>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</si>
  <si>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</si>
  <si>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</si>
  <si>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</si>
  <si>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</si>
  <si>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</si>
  <si>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</si>
  <si>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</si>
  <si>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</si>
  <si>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</si>
  <si>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</si>
  <si>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</si>
  <si>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</si>
  <si>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</si>
  <si>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</si>
  <si>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</si>
  <si>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</si>
  <si>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</si>
  <si>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</si>
  <si>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</si>
  <si>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</si>
  <si>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</si>
  <si>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</si>
  <si>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</si>
  <si>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</si>
  <si>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</si>
  <si>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</si>
  <si>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</si>
  <si>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</si>
  <si>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</si>
  <si>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</si>
  <si>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</si>
  <si>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</si>
  <si>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</si>
  <si>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</si>
  <si>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</si>
  <si>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</si>
  <si>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</si>
  <si>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</si>
  <si>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</si>
  <si>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</si>
  <si>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</si>
  <si>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</si>
  <si>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</si>
  <si>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</si>
  <si>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</si>
  <si>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</si>
  <si>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</si>
  <si>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</si>
  <si>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</si>
  <si>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</si>
  <si>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</si>
  <si>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</si>
  <si>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</si>
  <si>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</si>
  <si>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</si>
  <si>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</si>
  <si>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</si>
  <si>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</si>
  <si>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</si>
  <si>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</si>
  <si>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</si>
  <si>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</si>
  <si>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</si>
  <si>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</si>
  <si>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</si>
  <si>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</si>
  <si>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</si>
  <si>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</si>
  <si>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</si>
  <si>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</si>
  <si>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</si>
  <si>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</si>
  <si>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Ayoshida.RIKEN 2017.06</t>
    <phoneticPr fontId="23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</si>
  <si>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</si>
  <si>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</si>
  <si>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</si>
  <si>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</si>
  <si>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</si>
  <si>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</si>
  <si>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</si>
  <si>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</si>
  <si>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</si>
  <si>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</si>
  <si>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</si>
  <si>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</si>
  <si>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</si>
  <si>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</si>
  <si>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</si>
  <si>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</si>
  <si>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</si>
  <si>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</si>
  <si>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</si>
  <si>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</si>
  <si>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</si>
  <si>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</si>
  <si>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</si>
  <si>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</si>
  <si>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</si>
  <si>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</si>
  <si>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</si>
  <si>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Ayoshida.RIKEN 2016.07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</si>
  <si>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</si>
  <si>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</si>
  <si>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</si>
  <si>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</si>
  <si>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</si>
  <si>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</si>
  <si>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</si>
  <si>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</si>
  <si>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</si>
  <si>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</si>
  <si>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</si>
  <si>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</si>
  <si>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</si>
  <si>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</si>
  <si>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</si>
  <si>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</si>
  <si>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</si>
  <si>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</si>
  <si>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</si>
  <si>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</si>
  <si>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</si>
  <si>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</si>
  <si>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</si>
  <si>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</si>
  <si>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</si>
  <si>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</si>
  <si>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</si>
  <si>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</si>
  <si>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</si>
  <si>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</si>
  <si>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</si>
  <si>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</si>
  <si>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</si>
  <si>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</si>
  <si>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</si>
  <si>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</si>
  <si>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</si>
  <si>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</si>
  <si>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</si>
  <si>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</si>
  <si>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</si>
  <si>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</si>
  <si>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</si>
  <si>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</si>
  <si>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</si>
  <si>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</si>
  <si>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</si>
  <si>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</si>
  <si>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</si>
  <si>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</si>
  <si>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</si>
  <si>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</si>
  <si>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</si>
  <si>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</si>
  <si>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</si>
  <si>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</si>
  <si>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</si>
  <si>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</si>
  <si>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</si>
  <si>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</si>
  <si>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</si>
  <si>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km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</si>
  <si>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</si>
  <si>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</si>
  <si>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</si>
  <si>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</si>
  <si>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</si>
  <si>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</si>
  <si>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</si>
  <si>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</si>
  <si>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</si>
  <si>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</si>
  <si>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</si>
  <si>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</si>
  <si>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</si>
  <si>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</si>
  <si>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</si>
  <si>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</si>
  <si>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t>Diamond</t>
  </si>
  <si>
    <t>Diamond(dens=3.52)</t>
  </si>
  <si>
    <t>Ayoshida.RIKEN 2017.11</t>
    <phoneticPr fontId="23"/>
  </si>
  <si>
    <t>used: Carbon (nat.) Density= 3.52</t>
    <phoneticPr fontId="37"/>
  </si>
  <si>
    <t>Numbered Compounds : Havar (ICRU-470)</t>
    <phoneticPr fontId="37"/>
  </si>
  <si>
    <t>Havar</t>
  </si>
  <si>
    <t>Havar(ICRU-470)</t>
  </si>
  <si>
    <t>Cr</t>
  </si>
  <si>
    <t>Mn</t>
  </si>
  <si>
    <t>Fe</t>
  </si>
  <si>
    <t>Co</t>
  </si>
  <si>
    <t>Ni</t>
  </si>
  <si>
    <t>Mo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</si>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</sst>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1" fontId="38" fillId="0" borderId="0" xfId="14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srim12C_Si!$P$5</c:f>
          <c:strCache>
            <c:ptCount val="1"/>
            <c:pt idx="0">
              <c:v>srim12C_Si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srim12C_Si!$E$20:$E$228</c:f>
              <c:numCache>
                <c:formatCode>0.000E+00</c:formatCode>
                <c:ptCount val="209"/>
                <c:pt idx="0">
                  <c:v>4.5220000000000003E-2</c:v>
                </c:pt>
                <c:pt idx="1">
                  <c:v>4.7070000000000001E-2</c:v>
                </c:pt>
                <c:pt idx="2">
                  <c:v>4.8840000000000001E-2</c:v>
                </c:pt>
                <c:pt idx="3">
                  <c:v>5.0560000000000001E-2</c:v>
                </c:pt>
                <c:pt idx="4">
                  <c:v>5.2220000000000003E-2</c:v>
                </c:pt>
                <c:pt idx="5">
                  <c:v>5.382E-2</c:v>
                </c:pt>
                <c:pt idx="6">
                  <c:v>5.5379999999999999E-2</c:v>
                </c:pt>
                <c:pt idx="7">
                  <c:v>5.8380000000000001E-2</c:v>
                </c:pt>
                <c:pt idx="8">
                  <c:v>6.1920000000000003E-2</c:v>
                </c:pt>
                <c:pt idx="9">
                  <c:v>6.5269999999999995E-2</c:v>
                </c:pt>
                <c:pt idx="10">
                  <c:v>6.8459999999999993E-2</c:v>
                </c:pt>
                <c:pt idx="11">
                  <c:v>7.1499999999999994E-2</c:v>
                </c:pt>
                <c:pt idx="12">
                  <c:v>7.442E-2</c:v>
                </c:pt>
                <c:pt idx="13">
                  <c:v>7.7229999999999993E-2</c:v>
                </c:pt>
                <c:pt idx="14">
                  <c:v>7.9939999999999997E-2</c:v>
                </c:pt>
                <c:pt idx="15">
                  <c:v>8.2559999999999995E-2</c:v>
                </c:pt>
                <c:pt idx="16">
                  <c:v>8.7569999999999995E-2</c:v>
                </c:pt>
                <c:pt idx="17">
                  <c:v>9.2310000000000003E-2</c:v>
                </c:pt>
                <c:pt idx="18">
                  <c:v>9.6809999999999993E-2</c:v>
                </c:pt>
                <c:pt idx="19">
                  <c:v>0.1011</c:v>
                </c:pt>
                <c:pt idx="20">
                  <c:v>0.1052</c:v>
                </c:pt>
                <c:pt idx="21">
                  <c:v>0.10920000000000001</c:v>
                </c:pt>
                <c:pt idx="22">
                  <c:v>0.1168</c:v>
                </c:pt>
                <c:pt idx="23">
                  <c:v>0.12379999999999999</c:v>
                </c:pt>
                <c:pt idx="24">
                  <c:v>0.1305</c:v>
                </c:pt>
                <c:pt idx="25">
                  <c:v>0.13689999999999999</c:v>
                </c:pt>
                <c:pt idx="26">
                  <c:v>0.14299999999999999</c:v>
                </c:pt>
                <c:pt idx="27">
                  <c:v>0.14879999999999999</c:v>
                </c:pt>
                <c:pt idx="28">
                  <c:v>0.1545</c:v>
                </c:pt>
                <c:pt idx="29">
                  <c:v>0.15989999999999999</c:v>
                </c:pt>
                <c:pt idx="30">
                  <c:v>0.1651</c:v>
                </c:pt>
                <c:pt idx="31">
                  <c:v>0.17019999999999999</c:v>
                </c:pt>
                <c:pt idx="32">
                  <c:v>0.17510000000000001</c:v>
                </c:pt>
                <c:pt idx="33">
                  <c:v>0.18459999999999999</c:v>
                </c:pt>
                <c:pt idx="34">
                  <c:v>0.1958</c:v>
                </c:pt>
                <c:pt idx="35">
                  <c:v>0.2064</c:v>
                </c:pt>
                <c:pt idx="36">
                  <c:v>0.2165</c:v>
                </c:pt>
                <c:pt idx="37">
                  <c:v>0.2261</c:v>
                </c:pt>
                <c:pt idx="38">
                  <c:v>0.23530000000000001</c:v>
                </c:pt>
                <c:pt idx="39">
                  <c:v>0.2442</c:v>
                </c:pt>
                <c:pt idx="40">
                  <c:v>0.25280000000000002</c:v>
                </c:pt>
                <c:pt idx="41">
                  <c:v>0.2611</c:v>
                </c:pt>
                <c:pt idx="42">
                  <c:v>0.27689999999999998</c:v>
                </c:pt>
                <c:pt idx="43">
                  <c:v>0.29189999999999999</c:v>
                </c:pt>
                <c:pt idx="44">
                  <c:v>0.30609999999999998</c:v>
                </c:pt>
                <c:pt idx="45">
                  <c:v>0.31979999999999997</c:v>
                </c:pt>
                <c:pt idx="46">
                  <c:v>0.33279999999999998</c:v>
                </c:pt>
                <c:pt idx="47">
                  <c:v>0.34539999999999998</c:v>
                </c:pt>
                <c:pt idx="48">
                  <c:v>0.36919999999999997</c:v>
                </c:pt>
                <c:pt idx="49">
                  <c:v>0.3916</c:v>
                </c:pt>
                <c:pt idx="50">
                  <c:v>0.4128</c:v>
                </c:pt>
                <c:pt idx="51">
                  <c:v>0.433</c:v>
                </c:pt>
                <c:pt idx="52">
                  <c:v>0.45219999999999999</c:v>
                </c:pt>
                <c:pt idx="53">
                  <c:v>0.47070000000000001</c:v>
                </c:pt>
                <c:pt idx="54">
                  <c:v>0.4884</c:v>
                </c:pt>
                <c:pt idx="55">
                  <c:v>0.50560000000000005</c:v>
                </c:pt>
                <c:pt idx="56">
                  <c:v>0.5222</c:v>
                </c:pt>
                <c:pt idx="57">
                  <c:v>0.53820000000000001</c:v>
                </c:pt>
                <c:pt idx="58">
                  <c:v>0.55379999999999996</c:v>
                </c:pt>
                <c:pt idx="59">
                  <c:v>0.58379999999999999</c:v>
                </c:pt>
                <c:pt idx="60">
                  <c:v>0.61919999999999997</c:v>
                </c:pt>
                <c:pt idx="61">
                  <c:v>0.6673</c:v>
                </c:pt>
                <c:pt idx="62">
                  <c:v>0.72870000000000001</c:v>
                </c:pt>
                <c:pt idx="63">
                  <c:v>0.77969999999999995</c:v>
                </c:pt>
                <c:pt idx="64">
                  <c:v>0.82230000000000003</c:v>
                </c:pt>
                <c:pt idx="65">
                  <c:v>0.85829999999999995</c:v>
                </c:pt>
                <c:pt idx="66">
                  <c:v>0.88919999999999999</c:v>
                </c:pt>
                <c:pt idx="67">
                  <c:v>0.9163</c:v>
                </c:pt>
                <c:pt idx="68">
                  <c:v>0.9627</c:v>
                </c:pt>
                <c:pt idx="69">
                  <c:v>1.0029999999999999</c:v>
                </c:pt>
                <c:pt idx="70">
                  <c:v>1.0389999999999999</c:v>
                </c:pt>
                <c:pt idx="71">
                  <c:v>1.0720000000000001</c:v>
                </c:pt>
                <c:pt idx="72">
                  <c:v>1.1020000000000001</c:v>
                </c:pt>
                <c:pt idx="73">
                  <c:v>1.131</c:v>
                </c:pt>
                <c:pt idx="74">
                  <c:v>1.1859999999999999</c:v>
                </c:pt>
                <c:pt idx="75">
                  <c:v>1.236</c:v>
                </c:pt>
                <c:pt idx="76">
                  <c:v>1.2849999999999999</c:v>
                </c:pt>
                <c:pt idx="77">
                  <c:v>1.333</c:v>
                </c:pt>
                <c:pt idx="78">
                  <c:v>1.381</c:v>
                </c:pt>
                <c:pt idx="79">
                  <c:v>1.4279999999999999</c:v>
                </c:pt>
                <c:pt idx="80">
                  <c:v>1.476</c:v>
                </c:pt>
                <c:pt idx="81">
                  <c:v>1.524</c:v>
                </c:pt>
                <c:pt idx="82">
                  <c:v>1.5720000000000001</c:v>
                </c:pt>
                <c:pt idx="83">
                  <c:v>1.62</c:v>
                </c:pt>
                <c:pt idx="84">
                  <c:v>1.6679999999999999</c:v>
                </c:pt>
                <c:pt idx="85">
                  <c:v>1.764</c:v>
                </c:pt>
                <c:pt idx="86">
                  <c:v>1.8839999999999999</c:v>
                </c:pt>
                <c:pt idx="87">
                  <c:v>2.004</c:v>
                </c:pt>
                <c:pt idx="88">
                  <c:v>2.121</c:v>
                </c:pt>
                <c:pt idx="89">
                  <c:v>2.2370000000000001</c:v>
                </c:pt>
                <c:pt idx="90">
                  <c:v>2.35</c:v>
                </c:pt>
                <c:pt idx="91">
                  <c:v>2.46</c:v>
                </c:pt>
                <c:pt idx="92">
                  <c:v>2.5680000000000001</c:v>
                </c:pt>
                <c:pt idx="93">
                  <c:v>2.6720000000000002</c:v>
                </c:pt>
                <c:pt idx="94">
                  <c:v>2.87</c:v>
                </c:pt>
                <c:pt idx="95">
                  <c:v>3.0550000000000002</c:v>
                </c:pt>
                <c:pt idx="96">
                  <c:v>3.226</c:v>
                </c:pt>
                <c:pt idx="97">
                  <c:v>3.3849999999999998</c:v>
                </c:pt>
                <c:pt idx="98">
                  <c:v>3.5310000000000001</c:v>
                </c:pt>
                <c:pt idx="99">
                  <c:v>3.6659999999999999</c:v>
                </c:pt>
                <c:pt idx="100">
                  <c:v>3.9049999999999998</c:v>
                </c:pt>
                <c:pt idx="101">
                  <c:v>4.1079999999999997</c:v>
                </c:pt>
                <c:pt idx="102">
                  <c:v>4.2779999999999996</c:v>
                </c:pt>
                <c:pt idx="103">
                  <c:v>4.423</c:v>
                </c:pt>
                <c:pt idx="104">
                  <c:v>4.5449999999999999</c:v>
                </c:pt>
                <c:pt idx="105">
                  <c:v>4.6470000000000002</c:v>
                </c:pt>
                <c:pt idx="106">
                  <c:v>4.734</c:v>
                </c:pt>
                <c:pt idx="107">
                  <c:v>4.8070000000000004</c:v>
                </c:pt>
                <c:pt idx="108">
                  <c:v>4.8689999999999998</c:v>
                </c:pt>
                <c:pt idx="109">
                  <c:v>4.9210000000000003</c:v>
                </c:pt>
                <c:pt idx="110">
                  <c:v>4.9640000000000004</c:v>
                </c:pt>
                <c:pt idx="111">
                  <c:v>5.03</c:v>
                </c:pt>
                <c:pt idx="112">
                  <c:v>5.0830000000000002</c:v>
                </c:pt>
                <c:pt idx="113">
                  <c:v>5.1130000000000004</c:v>
                </c:pt>
                <c:pt idx="114">
                  <c:v>5.1260000000000003</c:v>
                </c:pt>
                <c:pt idx="115">
                  <c:v>5.1280000000000001</c:v>
                </c:pt>
                <c:pt idx="116">
                  <c:v>5.1230000000000002</c:v>
                </c:pt>
                <c:pt idx="117">
                  <c:v>5.1109999999999998</c:v>
                </c:pt>
                <c:pt idx="118">
                  <c:v>5.0949999999999998</c:v>
                </c:pt>
                <c:pt idx="119">
                  <c:v>5.077</c:v>
                </c:pt>
                <c:pt idx="120">
                  <c:v>5.0339999999999998</c:v>
                </c:pt>
                <c:pt idx="121">
                  <c:v>4.9870000000000001</c:v>
                </c:pt>
                <c:pt idx="122">
                  <c:v>4.9390000000000001</c:v>
                </c:pt>
                <c:pt idx="123">
                  <c:v>4.8899999999999997</c:v>
                </c:pt>
                <c:pt idx="124">
                  <c:v>4.8419999999999996</c:v>
                </c:pt>
                <c:pt idx="125">
                  <c:v>4.7949999999999999</c:v>
                </c:pt>
                <c:pt idx="126">
                  <c:v>4.7030000000000003</c:v>
                </c:pt>
                <c:pt idx="127">
                  <c:v>4.6139999999999999</c:v>
                </c:pt>
                <c:pt idx="128">
                  <c:v>4.53</c:v>
                </c:pt>
                <c:pt idx="129">
                  <c:v>4.4480000000000004</c:v>
                </c:pt>
                <c:pt idx="130">
                  <c:v>4.37</c:v>
                </c:pt>
                <c:pt idx="131">
                  <c:v>4.2939999999999996</c:v>
                </c:pt>
                <c:pt idx="132">
                  <c:v>4.22</c:v>
                </c:pt>
                <c:pt idx="133">
                  <c:v>4.149</c:v>
                </c:pt>
                <c:pt idx="134">
                  <c:v>4.08</c:v>
                </c:pt>
                <c:pt idx="135">
                  <c:v>4.0119999999999996</c:v>
                </c:pt>
                <c:pt idx="136">
                  <c:v>3.9470000000000001</c:v>
                </c:pt>
                <c:pt idx="137">
                  <c:v>3.8210000000000002</c:v>
                </c:pt>
                <c:pt idx="138">
                  <c:v>3.6720000000000002</c:v>
                </c:pt>
                <c:pt idx="139">
                  <c:v>3.5339999999999998</c:v>
                </c:pt>
                <c:pt idx="140">
                  <c:v>3.3839999999999999</c:v>
                </c:pt>
                <c:pt idx="141">
                  <c:v>3.2330000000000001</c:v>
                </c:pt>
                <c:pt idx="142">
                  <c:v>3.1059999999999999</c:v>
                </c:pt>
                <c:pt idx="143">
                  <c:v>2.988</c:v>
                </c:pt>
                <c:pt idx="144">
                  <c:v>2.8769999999999998</c:v>
                </c:pt>
                <c:pt idx="145">
                  <c:v>2.7730000000000001</c:v>
                </c:pt>
                <c:pt idx="146">
                  <c:v>2.5840000000000001</c:v>
                </c:pt>
                <c:pt idx="147">
                  <c:v>2.4180000000000001</c:v>
                </c:pt>
                <c:pt idx="148">
                  <c:v>2.27</c:v>
                </c:pt>
                <c:pt idx="149">
                  <c:v>2.1379999999999999</c:v>
                </c:pt>
                <c:pt idx="150">
                  <c:v>2.02</c:v>
                </c:pt>
                <c:pt idx="151">
                  <c:v>1.9139999999999999</c:v>
                </c:pt>
                <c:pt idx="152">
                  <c:v>1.7310000000000001</c:v>
                </c:pt>
                <c:pt idx="153">
                  <c:v>1.581</c:v>
                </c:pt>
                <c:pt idx="154">
                  <c:v>1.4550000000000001</c:v>
                </c:pt>
                <c:pt idx="155">
                  <c:v>1.3480000000000001</c:v>
                </c:pt>
                <c:pt idx="156">
                  <c:v>1.2569999999999999</c:v>
                </c:pt>
                <c:pt idx="157">
                  <c:v>1.1779999999999999</c:v>
                </c:pt>
                <c:pt idx="158">
                  <c:v>1.1100000000000001</c:v>
                </c:pt>
                <c:pt idx="159">
                  <c:v>1.0489999999999999</c:v>
                </c:pt>
                <c:pt idx="160">
                  <c:v>0.99609999999999999</c:v>
                </c:pt>
                <c:pt idx="161">
                  <c:v>0.9486</c:v>
                </c:pt>
                <c:pt idx="162">
                  <c:v>0.90600000000000003</c:v>
                </c:pt>
                <c:pt idx="163">
                  <c:v>0.83279999999999998</c:v>
                </c:pt>
                <c:pt idx="164">
                  <c:v>0.75839999999999996</c:v>
                </c:pt>
                <c:pt idx="165">
                  <c:v>0.69789999999999996</c:v>
                </c:pt>
                <c:pt idx="166">
                  <c:v>0.64749999999999996</c:v>
                </c:pt>
                <c:pt idx="167">
                  <c:v>0.60470000000000002</c:v>
                </c:pt>
                <c:pt idx="168">
                  <c:v>0.56779999999999997</c:v>
                </c:pt>
                <c:pt idx="169">
                  <c:v>0.53559999999999997</c:v>
                </c:pt>
                <c:pt idx="170">
                  <c:v>0.50700000000000001</c:v>
                </c:pt>
                <c:pt idx="171">
                  <c:v>0.48170000000000002</c:v>
                </c:pt>
                <c:pt idx="172">
                  <c:v>0.43869999999999998</c:v>
                </c:pt>
                <c:pt idx="173">
                  <c:v>0.40360000000000001</c:v>
                </c:pt>
                <c:pt idx="174">
                  <c:v>0.37440000000000001</c:v>
                </c:pt>
                <c:pt idx="175">
                  <c:v>0.34960000000000002</c:v>
                </c:pt>
                <c:pt idx="176">
                  <c:v>0.32840000000000003</c:v>
                </c:pt>
                <c:pt idx="177">
                  <c:v>0.31</c:v>
                </c:pt>
                <c:pt idx="178">
                  <c:v>0.27960000000000002</c:v>
                </c:pt>
                <c:pt idx="179">
                  <c:v>0.25540000000000002</c:v>
                </c:pt>
                <c:pt idx="180">
                  <c:v>0.23580000000000001</c:v>
                </c:pt>
                <c:pt idx="181">
                  <c:v>0.21959999999999999</c:v>
                </c:pt>
                <c:pt idx="182">
                  <c:v>0.2059</c:v>
                </c:pt>
                <c:pt idx="183">
                  <c:v>0.19409999999999999</c:v>
                </c:pt>
                <c:pt idx="184">
                  <c:v>0.184</c:v>
                </c:pt>
                <c:pt idx="185">
                  <c:v>0.17510000000000001</c:v>
                </c:pt>
                <c:pt idx="186">
                  <c:v>0.1673</c:v>
                </c:pt>
                <c:pt idx="187">
                  <c:v>0.16039999999999999</c:v>
                </c:pt>
                <c:pt idx="188">
                  <c:v>0.1542</c:v>
                </c:pt>
                <c:pt idx="189">
                  <c:v>0.14349999999999999</c:v>
                </c:pt>
                <c:pt idx="190">
                  <c:v>0.1328</c:v>
                </c:pt>
                <c:pt idx="191">
                  <c:v>0.1241</c:v>
                </c:pt>
                <c:pt idx="192">
                  <c:v>0.11700000000000001</c:v>
                </c:pt>
                <c:pt idx="193">
                  <c:v>0.111</c:v>
                </c:pt>
                <c:pt idx="194">
                  <c:v>0.10589999999999999</c:v>
                </c:pt>
                <c:pt idx="195">
                  <c:v>0.1016</c:v>
                </c:pt>
                <c:pt idx="196">
                  <c:v>9.7790000000000002E-2</c:v>
                </c:pt>
                <c:pt idx="197">
                  <c:v>9.4479999999999995E-2</c:v>
                </c:pt>
                <c:pt idx="198">
                  <c:v>8.8969999999999994E-2</c:v>
                </c:pt>
                <c:pt idx="199">
                  <c:v>8.4580000000000002E-2</c:v>
                </c:pt>
                <c:pt idx="200">
                  <c:v>8.1009999999999999E-2</c:v>
                </c:pt>
                <c:pt idx="201">
                  <c:v>7.8060000000000004E-2</c:v>
                </c:pt>
                <c:pt idx="202">
                  <c:v>7.5590000000000004E-2</c:v>
                </c:pt>
                <c:pt idx="203">
                  <c:v>7.3499999999999996E-2</c:v>
                </c:pt>
                <c:pt idx="204">
                  <c:v>7.0169999999999996E-2</c:v>
                </c:pt>
                <c:pt idx="205">
                  <c:v>6.7659999999999998E-2</c:v>
                </c:pt>
                <c:pt idx="206">
                  <c:v>6.5729999999999997E-2</c:v>
                </c:pt>
                <c:pt idx="207">
                  <c:v>6.4210000000000003E-2</c:v>
                </c:pt>
                <c:pt idx="208">
                  <c:v>6.3009999999999997E-2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srim12C_Si!$F$20:$F$228</c:f>
              <c:numCache>
                <c:formatCode>0.000E+00</c:formatCode>
                <c:ptCount val="209"/>
                <c:pt idx="0">
                  <c:v>0.22140000000000001</c:v>
                </c:pt>
                <c:pt idx="1">
                  <c:v>0.22850000000000001</c:v>
                </c:pt>
                <c:pt idx="2">
                  <c:v>0.2351</c:v>
                </c:pt>
                <c:pt idx="3">
                  <c:v>0.24129999999999999</c:v>
                </c:pt>
                <c:pt idx="4">
                  <c:v>0.24709999999999999</c:v>
                </c:pt>
                <c:pt idx="5">
                  <c:v>0.25269999999999998</c:v>
                </c:pt>
                <c:pt idx="6">
                  <c:v>0.25800000000000001</c:v>
                </c:pt>
                <c:pt idx="7">
                  <c:v>0.26779999999999998</c:v>
                </c:pt>
                <c:pt idx="8">
                  <c:v>0.27900000000000003</c:v>
                </c:pt>
                <c:pt idx="9">
                  <c:v>0.28910000000000002</c:v>
                </c:pt>
                <c:pt idx="10">
                  <c:v>0.29820000000000002</c:v>
                </c:pt>
                <c:pt idx="11">
                  <c:v>0.30659999999999998</c:v>
                </c:pt>
                <c:pt idx="12">
                  <c:v>0.31430000000000002</c:v>
                </c:pt>
                <c:pt idx="13">
                  <c:v>0.32150000000000001</c:v>
                </c:pt>
                <c:pt idx="14">
                  <c:v>0.32819999999999999</c:v>
                </c:pt>
                <c:pt idx="15">
                  <c:v>0.33439999999999998</c:v>
                </c:pt>
                <c:pt idx="16">
                  <c:v>0.34570000000000001</c:v>
                </c:pt>
                <c:pt idx="17">
                  <c:v>0.35570000000000002</c:v>
                </c:pt>
                <c:pt idx="18">
                  <c:v>0.36470000000000002</c:v>
                </c:pt>
                <c:pt idx="19">
                  <c:v>0.37280000000000002</c:v>
                </c:pt>
                <c:pt idx="20">
                  <c:v>0.38009999999999999</c:v>
                </c:pt>
                <c:pt idx="21">
                  <c:v>0.38679999999999998</c:v>
                </c:pt>
                <c:pt idx="22">
                  <c:v>0.39860000000000001</c:v>
                </c:pt>
                <c:pt idx="23">
                  <c:v>0.40860000000000002</c:v>
                </c:pt>
                <c:pt idx="24">
                  <c:v>0.41720000000000002</c:v>
                </c:pt>
                <c:pt idx="25">
                  <c:v>0.42470000000000002</c:v>
                </c:pt>
                <c:pt idx="26">
                  <c:v>0.43120000000000003</c:v>
                </c:pt>
                <c:pt idx="27">
                  <c:v>0.437</c:v>
                </c:pt>
                <c:pt idx="28">
                  <c:v>0.44209999999999999</c:v>
                </c:pt>
                <c:pt idx="29">
                  <c:v>0.4466</c:v>
                </c:pt>
                <c:pt idx="30">
                  <c:v>0.45069999999999999</c:v>
                </c:pt>
                <c:pt idx="31">
                  <c:v>0.45429999999999998</c:v>
                </c:pt>
                <c:pt idx="32">
                  <c:v>0.45750000000000002</c:v>
                </c:pt>
                <c:pt idx="33">
                  <c:v>0.46300000000000002</c:v>
                </c:pt>
                <c:pt idx="34">
                  <c:v>0.46829999999999999</c:v>
                </c:pt>
                <c:pt idx="35">
                  <c:v>0.47239999999999999</c:v>
                </c:pt>
                <c:pt idx="36">
                  <c:v>0.47549999999999998</c:v>
                </c:pt>
                <c:pt idx="37">
                  <c:v>0.47770000000000001</c:v>
                </c:pt>
                <c:pt idx="38">
                  <c:v>0.4793</c:v>
                </c:pt>
                <c:pt idx="39">
                  <c:v>0.4803</c:v>
                </c:pt>
                <c:pt idx="40">
                  <c:v>0.48089999999999999</c:v>
                </c:pt>
                <c:pt idx="41">
                  <c:v>0.48110000000000003</c:v>
                </c:pt>
                <c:pt idx="42">
                  <c:v>0.48060000000000003</c:v>
                </c:pt>
                <c:pt idx="43">
                  <c:v>0.47920000000000001</c:v>
                </c:pt>
                <c:pt idx="44">
                  <c:v>0.47720000000000001</c:v>
                </c:pt>
                <c:pt idx="45">
                  <c:v>0.47460000000000002</c:v>
                </c:pt>
                <c:pt idx="46">
                  <c:v>0.47170000000000001</c:v>
                </c:pt>
                <c:pt idx="47">
                  <c:v>0.46850000000000003</c:v>
                </c:pt>
                <c:pt idx="48">
                  <c:v>0.46160000000000001</c:v>
                </c:pt>
                <c:pt idx="49">
                  <c:v>0.45429999999999998</c:v>
                </c:pt>
                <c:pt idx="50">
                  <c:v>0.44679999999999997</c:v>
                </c:pt>
                <c:pt idx="51">
                  <c:v>0.43930000000000002</c:v>
                </c:pt>
                <c:pt idx="52">
                  <c:v>0.43190000000000001</c:v>
                </c:pt>
                <c:pt idx="53">
                  <c:v>0.42459999999999998</c:v>
                </c:pt>
                <c:pt idx="54">
                  <c:v>0.41749999999999998</c:v>
                </c:pt>
                <c:pt idx="55">
                  <c:v>0.41060000000000002</c:v>
                </c:pt>
                <c:pt idx="56">
                  <c:v>0.40379999999999999</c:v>
                </c:pt>
                <c:pt idx="57">
                  <c:v>0.39729999999999999</c:v>
                </c:pt>
                <c:pt idx="58">
                  <c:v>0.39100000000000001</c:v>
                </c:pt>
                <c:pt idx="59">
                  <c:v>0.37890000000000001</c:v>
                </c:pt>
                <c:pt idx="60">
                  <c:v>0.3649</c:v>
                </c:pt>
                <c:pt idx="61">
                  <c:v>0.35210000000000002</c:v>
                </c:pt>
                <c:pt idx="62">
                  <c:v>0.3402</c:v>
                </c:pt>
                <c:pt idx="63">
                  <c:v>0.3291</c:v>
                </c:pt>
                <c:pt idx="64">
                  <c:v>0.31890000000000002</c:v>
                </c:pt>
                <c:pt idx="65">
                  <c:v>0.30940000000000001</c:v>
                </c:pt>
                <c:pt idx="66">
                  <c:v>0.30059999999999998</c:v>
                </c:pt>
                <c:pt idx="67">
                  <c:v>0.2923</c:v>
                </c:pt>
                <c:pt idx="68">
                  <c:v>0.2772</c:v>
                </c:pt>
                <c:pt idx="69">
                  <c:v>0.26390000000000002</c:v>
                </c:pt>
                <c:pt idx="70">
                  <c:v>0.252</c:v>
                </c:pt>
                <c:pt idx="71">
                  <c:v>0.24129999999999999</c:v>
                </c:pt>
                <c:pt idx="72">
                  <c:v>0.2316</c:v>
                </c:pt>
                <c:pt idx="73">
                  <c:v>0.2228</c:v>
                </c:pt>
                <c:pt idx="74">
                  <c:v>0.2074</c:v>
                </c:pt>
                <c:pt idx="75">
                  <c:v>0.19420000000000001</c:v>
                </c:pt>
                <c:pt idx="76">
                  <c:v>0.18290000000000001</c:v>
                </c:pt>
                <c:pt idx="77">
                  <c:v>0.17299999999999999</c:v>
                </c:pt>
                <c:pt idx="78">
                  <c:v>0.16420000000000001</c:v>
                </c:pt>
                <c:pt idx="79">
                  <c:v>0.1565</c:v>
                </c:pt>
                <c:pt idx="80">
                  <c:v>0.14949999999999999</c:v>
                </c:pt>
                <c:pt idx="81">
                  <c:v>0.14319999999999999</c:v>
                </c:pt>
                <c:pt idx="82">
                  <c:v>0.13750000000000001</c:v>
                </c:pt>
                <c:pt idx="83">
                  <c:v>0.1323</c:v>
                </c:pt>
                <c:pt idx="84">
                  <c:v>0.1275</c:v>
                </c:pt>
                <c:pt idx="85">
                  <c:v>0.1191</c:v>
                </c:pt>
                <c:pt idx="86">
                  <c:v>0.1101</c:v>
                </c:pt>
                <c:pt idx="87">
                  <c:v>0.1026</c:v>
                </c:pt>
                <c:pt idx="88">
                  <c:v>9.6159999999999995E-2</c:v>
                </c:pt>
                <c:pt idx="89">
                  <c:v>9.0560000000000002E-2</c:v>
                </c:pt>
                <c:pt idx="90">
                  <c:v>8.566E-2</c:v>
                </c:pt>
                <c:pt idx="91">
                  <c:v>8.1309999999999993E-2</c:v>
                </c:pt>
                <c:pt idx="92">
                  <c:v>7.7439999999999995E-2</c:v>
                </c:pt>
                <c:pt idx="93">
                  <c:v>7.3959999999999998E-2</c:v>
                </c:pt>
                <c:pt idx="94">
                  <c:v>6.7949999999999997E-2</c:v>
                </c:pt>
                <c:pt idx="95">
                  <c:v>6.2939999999999996E-2</c:v>
                </c:pt>
                <c:pt idx="96">
                  <c:v>5.8689999999999999E-2</c:v>
                </c:pt>
                <c:pt idx="97">
                  <c:v>5.5030000000000003E-2</c:v>
                </c:pt>
                <c:pt idx="98">
                  <c:v>5.185E-2</c:v>
                </c:pt>
                <c:pt idx="99">
                  <c:v>4.9050000000000003E-2</c:v>
                </c:pt>
                <c:pt idx="100">
                  <c:v>4.4339999999999997E-2</c:v>
                </c:pt>
                <c:pt idx="101">
                  <c:v>4.0529999999999997E-2</c:v>
                </c:pt>
                <c:pt idx="102">
                  <c:v>3.7379999999999997E-2</c:v>
                </c:pt>
                <c:pt idx="103">
                  <c:v>3.4729999999999997E-2</c:v>
                </c:pt>
                <c:pt idx="104">
                  <c:v>3.245E-2</c:v>
                </c:pt>
                <c:pt idx="105">
                  <c:v>3.048E-2</c:v>
                </c:pt>
                <c:pt idx="106">
                  <c:v>2.8760000000000001E-2</c:v>
                </c:pt>
                <c:pt idx="107">
                  <c:v>2.724E-2</c:v>
                </c:pt>
                <c:pt idx="108">
                  <c:v>2.588E-2</c:v>
                </c:pt>
                <c:pt idx="109">
                  <c:v>2.4670000000000001E-2</c:v>
                </c:pt>
                <c:pt idx="110">
                  <c:v>2.3570000000000001E-2</c:v>
                </c:pt>
                <c:pt idx="111">
                  <c:v>2.1659999999999999E-2</c:v>
                </c:pt>
                <c:pt idx="112">
                  <c:v>1.9709999999999998E-2</c:v>
                </c:pt>
                <c:pt idx="113">
                  <c:v>1.8100000000000002E-2</c:v>
                </c:pt>
                <c:pt idx="114">
                  <c:v>1.6750000000000001E-2</c:v>
                </c:pt>
                <c:pt idx="115">
                  <c:v>1.5599999999999999E-2</c:v>
                </c:pt>
                <c:pt idx="116">
                  <c:v>1.461E-2</c:v>
                </c:pt>
                <c:pt idx="117">
                  <c:v>1.375E-2</c:v>
                </c:pt>
                <c:pt idx="118">
                  <c:v>1.299E-2</c:v>
                </c:pt>
                <c:pt idx="119">
                  <c:v>1.2319999999999999E-2</c:v>
                </c:pt>
                <c:pt idx="120">
                  <c:v>1.1169999999999999E-2</c:v>
                </c:pt>
                <c:pt idx="121">
                  <c:v>1.0240000000000001E-2</c:v>
                </c:pt>
                <c:pt idx="122">
                  <c:v>9.4560000000000009E-3</c:v>
                </c:pt>
                <c:pt idx="123">
                  <c:v>8.7919999999999995E-3</c:v>
                </c:pt>
                <c:pt idx="124">
                  <c:v>8.2209999999999991E-3</c:v>
                </c:pt>
                <c:pt idx="125">
                  <c:v>7.7250000000000001E-3</c:v>
                </c:pt>
                <c:pt idx="126">
                  <c:v>6.9020000000000001E-3</c:v>
                </c:pt>
                <c:pt idx="127">
                  <c:v>6.2469999999999999E-3</c:v>
                </c:pt>
                <c:pt idx="128">
                  <c:v>5.7130000000000002E-3</c:v>
                </c:pt>
                <c:pt idx="129">
                  <c:v>5.267E-3</c:v>
                </c:pt>
                <c:pt idx="130">
                  <c:v>4.8900000000000002E-3</c:v>
                </c:pt>
                <c:pt idx="131">
                  <c:v>4.5669999999999999E-3</c:v>
                </c:pt>
                <c:pt idx="132">
                  <c:v>4.2859999999999999E-3</c:v>
                </c:pt>
                <c:pt idx="133">
                  <c:v>4.0390000000000001E-3</c:v>
                </c:pt>
                <c:pt idx="134">
                  <c:v>3.8210000000000002E-3</c:v>
                </c:pt>
                <c:pt idx="135">
                  <c:v>3.627E-3</c:v>
                </c:pt>
                <c:pt idx="136">
                  <c:v>3.4529999999999999E-3</c:v>
                </c:pt>
                <c:pt idx="137">
                  <c:v>3.1519999999999999E-3</c:v>
                </c:pt>
                <c:pt idx="138">
                  <c:v>2.8470000000000001E-3</c:v>
                </c:pt>
                <c:pt idx="139">
                  <c:v>2.598E-3</c:v>
                </c:pt>
                <c:pt idx="140">
                  <c:v>2.3909999999999999E-3</c:v>
                </c:pt>
                <c:pt idx="141">
                  <c:v>2.2169999999999998E-3</c:v>
                </c:pt>
                <c:pt idx="142">
                  <c:v>2.0669999999999998E-3</c:v>
                </c:pt>
                <c:pt idx="143">
                  <c:v>1.9380000000000001E-3</c:v>
                </c:pt>
                <c:pt idx="144">
                  <c:v>1.8240000000000001E-3</c:v>
                </c:pt>
                <c:pt idx="145">
                  <c:v>1.7240000000000001E-3</c:v>
                </c:pt>
                <c:pt idx="146">
                  <c:v>1.555E-3</c:v>
                </c:pt>
                <c:pt idx="147">
                  <c:v>1.4170000000000001E-3</c:v>
                </c:pt>
                <c:pt idx="148">
                  <c:v>1.3029999999999999E-3</c:v>
                </c:pt>
                <c:pt idx="149">
                  <c:v>1.207E-3</c:v>
                </c:pt>
                <c:pt idx="150">
                  <c:v>1.124E-3</c:v>
                </c:pt>
                <c:pt idx="151">
                  <c:v>1.0529999999999999E-3</c:v>
                </c:pt>
                <c:pt idx="152">
                  <c:v>9.3559999999999997E-4</c:v>
                </c:pt>
                <c:pt idx="153">
                  <c:v>8.4279999999999999E-4</c:v>
                </c:pt>
                <c:pt idx="154">
                  <c:v>7.674E-4</c:v>
                </c:pt>
                <c:pt idx="155">
                  <c:v>7.0500000000000001E-4</c:v>
                </c:pt>
                <c:pt idx="156">
                  <c:v>6.5240000000000003E-4</c:v>
                </c:pt>
                <c:pt idx="157">
                  <c:v>6.0740000000000002E-4</c:v>
                </c:pt>
                <c:pt idx="158">
                  <c:v>5.6849999999999999E-4</c:v>
                </c:pt>
                <c:pt idx="159">
                  <c:v>5.3450000000000004E-4</c:v>
                </c:pt>
                <c:pt idx="160">
                  <c:v>5.0460000000000001E-4</c:v>
                </c:pt>
                <c:pt idx="161">
                  <c:v>4.7790000000000002E-4</c:v>
                </c:pt>
                <c:pt idx="162">
                  <c:v>4.5399999999999998E-4</c:v>
                </c:pt>
                <c:pt idx="163">
                  <c:v>4.1310000000000001E-4</c:v>
                </c:pt>
                <c:pt idx="164">
                  <c:v>3.7159999999999998E-4</c:v>
                </c:pt>
                <c:pt idx="165">
                  <c:v>3.3799999999999998E-4</c:v>
                </c:pt>
                <c:pt idx="166">
                  <c:v>3.102E-4</c:v>
                </c:pt>
                <c:pt idx="167">
                  <c:v>2.8679999999999998E-4</c:v>
                </c:pt>
                <c:pt idx="168">
                  <c:v>2.6689999999999998E-4</c:v>
                </c:pt>
                <c:pt idx="169">
                  <c:v>2.496E-4</c:v>
                </c:pt>
                <c:pt idx="170">
                  <c:v>2.3450000000000001E-4</c:v>
                </c:pt>
                <c:pt idx="171">
                  <c:v>2.2120000000000001E-4</c:v>
                </c:pt>
                <c:pt idx="172">
                  <c:v>1.9890000000000001E-4</c:v>
                </c:pt>
                <c:pt idx="173">
                  <c:v>1.808E-4</c:v>
                </c:pt>
                <c:pt idx="174">
                  <c:v>1.6579999999999999E-4</c:v>
                </c:pt>
                <c:pt idx="175">
                  <c:v>1.5320000000000001E-4</c:v>
                </c:pt>
                <c:pt idx="176">
                  <c:v>1.4249999999999999E-4</c:v>
                </c:pt>
                <c:pt idx="177">
                  <c:v>1.3320000000000001E-4</c:v>
                </c:pt>
                <c:pt idx="178">
                  <c:v>1.1790000000000001E-4</c:v>
                </c:pt>
                <c:pt idx="179">
                  <c:v>1.059E-4</c:v>
                </c:pt>
                <c:pt idx="180">
                  <c:v>9.624E-5</c:v>
                </c:pt>
                <c:pt idx="181">
                  <c:v>8.8220000000000006E-5</c:v>
                </c:pt>
                <c:pt idx="182">
                  <c:v>8.1479999999999999E-5</c:v>
                </c:pt>
                <c:pt idx="183">
                  <c:v>7.5729999999999995E-5</c:v>
                </c:pt>
                <c:pt idx="184">
                  <c:v>7.0770000000000002E-5</c:v>
                </c:pt>
                <c:pt idx="185">
                  <c:v>6.6439999999999994E-5</c:v>
                </c:pt>
                <c:pt idx="186">
                  <c:v>6.2630000000000002E-5</c:v>
                </c:pt>
                <c:pt idx="187">
                  <c:v>5.9249999999999997E-5</c:v>
                </c:pt>
                <c:pt idx="188">
                  <c:v>5.622E-5</c:v>
                </c:pt>
                <c:pt idx="189">
                  <c:v>5.1050000000000001E-5</c:v>
                </c:pt>
                <c:pt idx="190">
                  <c:v>4.5819999999999998E-5</c:v>
                </c:pt>
                <c:pt idx="191">
                  <c:v>4.159E-5</c:v>
                </c:pt>
                <c:pt idx="192">
                  <c:v>3.8099999999999998E-5</c:v>
                </c:pt>
                <c:pt idx="193">
                  <c:v>3.5169999999999997E-5</c:v>
                </c:pt>
                <c:pt idx="194">
                  <c:v>3.2669999999999997E-5</c:v>
                </c:pt>
                <c:pt idx="195">
                  <c:v>3.0519999999999999E-5</c:v>
                </c:pt>
                <c:pt idx="196">
                  <c:v>2.864E-5</c:v>
                </c:pt>
                <c:pt idx="197">
                  <c:v>2.6990000000000001E-5</c:v>
                </c:pt>
                <c:pt idx="198">
                  <c:v>2.421E-5</c:v>
                </c:pt>
                <c:pt idx="199">
                  <c:v>2.1970000000000001E-5</c:v>
                </c:pt>
                <c:pt idx="200">
                  <c:v>2.0109999999999999E-5</c:v>
                </c:pt>
                <c:pt idx="201">
                  <c:v>1.8559999999999998E-5</c:v>
                </c:pt>
                <c:pt idx="202">
                  <c:v>1.7240000000000001E-5</c:v>
                </c:pt>
                <c:pt idx="203">
                  <c:v>1.6099999999999998E-5</c:v>
                </c:pt>
                <c:pt idx="204">
                  <c:v>1.4219999999999999E-5</c:v>
                </c:pt>
                <c:pt idx="205">
                  <c:v>1.275E-5</c:v>
                </c:pt>
                <c:pt idx="206">
                  <c:v>1.1569999999999999E-5</c:v>
                </c:pt>
                <c:pt idx="207">
                  <c:v>1.059E-5</c:v>
                </c:pt>
                <c:pt idx="208">
                  <c:v>9.7680000000000003E-6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srim12C_Si!$G$20:$G$228</c:f>
              <c:numCache>
                <c:formatCode>0.000E+00</c:formatCode>
                <c:ptCount val="209"/>
                <c:pt idx="0">
                  <c:v>0.26662000000000002</c:v>
                </c:pt>
                <c:pt idx="1">
                  <c:v>0.27556999999999998</c:v>
                </c:pt>
                <c:pt idx="2">
                  <c:v>0.28394000000000003</c:v>
                </c:pt>
                <c:pt idx="3">
                  <c:v>0.29186000000000001</c:v>
                </c:pt>
                <c:pt idx="4">
                  <c:v>0.29931999999999997</c:v>
                </c:pt>
                <c:pt idx="5">
                  <c:v>0.30651999999999996</c:v>
                </c:pt>
                <c:pt idx="6">
                  <c:v>0.31337999999999999</c:v>
                </c:pt>
                <c:pt idx="7">
                  <c:v>0.32617999999999997</c:v>
                </c:pt>
                <c:pt idx="8">
                  <c:v>0.34092</c:v>
                </c:pt>
                <c:pt idx="9">
                  <c:v>0.35437000000000002</c:v>
                </c:pt>
                <c:pt idx="10">
                  <c:v>0.36665999999999999</c:v>
                </c:pt>
                <c:pt idx="11">
                  <c:v>0.37809999999999999</c:v>
                </c:pt>
                <c:pt idx="12">
                  <c:v>0.38872000000000001</c:v>
                </c:pt>
                <c:pt idx="13">
                  <c:v>0.39873000000000003</c:v>
                </c:pt>
                <c:pt idx="14">
                  <c:v>0.40814</c:v>
                </c:pt>
                <c:pt idx="15">
                  <c:v>0.41696</c:v>
                </c:pt>
                <c:pt idx="16">
                  <c:v>0.43326999999999999</c:v>
                </c:pt>
                <c:pt idx="17">
                  <c:v>0.44801000000000002</c:v>
                </c:pt>
                <c:pt idx="18">
                  <c:v>0.46151000000000003</c:v>
                </c:pt>
                <c:pt idx="19">
                  <c:v>0.47389999999999999</c:v>
                </c:pt>
                <c:pt idx="20">
                  <c:v>0.48530000000000001</c:v>
                </c:pt>
                <c:pt idx="21">
                  <c:v>0.496</c:v>
                </c:pt>
                <c:pt idx="22">
                  <c:v>0.51539999999999997</c:v>
                </c:pt>
                <c:pt idx="23">
                  <c:v>0.53239999999999998</c:v>
                </c:pt>
                <c:pt idx="24">
                  <c:v>0.54770000000000008</c:v>
                </c:pt>
                <c:pt idx="25">
                  <c:v>0.56159999999999999</c:v>
                </c:pt>
                <c:pt idx="26">
                  <c:v>0.57420000000000004</c:v>
                </c:pt>
                <c:pt idx="27">
                  <c:v>0.58579999999999999</c:v>
                </c:pt>
                <c:pt idx="28">
                  <c:v>0.59660000000000002</c:v>
                </c:pt>
                <c:pt idx="29">
                  <c:v>0.60650000000000004</c:v>
                </c:pt>
                <c:pt idx="30">
                  <c:v>0.61580000000000001</c:v>
                </c:pt>
                <c:pt idx="31">
                  <c:v>0.62449999999999994</c:v>
                </c:pt>
                <c:pt idx="32">
                  <c:v>0.63260000000000005</c:v>
                </c:pt>
                <c:pt idx="33">
                  <c:v>0.64759999999999995</c:v>
                </c:pt>
                <c:pt idx="34">
                  <c:v>0.66410000000000002</c:v>
                </c:pt>
                <c:pt idx="35">
                  <c:v>0.67879999999999996</c:v>
                </c:pt>
                <c:pt idx="36">
                  <c:v>0.69199999999999995</c:v>
                </c:pt>
                <c:pt idx="37">
                  <c:v>0.70379999999999998</c:v>
                </c:pt>
                <c:pt idx="38">
                  <c:v>0.71460000000000001</c:v>
                </c:pt>
                <c:pt idx="39">
                  <c:v>0.72450000000000003</c:v>
                </c:pt>
                <c:pt idx="40">
                  <c:v>0.73370000000000002</c:v>
                </c:pt>
                <c:pt idx="41">
                  <c:v>0.74219999999999997</c:v>
                </c:pt>
                <c:pt idx="42">
                  <c:v>0.75750000000000006</c:v>
                </c:pt>
                <c:pt idx="43">
                  <c:v>0.77110000000000001</c:v>
                </c:pt>
                <c:pt idx="44">
                  <c:v>0.7833</c:v>
                </c:pt>
                <c:pt idx="45">
                  <c:v>0.7944</c:v>
                </c:pt>
                <c:pt idx="46">
                  <c:v>0.80449999999999999</c:v>
                </c:pt>
                <c:pt idx="47">
                  <c:v>0.81390000000000007</c:v>
                </c:pt>
                <c:pt idx="48">
                  <c:v>0.83079999999999998</c:v>
                </c:pt>
                <c:pt idx="49">
                  <c:v>0.84589999999999999</c:v>
                </c:pt>
                <c:pt idx="50">
                  <c:v>0.85959999999999992</c:v>
                </c:pt>
                <c:pt idx="51">
                  <c:v>0.87230000000000008</c:v>
                </c:pt>
                <c:pt idx="52">
                  <c:v>0.8841</c:v>
                </c:pt>
                <c:pt idx="53">
                  <c:v>0.89529999999999998</c:v>
                </c:pt>
                <c:pt idx="54">
                  <c:v>0.90589999999999993</c:v>
                </c:pt>
                <c:pt idx="55">
                  <c:v>0.91620000000000013</c:v>
                </c:pt>
                <c:pt idx="56">
                  <c:v>0.92599999999999993</c:v>
                </c:pt>
                <c:pt idx="57">
                  <c:v>0.9355</c:v>
                </c:pt>
                <c:pt idx="58">
                  <c:v>0.94479999999999997</c:v>
                </c:pt>
                <c:pt idx="59">
                  <c:v>0.9627</c:v>
                </c:pt>
                <c:pt idx="60">
                  <c:v>0.98409999999999997</c:v>
                </c:pt>
                <c:pt idx="61">
                  <c:v>1.0194000000000001</c:v>
                </c:pt>
                <c:pt idx="62">
                  <c:v>1.0689</c:v>
                </c:pt>
                <c:pt idx="63">
                  <c:v>1.1088</c:v>
                </c:pt>
                <c:pt idx="64">
                  <c:v>1.1412</c:v>
                </c:pt>
                <c:pt idx="65">
                  <c:v>1.1677</c:v>
                </c:pt>
                <c:pt idx="66">
                  <c:v>1.1898</c:v>
                </c:pt>
                <c:pt idx="67">
                  <c:v>1.2086000000000001</c:v>
                </c:pt>
                <c:pt idx="68">
                  <c:v>1.2399</c:v>
                </c:pt>
                <c:pt idx="69">
                  <c:v>1.2668999999999999</c:v>
                </c:pt>
                <c:pt idx="70">
                  <c:v>1.2909999999999999</c:v>
                </c:pt>
                <c:pt idx="71">
                  <c:v>1.3133000000000001</c:v>
                </c:pt>
                <c:pt idx="72">
                  <c:v>1.3336000000000001</c:v>
                </c:pt>
                <c:pt idx="73">
                  <c:v>1.3538000000000001</c:v>
                </c:pt>
                <c:pt idx="74">
                  <c:v>1.3934</c:v>
                </c:pt>
                <c:pt idx="75">
                  <c:v>1.4301999999999999</c:v>
                </c:pt>
                <c:pt idx="76">
                  <c:v>1.4679</c:v>
                </c:pt>
                <c:pt idx="77">
                  <c:v>1.506</c:v>
                </c:pt>
                <c:pt idx="78">
                  <c:v>1.5451999999999999</c:v>
                </c:pt>
                <c:pt idx="79">
                  <c:v>1.5845</c:v>
                </c:pt>
                <c:pt idx="80">
                  <c:v>1.6254999999999999</c:v>
                </c:pt>
                <c:pt idx="81">
                  <c:v>1.6672</c:v>
                </c:pt>
                <c:pt idx="82">
                  <c:v>1.7095</c:v>
                </c:pt>
                <c:pt idx="83">
                  <c:v>1.7523000000000002</c:v>
                </c:pt>
                <c:pt idx="84">
                  <c:v>1.7954999999999999</c:v>
                </c:pt>
                <c:pt idx="85">
                  <c:v>1.8831</c:v>
                </c:pt>
                <c:pt idx="86">
                  <c:v>1.9941</c:v>
                </c:pt>
                <c:pt idx="87">
                  <c:v>2.1065999999999998</c:v>
                </c:pt>
                <c:pt idx="88">
                  <c:v>2.2171599999999998</c:v>
                </c:pt>
                <c:pt idx="89">
                  <c:v>2.3275600000000001</c:v>
                </c:pt>
                <c:pt idx="90">
                  <c:v>2.4356599999999999</c:v>
                </c:pt>
                <c:pt idx="91">
                  <c:v>2.5413100000000002</c:v>
                </c:pt>
                <c:pt idx="92">
                  <c:v>2.6454400000000002</c:v>
                </c:pt>
                <c:pt idx="93">
                  <c:v>2.7459600000000002</c:v>
                </c:pt>
                <c:pt idx="94">
                  <c:v>2.9379500000000003</c:v>
                </c:pt>
                <c:pt idx="95">
                  <c:v>3.1179399999999999</c:v>
                </c:pt>
                <c:pt idx="96">
                  <c:v>3.2846899999999999</c:v>
                </c:pt>
                <c:pt idx="97">
                  <c:v>3.4400299999999997</c:v>
                </c:pt>
                <c:pt idx="98">
                  <c:v>3.5828500000000001</c:v>
                </c:pt>
                <c:pt idx="99">
                  <c:v>3.7150499999999997</c:v>
                </c:pt>
                <c:pt idx="100">
                  <c:v>3.9493399999999999</c:v>
                </c:pt>
                <c:pt idx="101">
                  <c:v>4.1485300000000001</c:v>
                </c:pt>
                <c:pt idx="102">
                  <c:v>4.3153799999999993</c:v>
                </c:pt>
                <c:pt idx="103">
                  <c:v>4.4577299999999997</c:v>
                </c:pt>
                <c:pt idx="104">
                  <c:v>4.5774499999999998</c:v>
                </c:pt>
                <c:pt idx="105">
                  <c:v>4.6774800000000001</c:v>
                </c:pt>
                <c:pt idx="106">
                  <c:v>4.7627600000000001</c:v>
                </c:pt>
                <c:pt idx="107">
                  <c:v>4.8342400000000003</c:v>
                </c:pt>
                <c:pt idx="108">
                  <c:v>4.8948799999999997</c:v>
                </c:pt>
                <c:pt idx="109">
                  <c:v>4.9456700000000007</c:v>
                </c:pt>
                <c:pt idx="110">
                  <c:v>4.9875700000000007</c:v>
                </c:pt>
                <c:pt idx="111">
                  <c:v>5.05166</c:v>
                </c:pt>
                <c:pt idx="112">
                  <c:v>5.1027100000000001</c:v>
                </c:pt>
                <c:pt idx="113">
                  <c:v>5.1311</c:v>
                </c:pt>
                <c:pt idx="114">
                  <c:v>5.1427500000000004</c:v>
                </c:pt>
                <c:pt idx="115">
                  <c:v>5.1436000000000002</c:v>
                </c:pt>
                <c:pt idx="116">
                  <c:v>5.1376100000000005</c:v>
                </c:pt>
                <c:pt idx="117">
                  <c:v>5.1247499999999997</c:v>
                </c:pt>
                <c:pt idx="118">
                  <c:v>5.10799</c:v>
                </c:pt>
                <c:pt idx="119">
                  <c:v>5.0893199999999998</c:v>
                </c:pt>
                <c:pt idx="120">
                  <c:v>5.0451699999999997</c:v>
                </c:pt>
                <c:pt idx="121">
                  <c:v>4.9972399999999997</c:v>
                </c:pt>
                <c:pt idx="122">
                  <c:v>4.9484560000000002</c:v>
                </c:pt>
                <c:pt idx="123">
                  <c:v>4.8987919999999994</c:v>
                </c:pt>
                <c:pt idx="124">
                  <c:v>4.8502209999999994</c:v>
                </c:pt>
                <c:pt idx="125">
                  <c:v>4.8027249999999997</c:v>
                </c:pt>
                <c:pt idx="126">
                  <c:v>4.7099020000000005</c:v>
                </c:pt>
                <c:pt idx="127">
                  <c:v>4.620247</c:v>
                </c:pt>
                <c:pt idx="128">
                  <c:v>4.5357130000000003</c:v>
                </c:pt>
                <c:pt idx="129">
                  <c:v>4.4532670000000003</c:v>
                </c:pt>
                <c:pt idx="130">
                  <c:v>4.3748899999999997</c:v>
                </c:pt>
                <c:pt idx="131">
                  <c:v>4.2985669999999994</c:v>
                </c:pt>
                <c:pt idx="132">
                  <c:v>4.2242859999999993</c:v>
                </c:pt>
                <c:pt idx="133">
                  <c:v>4.1530389999999997</c:v>
                </c:pt>
                <c:pt idx="134">
                  <c:v>4.0838210000000004</c:v>
                </c:pt>
                <c:pt idx="135">
                  <c:v>4.0156269999999994</c:v>
                </c:pt>
                <c:pt idx="136">
                  <c:v>3.950453</c:v>
                </c:pt>
                <c:pt idx="137">
                  <c:v>3.8241520000000002</c:v>
                </c:pt>
                <c:pt idx="138">
                  <c:v>3.6748470000000002</c:v>
                </c:pt>
                <c:pt idx="139">
                  <c:v>3.5365979999999997</c:v>
                </c:pt>
                <c:pt idx="140">
                  <c:v>3.3863909999999997</c:v>
                </c:pt>
                <c:pt idx="141">
                  <c:v>3.235217</c:v>
                </c:pt>
                <c:pt idx="142">
                  <c:v>3.1080669999999997</c:v>
                </c:pt>
                <c:pt idx="143">
                  <c:v>2.989938</c:v>
                </c:pt>
                <c:pt idx="144">
                  <c:v>2.8788239999999998</c:v>
                </c:pt>
                <c:pt idx="145">
                  <c:v>2.774724</c:v>
                </c:pt>
                <c:pt idx="146">
                  <c:v>2.5855550000000003</c:v>
                </c:pt>
                <c:pt idx="147">
                  <c:v>2.4194170000000002</c:v>
                </c:pt>
                <c:pt idx="148">
                  <c:v>2.2713030000000001</c:v>
                </c:pt>
                <c:pt idx="149">
                  <c:v>2.1392069999999999</c:v>
                </c:pt>
                <c:pt idx="150">
                  <c:v>2.0211239999999999</c:v>
                </c:pt>
                <c:pt idx="151">
                  <c:v>1.9150529999999999</c:v>
                </c:pt>
                <c:pt idx="152">
                  <c:v>1.7319356000000001</c:v>
                </c:pt>
                <c:pt idx="153">
                  <c:v>1.5818428</c:v>
                </c:pt>
                <c:pt idx="154">
                  <c:v>1.4557674</c:v>
                </c:pt>
                <c:pt idx="155">
                  <c:v>1.348705</c:v>
                </c:pt>
                <c:pt idx="156">
                  <c:v>1.2576524</c:v>
                </c:pt>
                <c:pt idx="157">
                  <c:v>1.1786074</c:v>
                </c:pt>
                <c:pt idx="158">
                  <c:v>1.1105685000000001</c:v>
                </c:pt>
                <c:pt idx="159">
                  <c:v>1.0495345</c:v>
                </c:pt>
                <c:pt idx="160">
                  <c:v>0.99660459999999995</c:v>
                </c:pt>
                <c:pt idx="161">
                  <c:v>0.94907790000000003</c:v>
                </c:pt>
                <c:pt idx="162">
                  <c:v>0.90645399999999998</c:v>
                </c:pt>
                <c:pt idx="163">
                  <c:v>0.83321310000000004</c:v>
                </c:pt>
                <c:pt idx="164">
                  <c:v>0.75877159999999999</c:v>
                </c:pt>
                <c:pt idx="165">
                  <c:v>0.69823799999999991</c:v>
                </c:pt>
                <c:pt idx="166">
                  <c:v>0.6478102</c:v>
                </c:pt>
                <c:pt idx="167">
                  <c:v>0.60498680000000005</c:v>
                </c:pt>
                <c:pt idx="168">
                  <c:v>0.56806689999999993</c:v>
                </c:pt>
                <c:pt idx="169">
                  <c:v>0.53584959999999993</c:v>
                </c:pt>
                <c:pt idx="170">
                  <c:v>0.50723450000000003</c:v>
                </c:pt>
                <c:pt idx="171">
                  <c:v>0.48192119999999999</c:v>
                </c:pt>
                <c:pt idx="172">
                  <c:v>0.43889889999999998</c:v>
                </c:pt>
                <c:pt idx="173">
                  <c:v>0.4037808</c:v>
                </c:pt>
                <c:pt idx="174">
                  <c:v>0.3745658</c:v>
                </c:pt>
                <c:pt idx="175">
                  <c:v>0.34975320000000004</c:v>
                </c:pt>
                <c:pt idx="176">
                  <c:v>0.32854250000000002</c:v>
                </c:pt>
                <c:pt idx="177">
                  <c:v>0.3101332</c:v>
                </c:pt>
                <c:pt idx="178">
                  <c:v>0.27971790000000002</c:v>
                </c:pt>
                <c:pt idx="179">
                  <c:v>0.25550590000000001</c:v>
                </c:pt>
                <c:pt idx="180">
                  <c:v>0.23589624000000001</c:v>
                </c:pt>
                <c:pt idx="181">
                  <c:v>0.21968821999999999</c:v>
                </c:pt>
                <c:pt idx="182">
                  <c:v>0.20598147999999999</c:v>
                </c:pt>
                <c:pt idx="183">
                  <c:v>0.19417572999999999</c:v>
                </c:pt>
                <c:pt idx="184">
                  <c:v>0.18407076999999999</c:v>
                </c:pt>
                <c:pt idx="185">
                  <c:v>0.17516644000000001</c:v>
                </c:pt>
                <c:pt idx="186">
                  <c:v>0.16736263000000001</c:v>
                </c:pt>
                <c:pt idx="187">
                  <c:v>0.16045925</c:v>
                </c:pt>
                <c:pt idx="188">
                  <c:v>0.15425622</c:v>
                </c:pt>
                <c:pt idx="189">
                  <c:v>0.14355104999999999</c:v>
                </c:pt>
                <c:pt idx="190">
                  <c:v>0.13284582</c:v>
                </c:pt>
                <c:pt idx="191">
                  <c:v>0.12414159</c:v>
                </c:pt>
                <c:pt idx="192">
                  <c:v>0.11703810000000001</c:v>
                </c:pt>
                <c:pt idx="193">
                  <c:v>0.11103517</c:v>
                </c:pt>
                <c:pt idx="194">
                  <c:v>0.10593266999999999</c:v>
                </c:pt>
                <c:pt idx="195">
                  <c:v>0.10163052</c:v>
                </c:pt>
                <c:pt idx="196">
                  <c:v>9.7818639999999998E-2</c:v>
                </c:pt>
                <c:pt idx="197">
                  <c:v>9.4506989999999999E-2</c:v>
                </c:pt>
                <c:pt idx="198">
                  <c:v>8.899420999999999E-2</c:v>
                </c:pt>
                <c:pt idx="199">
                  <c:v>8.4601969999999999E-2</c:v>
                </c:pt>
                <c:pt idx="200">
                  <c:v>8.1030110000000002E-2</c:v>
                </c:pt>
                <c:pt idx="201">
                  <c:v>7.8078560000000005E-2</c:v>
                </c:pt>
                <c:pt idx="202">
                  <c:v>7.5607240000000006E-2</c:v>
                </c:pt>
                <c:pt idx="203">
                  <c:v>7.3516100000000001E-2</c:v>
                </c:pt>
                <c:pt idx="204">
                  <c:v>7.0184219999999992E-2</c:v>
                </c:pt>
                <c:pt idx="205">
                  <c:v>6.7672750000000004E-2</c:v>
                </c:pt>
                <c:pt idx="206">
                  <c:v>6.5741569999999999E-2</c:v>
                </c:pt>
                <c:pt idx="207">
                  <c:v>6.4220590000000008E-2</c:v>
                </c:pt>
                <c:pt idx="208">
                  <c:v>6.301976799999999E-2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2232"/>
        <c:axId val="477634584"/>
      </c:scatterChart>
      <c:valAx>
        <c:axId val="47763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34584"/>
        <c:crosses val="autoZero"/>
        <c:crossBetween val="midCat"/>
        <c:majorUnit val="10"/>
      </c:valAx>
      <c:valAx>
        <c:axId val="4776345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3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66413085448"/>
          <c:y val="6.2152570929437836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srim12C_Diamond!$P$5</c:f>
          <c:strCache>
            <c:ptCount val="1"/>
            <c:pt idx="0">
              <c:v>srim12C_Diamond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2E-3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3.4000000000000002E-3</c:v>
                </c:pt>
                <c:pt idx="31">
                  <c:v>3.5000000000000005E-3</c:v>
                </c:pt>
                <c:pt idx="32">
                  <c:v>3.6999999999999997E-3</c:v>
                </c:pt>
                <c:pt idx="33">
                  <c:v>4.0000000000000001E-3</c:v>
                </c:pt>
                <c:pt idx="34">
                  <c:v>4.3999999999999994E-3</c:v>
                </c:pt>
                <c:pt idx="35">
                  <c:v>4.8000000000000004E-3</c:v>
                </c:pt>
                <c:pt idx="36">
                  <c:v>5.1999999999999998E-3</c:v>
                </c:pt>
                <c:pt idx="37">
                  <c:v>5.5999999999999999E-3</c:v>
                </c:pt>
                <c:pt idx="38">
                  <c:v>6.0000000000000001E-3</c:v>
                </c:pt>
                <c:pt idx="39">
                  <c:v>6.4000000000000003E-3</c:v>
                </c:pt>
                <c:pt idx="40">
                  <c:v>6.8000000000000005E-3</c:v>
                </c:pt>
                <c:pt idx="41">
                  <c:v>7.1999999999999998E-3</c:v>
                </c:pt>
                <c:pt idx="42">
                  <c:v>8.0000000000000002E-3</c:v>
                </c:pt>
                <c:pt idx="43">
                  <c:v>8.7999999999999988E-3</c:v>
                </c:pt>
                <c:pt idx="44">
                  <c:v>9.6000000000000009E-3</c:v>
                </c:pt>
                <c:pt idx="45">
                  <c:v>1.04E-2</c:v>
                </c:pt>
                <c:pt idx="46">
                  <c:v>1.11E-2</c:v>
                </c:pt>
                <c:pt idx="47">
                  <c:v>1.1899999999999999E-2</c:v>
                </c:pt>
                <c:pt idx="48">
                  <c:v>1.3500000000000002E-2</c:v>
                </c:pt>
                <c:pt idx="49">
                  <c:v>1.4999999999999999E-2</c:v>
                </c:pt>
                <c:pt idx="50">
                  <c:v>1.66E-2</c:v>
                </c:pt>
                <c:pt idx="51">
                  <c:v>1.8099999999999998E-2</c:v>
                </c:pt>
                <c:pt idx="52">
                  <c:v>1.9599999999999999E-2</c:v>
                </c:pt>
                <c:pt idx="53">
                  <c:v>2.1100000000000001E-2</c:v>
                </c:pt>
                <c:pt idx="54">
                  <c:v>2.2600000000000002E-2</c:v>
                </c:pt>
                <c:pt idx="55">
                  <c:v>2.41E-2</c:v>
                </c:pt>
                <c:pt idx="56">
                  <c:v>2.5600000000000001E-2</c:v>
                </c:pt>
                <c:pt idx="57">
                  <c:v>2.7100000000000003E-2</c:v>
                </c:pt>
                <c:pt idx="58">
                  <c:v>2.8599999999999997E-2</c:v>
                </c:pt>
                <c:pt idx="59">
                  <c:v>3.15E-2</c:v>
                </c:pt>
                <c:pt idx="60">
                  <c:v>3.5199999999999995E-2</c:v>
                </c:pt>
                <c:pt idx="61">
                  <c:v>3.8699999999999998E-2</c:v>
                </c:pt>
                <c:pt idx="62">
                  <c:v>4.2299999999999997E-2</c:v>
                </c:pt>
                <c:pt idx="63">
                  <c:v>4.58E-2</c:v>
                </c:pt>
                <c:pt idx="64">
                  <c:v>4.9299999999999997E-2</c:v>
                </c:pt>
                <c:pt idx="65">
                  <c:v>5.28E-2</c:v>
                </c:pt>
                <c:pt idx="66">
                  <c:v>5.6200000000000007E-2</c:v>
                </c:pt>
                <c:pt idx="67">
                  <c:v>5.96E-2</c:v>
                </c:pt>
                <c:pt idx="68">
                  <c:v>6.6299999999999998E-2</c:v>
                </c:pt>
                <c:pt idx="69">
                  <c:v>7.2800000000000004E-2</c:v>
                </c:pt>
                <c:pt idx="70">
                  <c:v>7.9200000000000007E-2</c:v>
                </c:pt>
                <c:pt idx="71">
                  <c:v>8.5499999999999993E-2</c:v>
                </c:pt>
                <c:pt idx="72">
                  <c:v>9.1700000000000004E-2</c:v>
                </c:pt>
                <c:pt idx="73">
                  <c:v>9.7799999999999998E-2</c:v>
                </c:pt>
                <c:pt idx="74">
                  <c:v>0.10969999999999999</c:v>
                </c:pt>
                <c:pt idx="75">
                  <c:v>0.12130000000000001</c:v>
                </c:pt>
                <c:pt idx="76">
                  <c:v>0.1326</c:v>
                </c:pt>
                <c:pt idx="77">
                  <c:v>0.14369999999999999</c:v>
                </c:pt>
                <c:pt idx="78">
                  <c:v>0.15460000000000002</c:v>
                </c:pt>
                <c:pt idx="79">
                  <c:v>0.1653</c:v>
                </c:pt>
                <c:pt idx="80">
                  <c:v>0.1759</c:v>
                </c:pt>
                <c:pt idx="81">
                  <c:v>0.18629999999999999</c:v>
                </c:pt>
                <c:pt idx="82">
                  <c:v>0.19650000000000001</c:v>
                </c:pt>
                <c:pt idx="83">
                  <c:v>0.20659999999999998</c:v>
                </c:pt>
                <c:pt idx="84">
                  <c:v>0.21659999999999999</c:v>
                </c:pt>
                <c:pt idx="85">
                  <c:v>0.23620000000000002</c:v>
                </c:pt>
                <c:pt idx="86">
                  <c:v>0.2601</c:v>
                </c:pt>
                <c:pt idx="87">
                  <c:v>0.28320000000000001</c:v>
                </c:pt>
                <c:pt idx="88">
                  <c:v>0.30549999999999999</c:v>
                </c:pt>
                <c:pt idx="89">
                  <c:v>0.32719999999999999</c:v>
                </c:pt>
                <c:pt idx="90" formatCode="0.00">
                  <c:v>0.34820000000000001</c:v>
                </c:pt>
                <c:pt idx="91" formatCode="0.00">
                  <c:v>0.36859999999999998</c:v>
                </c:pt>
                <c:pt idx="92" formatCode="0.00">
                  <c:v>0.38839999999999997</c:v>
                </c:pt>
                <c:pt idx="93" formatCode="0.00">
                  <c:v>0.40770000000000001</c:v>
                </c:pt>
                <c:pt idx="94" formatCode="0.00">
                  <c:v>0.44469999999999998</c:v>
                </c:pt>
                <c:pt idx="95" formatCode="0.00">
                  <c:v>0.48</c:v>
                </c:pt>
                <c:pt idx="96" formatCode="0.00">
                  <c:v>0.51369999999999993</c:v>
                </c:pt>
                <c:pt idx="97" formatCode="0.00">
                  <c:v>0.54600000000000004</c:v>
                </c:pt>
                <c:pt idx="98" formatCode="0.00">
                  <c:v>0.57720000000000005</c:v>
                </c:pt>
                <c:pt idx="99" formatCode="0.00">
                  <c:v>0.60730000000000006</c:v>
                </c:pt>
                <c:pt idx="100" formatCode="0.00">
                  <c:v>0.66490000000000005</c:v>
                </c:pt>
                <c:pt idx="101" formatCode="0.00">
                  <c:v>0.71950000000000003</c:v>
                </c:pt>
                <c:pt idx="102" formatCode="0.00">
                  <c:v>0.77160000000000006</c:v>
                </c:pt>
                <c:pt idx="103" formatCode="0.00">
                  <c:v>0.8217000000000001</c:v>
                </c:pt>
                <c:pt idx="104" formatCode="0.00">
                  <c:v>0.8701000000000001</c:v>
                </c:pt>
                <c:pt idx="105" formatCode="0.00">
                  <c:v>0.91720000000000002</c:v>
                </c:pt>
                <c:pt idx="106" formatCode="0.00">
                  <c:v>0.96300000000000008</c:v>
                </c:pt>
                <c:pt idx="107" formatCode="0.00">
                  <c:v>1.01</c:v>
                </c:pt>
                <c:pt idx="108" formatCode="0.00">
                  <c:v>1.05</c:v>
                </c:pt>
                <c:pt idx="109" formatCode="0.00">
                  <c:v>1.0900000000000001</c:v>
                </c:pt>
                <c:pt idx="110" formatCode="0.00">
                  <c:v>1.1399999999999999</c:v>
                </c:pt>
                <c:pt idx="111" formatCode="0.00">
                  <c:v>1.22</c:v>
                </c:pt>
                <c:pt idx="112" formatCode="0.00">
                  <c:v>1.32</c:v>
                </c:pt>
                <c:pt idx="113" formatCode="0.00">
                  <c:v>1.42</c:v>
                </c:pt>
                <c:pt idx="114" formatCode="0.00">
                  <c:v>1.52</c:v>
                </c:pt>
                <c:pt idx="115" formatCode="0.00">
                  <c:v>1.62</c:v>
                </c:pt>
                <c:pt idx="116" formatCode="0.00">
                  <c:v>1.71</c:v>
                </c:pt>
                <c:pt idx="117" formatCode="0.00">
                  <c:v>1.81</c:v>
                </c:pt>
                <c:pt idx="118" formatCode="0.00">
                  <c:v>1.91</c:v>
                </c:pt>
                <c:pt idx="119" formatCode="0.00">
                  <c:v>2</c:v>
                </c:pt>
                <c:pt idx="120" formatCode="0.00">
                  <c:v>2.19</c:v>
                </c:pt>
                <c:pt idx="121" formatCode="0.00">
                  <c:v>2.39</c:v>
                </c:pt>
                <c:pt idx="122" formatCode="0.00">
                  <c:v>2.58</c:v>
                </c:pt>
                <c:pt idx="123" formatCode="0.00">
                  <c:v>2.78</c:v>
                </c:pt>
                <c:pt idx="124" formatCode="0.00">
                  <c:v>2.98</c:v>
                </c:pt>
                <c:pt idx="125" formatCode="0.00">
                  <c:v>3.18</c:v>
                </c:pt>
                <c:pt idx="126" formatCode="0.00">
                  <c:v>3.6</c:v>
                </c:pt>
                <c:pt idx="127" formatCode="0.00">
                  <c:v>4.0199999999999996</c:v>
                </c:pt>
                <c:pt idx="128" formatCode="0.00">
                  <c:v>4.46</c:v>
                </c:pt>
                <c:pt idx="129" formatCode="0.00">
                  <c:v>4.92</c:v>
                </c:pt>
                <c:pt idx="130" formatCode="0.00">
                  <c:v>5.38</c:v>
                </c:pt>
                <c:pt idx="131" formatCode="0.00">
                  <c:v>5.86</c:v>
                </c:pt>
                <c:pt idx="132" formatCode="0.00">
                  <c:v>6.36</c:v>
                </c:pt>
                <c:pt idx="133" formatCode="0.00">
                  <c:v>6.86</c:v>
                </c:pt>
                <c:pt idx="134" formatCode="0.00">
                  <c:v>7.38</c:v>
                </c:pt>
                <c:pt idx="135" formatCode="0.00">
                  <c:v>7.92</c:v>
                </c:pt>
                <c:pt idx="136" formatCode="0.00">
                  <c:v>8.4700000000000006</c:v>
                </c:pt>
                <c:pt idx="137" formatCode="0.00">
                  <c:v>9.61</c:v>
                </c:pt>
                <c:pt idx="138" formatCode="0.00">
                  <c:v>11.11</c:v>
                </c:pt>
                <c:pt idx="139" formatCode="0.00">
                  <c:v>12.7</c:v>
                </c:pt>
                <c:pt idx="140" formatCode="0.00">
                  <c:v>14.37</c:v>
                </c:pt>
                <c:pt idx="141" formatCode="0.00">
                  <c:v>16.12</c:v>
                </c:pt>
                <c:pt idx="142" formatCode="0.00">
                  <c:v>17.96</c:v>
                </c:pt>
                <c:pt idx="143" formatCode="0.00">
                  <c:v>19.89</c:v>
                </c:pt>
                <c:pt idx="144" formatCode="0.00">
                  <c:v>21.9</c:v>
                </c:pt>
                <c:pt idx="145" formatCode="0.00">
                  <c:v>23.99</c:v>
                </c:pt>
                <c:pt idx="146" formatCode="0.00">
                  <c:v>28.44</c:v>
                </c:pt>
                <c:pt idx="147" formatCode="0.00">
                  <c:v>33.229999999999997</c:v>
                </c:pt>
                <c:pt idx="148" formatCode="0.00">
                  <c:v>38.369999999999997</c:v>
                </c:pt>
                <c:pt idx="149" formatCode="0.00">
                  <c:v>43.85</c:v>
                </c:pt>
                <c:pt idx="150" formatCode="0.00">
                  <c:v>49.69</c:v>
                </c:pt>
                <c:pt idx="151" formatCode="0.00">
                  <c:v>55.88</c:v>
                </c:pt>
                <c:pt idx="152" formatCode="0.00">
                  <c:v>69.31</c:v>
                </c:pt>
                <c:pt idx="153" formatCode="0.00">
                  <c:v>84.15</c:v>
                </c:pt>
                <c:pt idx="154" formatCode="0.00">
                  <c:v>100.4</c:v>
                </c:pt>
                <c:pt idx="155" formatCode="0.00">
                  <c:v>118.04</c:v>
                </c:pt>
                <c:pt idx="156" formatCode="0.00">
                  <c:v>137.05000000000001</c:v>
                </c:pt>
                <c:pt idx="157" formatCode="0.00">
                  <c:v>157.41999999999999</c:v>
                </c:pt>
                <c:pt idx="158" formatCode="0.00">
                  <c:v>179.11</c:v>
                </c:pt>
                <c:pt idx="159" formatCode="0.00">
                  <c:v>202.09</c:v>
                </c:pt>
                <c:pt idx="160" formatCode="0.00">
                  <c:v>226.34</c:v>
                </c:pt>
                <c:pt idx="161" formatCode="0.00">
                  <c:v>251.83</c:v>
                </c:pt>
                <c:pt idx="162" formatCode="0.00">
                  <c:v>278.52999999999997</c:v>
                </c:pt>
                <c:pt idx="163" formatCode="0.00">
                  <c:v>335.43</c:v>
                </c:pt>
                <c:pt idx="164" formatCode="0.00">
                  <c:v>412.93</c:v>
                </c:pt>
                <c:pt idx="165" formatCode="0.00">
                  <c:v>497.33</c:v>
                </c:pt>
                <c:pt idx="166" formatCode="0.00">
                  <c:v>588.47</c:v>
                </c:pt>
                <c:pt idx="167" formatCode="0.00">
                  <c:v>686.37</c:v>
                </c:pt>
                <c:pt idx="168" formatCode="0.00">
                  <c:v>791.16</c:v>
                </c:pt>
                <c:pt idx="169" formatCode="0.00">
                  <c:v>903.16</c:v>
                </c:pt>
                <c:pt idx="170" formatCode="0.00">
                  <c:v>1020</c:v>
                </c:pt>
                <c:pt idx="171" formatCode="0.00">
                  <c:v>1150</c:v>
                </c:pt>
                <c:pt idx="172" formatCode="0.0">
                  <c:v>1420</c:v>
                </c:pt>
                <c:pt idx="173" formatCode="0.0">
                  <c:v>1720</c:v>
                </c:pt>
                <c:pt idx="174" formatCode="0.0">
                  <c:v>2040</c:v>
                </c:pt>
                <c:pt idx="175" formatCode="0.0">
                  <c:v>2390</c:v>
                </c:pt>
                <c:pt idx="176" formatCode="0.0">
                  <c:v>2760</c:v>
                </c:pt>
                <c:pt idx="177" formatCode="0.0">
                  <c:v>3160</c:v>
                </c:pt>
                <c:pt idx="178" formatCode="0.0">
                  <c:v>4010</c:v>
                </c:pt>
                <c:pt idx="179" formatCode="0.0">
                  <c:v>4960</c:v>
                </c:pt>
                <c:pt idx="180" formatCode="0.0">
                  <c:v>6000</c:v>
                </c:pt>
                <c:pt idx="181" formatCode="0.0">
                  <c:v>7110</c:v>
                </c:pt>
                <c:pt idx="182" formatCode="0.0">
                  <c:v>8310</c:v>
                </c:pt>
                <c:pt idx="183" formatCode="0.0">
                  <c:v>9580</c:v>
                </c:pt>
                <c:pt idx="184" formatCode="0.0">
                  <c:v>10930</c:v>
                </c:pt>
                <c:pt idx="185" formatCode="0.0">
                  <c:v>12360</c:v>
                </c:pt>
                <c:pt idx="186" formatCode="0.0">
                  <c:v>13850</c:v>
                </c:pt>
                <c:pt idx="187" formatCode="0.0">
                  <c:v>15410</c:v>
                </c:pt>
                <c:pt idx="188" formatCode="0.0">
                  <c:v>17040</c:v>
                </c:pt>
                <c:pt idx="189" formatCode="0.0">
                  <c:v>20480</c:v>
                </c:pt>
                <c:pt idx="190" formatCode="0.0">
                  <c:v>25130</c:v>
                </c:pt>
                <c:pt idx="191" formatCode="0.0">
                  <c:v>30140</c:v>
                </c:pt>
                <c:pt idx="192" formatCode="0.0">
                  <c:v>35470</c:v>
                </c:pt>
                <c:pt idx="193" formatCode="0.0">
                  <c:v>41130</c:v>
                </c:pt>
                <c:pt idx="194" formatCode="0.0">
                  <c:v>47070</c:v>
                </c:pt>
                <c:pt idx="195" formatCode="0.0">
                  <c:v>53290</c:v>
                </c:pt>
                <c:pt idx="196" formatCode="0.0">
                  <c:v>59770</c:v>
                </c:pt>
                <c:pt idx="197" formatCode="0.0">
                  <c:v>66500</c:v>
                </c:pt>
                <c:pt idx="198" formatCode="0.0">
                  <c:v>80620</c:v>
                </c:pt>
                <c:pt idx="199" formatCode="0.0">
                  <c:v>95570</c:v>
                </c:pt>
                <c:pt idx="200" formatCode="0.0">
                  <c:v>111260</c:v>
                </c:pt>
                <c:pt idx="201" formatCode="0.0">
                  <c:v>127610</c:v>
                </c:pt>
                <c:pt idx="202" formatCode="0.0">
                  <c:v>144560</c:v>
                </c:pt>
                <c:pt idx="203" formatCode="0.0">
                  <c:v>162050</c:v>
                </c:pt>
                <c:pt idx="204" formatCode="0.0">
                  <c:v>198430</c:v>
                </c:pt>
                <c:pt idx="205" formatCode="0.0">
                  <c:v>236410</c:v>
                </c:pt>
                <c:pt idx="206" formatCode="0.0">
                  <c:v>275740</c:v>
                </c:pt>
                <c:pt idx="207" formatCode="0.0">
                  <c:v>316190</c:v>
                </c:pt>
                <c:pt idx="208" formatCode="0.0">
                  <c:v>357570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5C-4313-AE6C-BC094FA2ECC0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5.0000000000000001E-4</c:v>
                </c:pt>
                <c:pt idx="8">
                  <c:v>5.0000000000000001E-4</c:v>
                </c:pt>
                <c:pt idx="9">
                  <c:v>5.0000000000000001E-4</c:v>
                </c:pt>
                <c:pt idx="10">
                  <c:v>6.0000000000000006E-4</c:v>
                </c:pt>
                <c:pt idx="11">
                  <c:v>6.0000000000000006E-4</c:v>
                </c:pt>
                <c:pt idx="12">
                  <c:v>6.0000000000000006E-4</c:v>
                </c:pt>
                <c:pt idx="13">
                  <c:v>6.0000000000000006E-4</c:v>
                </c:pt>
                <c:pt idx="14">
                  <c:v>6.9999999999999999E-4</c:v>
                </c:pt>
                <c:pt idx="15">
                  <c:v>6.9999999999999999E-4</c:v>
                </c:pt>
                <c:pt idx="16">
                  <c:v>6.9999999999999999E-4</c:v>
                </c:pt>
                <c:pt idx="17">
                  <c:v>8.0000000000000004E-4</c:v>
                </c:pt>
                <c:pt idx="18">
                  <c:v>8.0000000000000004E-4</c:v>
                </c:pt>
                <c:pt idx="19">
                  <c:v>8.9999999999999998E-4</c:v>
                </c:pt>
                <c:pt idx="20">
                  <c:v>8.9999999999999998E-4</c:v>
                </c:pt>
                <c:pt idx="21">
                  <c:v>1E-3</c:v>
                </c:pt>
                <c:pt idx="22">
                  <c:v>1E-3</c:v>
                </c:pt>
                <c:pt idx="23">
                  <c:v>1.0999999999999998E-3</c:v>
                </c:pt>
                <c:pt idx="24">
                  <c:v>1.2000000000000001E-3</c:v>
                </c:pt>
                <c:pt idx="25">
                  <c:v>1.2999999999999999E-3</c:v>
                </c:pt>
                <c:pt idx="26">
                  <c:v>1.2999999999999999E-3</c:v>
                </c:pt>
                <c:pt idx="27">
                  <c:v>1.4E-3</c:v>
                </c:pt>
                <c:pt idx="28">
                  <c:v>1.5E-3</c:v>
                </c:pt>
                <c:pt idx="29">
                  <c:v>1.6000000000000001E-3</c:v>
                </c:pt>
                <c:pt idx="30">
                  <c:v>1.6000000000000001E-3</c:v>
                </c:pt>
                <c:pt idx="31">
                  <c:v>1.7000000000000001E-3</c:v>
                </c:pt>
                <c:pt idx="32">
                  <c:v>1.8E-3</c:v>
                </c:pt>
                <c:pt idx="33">
                  <c:v>1.9E-3</c:v>
                </c:pt>
                <c:pt idx="34">
                  <c:v>2.1000000000000003E-3</c:v>
                </c:pt>
                <c:pt idx="35">
                  <c:v>2.1999999999999997E-3</c:v>
                </c:pt>
                <c:pt idx="36">
                  <c:v>2.4000000000000002E-3</c:v>
                </c:pt>
                <c:pt idx="37">
                  <c:v>2.5000000000000001E-3</c:v>
                </c:pt>
                <c:pt idx="38">
                  <c:v>2.7000000000000001E-3</c:v>
                </c:pt>
                <c:pt idx="39">
                  <c:v>2.8E-3</c:v>
                </c:pt>
                <c:pt idx="40">
                  <c:v>3.0000000000000001E-3</c:v>
                </c:pt>
                <c:pt idx="41">
                  <c:v>3.0999999999999999E-3</c:v>
                </c:pt>
                <c:pt idx="42">
                  <c:v>3.4000000000000002E-3</c:v>
                </c:pt>
                <c:pt idx="43">
                  <c:v>3.6999999999999997E-3</c:v>
                </c:pt>
                <c:pt idx="44">
                  <c:v>3.8999999999999998E-3</c:v>
                </c:pt>
                <c:pt idx="45">
                  <c:v>4.2000000000000006E-3</c:v>
                </c:pt>
                <c:pt idx="46">
                  <c:v>4.4999999999999997E-3</c:v>
                </c:pt>
                <c:pt idx="47">
                  <c:v>4.7000000000000002E-3</c:v>
                </c:pt>
                <c:pt idx="48">
                  <c:v>5.1999999999999998E-3</c:v>
                </c:pt>
                <c:pt idx="49">
                  <c:v>5.5999999999999999E-3</c:v>
                </c:pt>
                <c:pt idx="50">
                  <c:v>6.0999999999999995E-3</c:v>
                </c:pt>
                <c:pt idx="51">
                  <c:v>6.5000000000000006E-3</c:v>
                </c:pt>
                <c:pt idx="52">
                  <c:v>6.9000000000000008E-3</c:v>
                </c:pt>
                <c:pt idx="53">
                  <c:v>7.2999999999999992E-3</c:v>
                </c:pt>
                <c:pt idx="54">
                  <c:v>7.7000000000000002E-3</c:v>
                </c:pt>
                <c:pt idx="55">
                  <c:v>8.0000000000000002E-3</c:v>
                </c:pt>
                <c:pt idx="56">
                  <c:v>8.4000000000000012E-3</c:v>
                </c:pt>
                <c:pt idx="57">
                  <c:v>8.6999999999999994E-3</c:v>
                </c:pt>
                <c:pt idx="58">
                  <c:v>9.1000000000000004E-3</c:v>
                </c:pt>
                <c:pt idx="59">
                  <c:v>9.7000000000000003E-3</c:v>
                </c:pt>
                <c:pt idx="60">
                  <c:v>1.0499999999999999E-2</c:v>
                </c:pt>
                <c:pt idx="61">
                  <c:v>1.12E-2</c:v>
                </c:pt>
                <c:pt idx="62">
                  <c:v>1.18E-2</c:v>
                </c:pt>
                <c:pt idx="63">
                  <c:v>1.2500000000000001E-2</c:v>
                </c:pt>
                <c:pt idx="64">
                  <c:v>1.3100000000000001E-2</c:v>
                </c:pt>
                <c:pt idx="65">
                  <c:v>1.3600000000000001E-2</c:v>
                </c:pt>
                <c:pt idx="66">
                  <c:v>1.4199999999999999E-2</c:v>
                </c:pt>
                <c:pt idx="67">
                  <c:v>1.47E-2</c:v>
                </c:pt>
                <c:pt idx="68">
                  <c:v>1.5699999999999999E-2</c:v>
                </c:pt>
                <c:pt idx="69">
                  <c:v>1.6500000000000001E-2</c:v>
                </c:pt>
                <c:pt idx="70">
                  <c:v>1.7399999999999999E-2</c:v>
                </c:pt>
                <c:pt idx="71">
                  <c:v>1.8099999999999998E-2</c:v>
                </c:pt>
                <c:pt idx="72">
                  <c:v>1.8800000000000001E-2</c:v>
                </c:pt>
                <c:pt idx="73">
                  <c:v>1.95E-2</c:v>
                </c:pt>
                <c:pt idx="74">
                  <c:v>2.07E-2</c:v>
                </c:pt>
                <c:pt idx="75">
                  <c:v>2.18E-2</c:v>
                </c:pt>
                <c:pt idx="76">
                  <c:v>2.29E-2</c:v>
                </c:pt>
                <c:pt idx="77">
                  <c:v>2.3799999999999998E-2</c:v>
                </c:pt>
                <c:pt idx="78">
                  <c:v>2.46E-2</c:v>
                </c:pt>
                <c:pt idx="79">
                  <c:v>2.5399999999999999E-2</c:v>
                </c:pt>
                <c:pt idx="80">
                  <c:v>2.6100000000000002E-2</c:v>
                </c:pt>
                <c:pt idx="81">
                  <c:v>2.6800000000000001E-2</c:v>
                </c:pt>
                <c:pt idx="82">
                  <c:v>2.7500000000000004E-2</c:v>
                </c:pt>
                <c:pt idx="83">
                  <c:v>2.8100000000000003E-2</c:v>
                </c:pt>
                <c:pt idx="84">
                  <c:v>2.8699999999999996E-2</c:v>
                </c:pt>
                <c:pt idx="85">
                  <c:v>2.98E-2</c:v>
                </c:pt>
                <c:pt idx="86">
                  <c:v>3.1099999999999999E-2</c:v>
                </c:pt>
                <c:pt idx="87">
                  <c:v>3.2300000000000002E-2</c:v>
                </c:pt>
                <c:pt idx="88">
                  <c:v>3.3300000000000003E-2</c:v>
                </c:pt>
                <c:pt idx="89">
                  <c:v>3.4300000000000004E-2</c:v>
                </c:pt>
                <c:pt idx="90">
                  <c:v>3.5099999999999999E-2</c:v>
                </c:pt>
                <c:pt idx="91">
                  <c:v>3.5900000000000001E-2</c:v>
                </c:pt>
                <c:pt idx="92">
                  <c:v>3.6600000000000001E-2</c:v>
                </c:pt>
                <c:pt idx="93">
                  <c:v>3.73E-2</c:v>
                </c:pt>
                <c:pt idx="94">
                  <c:v>3.8600000000000002E-2</c:v>
                </c:pt>
                <c:pt idx="95">
                  <c:v>3.9800000000000002E-2</c:v>
                </c:pt>
                <c:pt idx="96">
                  <c:v>4.0799999999999996E-2</c:v>
                </c:pt>
                <c:pt idx="97">
                  <c:v>4.1700000000000001E-2</c:v>
                </c:pt>
                <c:pt idx="98">
                  <c:v>4.2499999999999996E-2</c:v>
                </c:pt>
                <c:pt idx="99">
                  <c:v>4.3200000000000002E-2</c:v>
                </c:pt>
                <c:pt idx="100">
                  <c:v>4.48E-2</c:v>
                </c:pt>
                <c:pt idx="101">
                  <c:v>4.6200000000000005E-2</c:v>
                </c:pt>
                <c:pt idx="102">
                  <c:v>4.7399999999999998E-2</c:v>
                </c:pt>
                <c:pt idx="103">
                  <c:v>4.8500000000000001E-2</c:v>
                </c:pt>
                <c:pt idx="104">
                  <c:v>4.9500000000000002E-2</c:v>
                </c:pt>
                <c:pt idx="105">
                  <c:v>5.0299999999999997E-2</c:v>
                </c:pt>
                <c:pt idx="106">
                  <c:v>5.1200000000000002E-2</c:v>
                </c:pt>
                <c:pt idx="107">
                  <c:v>5.1900000000000002E-2</c:v>
                </c:pt>
                <c:pt idx="108">
                  <c:v>5.2600000000000001E-2</c:v>
                </c:pt>
                <c:pt idx="109">
                  <c:v>5.33E-2</c:v>
                </c:pt>
                <c:pt idx="110">
                  <c:v>5.3900000000000003E-2</c:v>
                </c:pt>
                <c:pt idx="111">
                  <c:v>5.5700000000000006E-2</c:v>
                </c:pt>
                <c:pt idx="112">
                  <c:v>5.8099999999999999E-2</c:v>
                </c:pt>
                <c:pt idx="113">
                  <c:v>6.0299999999999999E-2</c:v>
                </c:pt>
                <c:pt idx="114">
                  <c:v>6.2300000000000001E-2</c:v>
                </c:pt>
                <c:pt idx="115">
                  <c:v>6.4200000000000007E-2</c:v>
                </c:pt>
                <c:pt idx="116">
                  <c:v>6.6000000000000003E-2</c:v>
                </c:pt>
                <c:pt idx="117">
                  <c:v>6.7799999999999999E-2</c:v>
                </c:pt>
                <c:pt idx="118">
                  <c:v>6.9499999999999992E-2</c:v>
                </c:pt>
                <c:pt idx="119">
                  <c:v>7.1099999999999997E-2</c:v>
                </c:pt>
                <c:pt idx="120">
                  <c:v>7.6700000000000004E-2</c:v>
                </c:pt>
                <c:pt idx="121">
                  <c:v>8.199999999999999E-2</c:v>
                </c:pt>
                <c:pt idx="122">
                  <c:v>8.6999999999999994E-2</c:v>
                </c:pt>
                <c:pt idx="123">
                  <c:v>9.1900000000000009E-2</c:v>
                </c:pt>
                <c:pt idx="124">
                  <c:v>9.6599999999999991E-2</c:v>
                </c:pt>
                <c:pt idx="125">
                  <c:v>0.1012</c:v>
                </c:pt>
                <c:pt idx="126">
                  <c:v>0.1177</c:v>
                </c:pt>
                <c:pt idx="127">
                  <c:v>0.13289999999999999</c:v>
                </c:pt>
                <c:pt idx="128">
                  <c:v>0.1474</c:v>
                </c:pt>
                <c:pt idx="129">
                  <c:v>0.1613</c:v>
                </c:pt>
                <c:pt idx="130">
                  <c:v>0.1749</c:v>
                </c:pt>
                <c:pt idx="131">
                  <c:v>0.18819999999999998</c:v>
                </c:pt>
                <c:pt idx="132">
                  <c:v>0.20129999999999998</c:v>
                </c:pt>
                <c:pt idx="133">
                  <c:v>0.21429999999999999</c:v>
                </c:pt>
                <c:pt idx="134">
                  <c:v>0.22719999999999999</c:v>
                </c:pt>
                <c:pt idx="135">
                  <c:v>0.24</c:v>
                </c:pt>
                <c:pt idx="136">
                  <c:v>0.25280000000000002</c:v>
                </c:pt>
                <c:pt idx="137">
                  <c:v>0.3009</c:v>
                </c:pt>
                <c:pt idx="138">
                  <c:v>0.36960000000000004</c:v>
                </c:pt>
                <c:pt idx="139">
                  <c:v>0.43360000000000004</c:v>
                </c:pt>
                <c:pt idx="140">
                  <c:v>0.49470000000000003</c:v>
                </c:pt>
                <c:pt idx="141">
                  <c:v>0.55459999999999998</c:v>
                </c:pt>
                <c:pt idx="142">
                  <c:v>0.6139</c:v>
                </c:pt>
                <c:pt idx="143">
                  <c:v>0.67279999999999995</c:v>
                </c:pt>
                <c:pt idx="144">
                  <c:v>0.73170000000000002</c:v>
                </c:pt>
                <c:pt idx="145">
                  <c:v>0.79069999999999996</c:v>
                </c:pt>
                <c:pt idx="146" formatCode="0.00">
                  <c:v>1.01</c:v>
                </c:pt>
                <c:pt idx="147" formatCode="0.00">
                  <c:v>1.22</c:v>
                </c:pt>
                <c:pt idx="148" formatCode="0.00">
                  <c:v>1.42</c:v>
                </c:pt>
                <c:pt idx="149" formatCode="0.00">
                  <c:v>1.62</c:v>
                </c:pt>
                <c:pt idx="150" formatCode="0.00">
                  <c:v>1.82</c:v>
                </c:pt>
                <c:pt idx="151" formatCode="0.00">
                  <c:v>2.0299999999999998</c:v>
                </c:pt>
                <c:pt idx="152" formatCode="0.00">
                  <c:v>2.78</c:v>
                </c:pt>
                <c:pt idx="153" formatCode="0.00">
                  <c:v>3.49</c:v>
                </c:pt>
                <c:pt idx="154" formatCode="0.00">
                  <c:v>4.1900000000000004</c:v>
                </c:pt>
                <c:pt idx="155" formatCode="0.00">
                  <c:v>4.88</c:v>
                </c:pt>
                <c:pt idx="156" formatCode="0.00">
                  <c:v>5.58</c:v>
                </c:pt>
                <c:pt idx="157" formatCode="0.00">
                  <c:v>6.29</c:v>
                </c:pt>
                <c:pt idx="158" formatCode="0.00">
                  <c:v>7</c:v>
                </c:pt>
                <c:pt idx="159" formatCode="0.00">
                  <c:v>7.73</c:v>
                </c:pt>
                <c:pt idx="160" formatCode="0.00">
                  <c:v>8.4600000000000009</c:v>
                </c:pt>
                <c:pt idx="161" formatCode="0.00">
                  <c:v>9.2100000000000009</c:v>
                </c:pt>
                <c:pt idx="162" formatCode="0.00">
                  <c:v>9.9600000000000009</c:v>
                </c:pt>
                <c:pt idx="163" formatCode="0.00">
                  <c:v>12.83</c:v>
                </c:pt>
                <c:pt idx="164" formatCode="0.00">
                  <c:v>16.899999999999999</c:v>
                </c:pt>
                <c:pt idx="165" formatCode="0.00">
                  <c:v>20.71</c:v>
                </c:pt>
                <c:pt idx="166" formatCode="0.00">
                  <c:v>24.42</c:v>
                </c:pt>
                <c:pt idx="167" formatCode="0.00">
                  <c:v>28.1</c:v>
                </c:pt>
                <c:pt idx="168" formatCode="0.00">
                  <c:v>31.8</c:v>
                </c:pt>
                <c:pt idx="169" formatCode="0.00">
                  <c:v>35.56</c:v>
                </c:pt>
                <c:pt idx="170" formatCode="0.00">
                  <c:v>39.4</c:v>
                </c:pt>
                <c:pt idx="171" formatCode="0.00">
                  <c:v>43.29</c:v>
                </c:pt>
                <c:pt idx="172" formatCode="0.00">
                  <c:v>57.98</c:v>
                </c:pt>
                <c:pt idx="173" formatCode="0.00">
                  <c:v>71.739999999999995</c:v>
                </c:pt>
                <c:pt idx="174" formatCode="0.00">
                  <c:v>85.13</c:v>
                </c:pt>
                <c:pt idx="175" formatCode="0.00">
                  <c:v>98.4</c:v>
                </c:pt>
                <c:pt idx="176" formatCode="0.00">
                  <c:v>111.65</c:v>
                </c:pt>
                <c:pt idx="177" formatCode="0.00">
                  <c:v>124.97</c:v>
                </c:pt>
                <c:pt idx="178" formatCode="0.00">
                  <c:v>174.47</c:v>
                </c:pt>
                <c:pt idx="179" formatCode="0.00">
                  <c:v>220.24</c:v>
                </c:pt>
                <c:pt idx="180" formatCode="0.00">
                  <c:v>264.58</c:v>
                </c:pt>
                <c:pt idx="181" formatCode="0.00">
                  <c:v>308.38</c:v>
                </c:pt>
                <c:pt idx="182" formatCode="0.00">
                  <c:v>352.04</c:v>
                </c:pt>
                <c:pt idx="183" formatCode="0.00">
                  <c:v>395.77</c:v>
                </c:pt>
                <c:pt idx="184" formatCode="0.00">
                  <c:v>439.68</c:v>
                </c:pt>
                <c:pt idx="185" formatCode="0.00">
                  <c:v>483.82</c:v>
                </c:pt>
                <c:pt idx="186" formatCode="0.00">
                  <c:v>528.21</c:v>
                </c:pt>
                <c:pt idx="187" formatCode="0.00">
                  <c:v>572.85</c:v>
                </c:pt>
                <c:pt idx="188" formatCode="0.00">
                  <c:v>617.75</c:v>
                </c:pt>
                <c:pt idx="189" formatCode="0.00">
                  <c:v>787.54</c:v>
                </c:pt>
                <c:pt idx="190" formatCode="0.00">
                  <c:v>1030</c:v>
                </c:pt>
                <c:pt idx="191" formatCode="0.00">
                  <c:v>1250</c:v>
                </c:pt>
                <c:pt idx="192" formatCode="0.0">
                  <c:v>1460</c:v>
                </c:pt>
                <c:pt idx="193" formatCode="0.0">
                  <c:v>1670</c:v>
                </c:pt>
                <c:pt idx="194" formatCode="0.0">
                  <c:v>1870</c:v>
                </c:pt>
                <c:pt idx="195" formatCode="0.0">
                  <c:v>2060</c:v>
                </c:pt>
                <c:pt idx="196" formatCode="0.0">
                  <c:v>2260</c:v>
                </c:pt>
                <c:pt idx="197" formatCode="0.0">
                  <c:v>2450</c:v>
                </c:pt>
                <c:pt idx="198" formatCode="0.0">
                  <c:v>3170</c:v>
                </c:pt>
                <c:pt idx="199" formatCode="0.0">
                  <c:v>3810</c:v>
                </c:pt>
                <c:pt idx="200" formatCode="0.0">
                  <c:v>4410</c:v>
                </c:pt>
                <c:pt idx="201" formatCode="0.0">
                  <c:v>4980</c:v>
                </c:pt>
                <c:pt idx="202" formatCode="0.0">
                  <c:v>5530</c:v>
                </c:pt>
                <c:pt idx="203" formatCode="0.0">
                  <c:v>6060</c:v>
                </c:pt>
                <c:pt idx="204" formatCode="0.0">
                  <c:v>7950</c:v>
                </c:pt>
                <c:pt idx="205" formatCode="0.0">
                  <c:v>9600</c:v>
                </c:pt>
                <c:pt idx="206" formatCode="0.0">
                  <c:v>11100</c:v>
                </c:pt>
                <c:pt idx="207" formatCode="0.0">
                  <c:v>12490</c:v>
                </c:pt>
                <c:pt idx="208" formatCode="0.0">
                  <c:v>13800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5C-4313-AE6C-BC094FA2ECC0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3.0000000000000003E-4</c:v>
                </c:pt>
                <c:pt idx="3">
                  <c:v>3.0000000000000003E-4</c:v>
                </c:pt>
                <c:pt idx="4">
                  <c:v>3.0000000000000003E-4</c:v>
                </c:pt>
                <c:pt idx="5">
                  <c:v>3.0000000000000003E-4</c:v>
                </c:pt>
                <c:pt idx="6">
                  <c:v>3.0000000000000003E-4</c:v>
                </c:pt>
                <c:pt idx="7">
                  <c:v>3.0000000000000003E-4</c:v>
                </c:pt>
                <c:pt idx="8">
                  <c:v>4.0000000000000002E-4</c:v>
                </c:pt>
                <c:pt idx="9">
                  <c:v>4.0000000000000002E-4</c:v>
                </c:pt>
                <c:pt idx="10">
                  <c:v>4.0000000000000002E-4</c:v>
                </c:pt>
                <c:pt idx="11">
                  <c:v>4.0000000000000002E-4</c:v>
                </c:pt>
                <c:pt idx="12">
                  <c:v>4.0000000000000002E-4</c:v>
                </c:pt>
                <c:pt idx="13">
                  <c:v>5.0000000000000001E-4</c:v>
                </c:pt>
                <c:pt idx="14">
                  <c:v>5.0000000000000001E-4</c:v>
                </c:pt>
                <c:pt idx="15">
                  <c:v>5.0000000000000001E-4</c:v>
                </c:pt>
                <c:pt idx="16">
                  <c:v>5.0000000000000001E-4</c:v>
                </c:pt>
                <c:pt idx="17">
                  <c:v>6.0000000000000006E-4</c:v>
                </c:pt>
                <c:pt idx="18">
                  <c:v>6.0000000000000006E-4</c:v>
                </c:pt>
                <c:pt idx="19">
                  <c:v>6.0000000000000006E-4</c:v>
                </c:pt>
                <c:pt idx="20">
                  <c:v>6.9999999999999999E-4</c:v>
                </c:pt>
                <c:pt idx="21">
                  <c:v>6.9999999999999999E-4</c:v>
                </c:pt>
                <c:pt idx="22">
                  <c:v>8.0000000000000004E-4</c:v>
                </c:pt>
                <c:pt idx="23">
                  <c:v>8.0000000000000004E-4</c:v>
                </c:pt>
                <c:pt idx="24">
                  <c:v>8.9999999999999998E-4</c:v>
                </c:pt>
                <c:pt idx="25">
                  <c:v>8.9999999999999998E-4</c:v>
                </c:pt>
                <c:pt idx="26">
                  <c:v>1E-3</c:v>
                </c:pt>
                <c:pt idx="27">
                  <c:v>1E-3</c:v>
                </c:pt>
                <c:pt idx="28">
                  <c:v>1.0999999999999998E-3</c:v>
                </c:pt>
                <c:pt idx="29">
                  <c:v>1.0999999999999998E-3</c:v>
                </c:pt>
                <c:pt idx="30">
                  <c:v>1.2000000000000001E-3</c:v>
                </c:pt>
                <c:pt idx="31">
                  <c:v>1.2000000000000001E-3</c:v>
                </c:pt>
                <c:pt idx="32">
                  <c:v>1.2999999999999999E-3</c:v>
                </c:pt>
                <c:pt idx="33">
                  <c:v>1.4E-3</c:v>
                </c:pt>
                <c:pt idx="34">
                  <c:v>1.5E-3</c:v>
                </c:pt>
                <c:pt idx="35">
                  <c:v>1.6000000000000001E-3</c:v>
                </c:pt>
                <c:pt idx="36">
                  <c:v>1.7000000000000001E-3</c:v>
                </c:pt>
                <c:pt idx="37">
                  <c:v>1.9E-3</c:v>
                </c:pt>
                <c:pt idx="38">
                  <c:v>2E-3</c:v>
                </c:pt>
                <c:pt idx="39">
                  <c:v>2.1000000000000003E-3</c:v>
                </c:pt>
                <c:pt idx="40">
                  <c:v>2.1999999999999997E-3</c:v>
                </c:pt>
                <c:pt idx="41">
                  <c:v>2.3E-3</c:v>
                </c:pt>
                <c:pt idx="42">
                  <c:v>2.5000000000000001E-3</c:v>
                </c:pt>
                <c:pt idx="43">
                  <c:v>2.7000000000000001E-3</c:v>
                </c:pt>
                <c:pt idx="44">
                  <c:v>2.9000000000000002E-3</c:v>
                </c:pt>
                <c:pt idx="45">
                  <c:v>3.0999999999999999E-3</c:v>
                </c:pt>
                <c:pt idx="46">
                  <c:v>3.3E-3</c:v>
                </c:pt>
                <c:pt idx="47">
                  <c:v>3.5000000000000005E-3</c:v>
                </c:pt>
                <c:pt idx="48">
                  <c:v>3.8E-3</c:v>
                </c:pt>
                <c:pt idx="49">
                  <c:v>4.2000000000000006E-3</c:v>
                </c:pt>
                <c:pt idx="50">
                  <c:v>4.4999999999999997E-3</c:v>
                </c:pt>
                <c:pt idx="51">
                  <c:v>4.8999999999999998E-3</c:v>
                </c:pt>
                <c:pt idx="52">
                  <c:v>5.1999999999999998E-3</c:v>
                </c:pt>
                <c:pt idx="53">
                  <c:v>5.4999999999999997E-3</c:v>
                </c:pt>
                <c:pt idx="54">
                  <c:v>5.8999999999999999E-3</c:v>
                </c:pt>
                <c:pt idx="55">
                  <c:v>6.1999999999999998E-3</c:v>
                </c:pt>
                <c:pt idx="56">
                  <c:v>6.5000000000000006E-3</c:v>
                </c:pt>
                <c:pt idx="57">
                  <c:v>6.8000000000000005E-3</c:v>
                </c:pt>
                <c:pt idx="58">
                  <c:v>7.0999999999999995E-3</c:v>
                </c:pt>
                <c:pt idx="59">
                  <c:v>7.7000000000000002E-3</c:v>
                </c:pt>
                <c:pt idx="60">
                  <c:v>8.4000000000000012E-3</c:v>
                </c:pt>
                <c:pt idx="61">
                  <c:v>9.1000000000000004E-3</c:v>
                </c:pt>
                <c:pt idx="62">
                  <c:v>9.7999999999999997E-3</c:v>
                </c:pt>
                <c:pt idx="63">
                  <c:v>1.04E-2</c:v>
                </c:pt>
                <c:pt idx="64">
                  <c:v>1.0999999999999999E-2</c:v>
                </c:pt>
                <c:pt idx="65">
                  <c:v>1.1600000000000001E-2</c:v>
                </c:pt>
                <c:pt idx="66">
                  <c:v>1.2199999999999999E-2</c:v>
                </c:pt>
                <c:pt idx="67">
                  <c:v>1.2699999999999999E-2</c:v>
                </c:pt>
                <c:pt idx="68">
                  <c:v>1.3800000000000002E-2</c:v>
                </c:pt>
                <c:pt idx="69">
                  <c:v>1.4799999999999999E-2</c:v>
                </c:pt>
                <c:pt idx="70">
                  <c:v>1.5800000000000002E-2</c:v>
                </c:pt>
                <c:pt idx="71">
                  <c:v>1.67E-2</c:v>
                </c:pt>
                <c:pt idx="72">
                  <c:v>1.7599999999999998E-2</c:v>
                </c:pt>
                <c:pt idx="73">
                  <c:v>1.84E-2</c:v>
                </c:pt>
                <c:pt idx="74">
                  <c:v>0.02</c:v>
                </c:pt>
                <c:pt idx="75">
                  <c:v>2.1499999999999998E-2</c:v>
                </c:pt>
                <c:pt idx="76">
                  <c:v>2.2800000000000001E-2</c:v>
                </c:pt>
                <c:pt idx="77">
                  <c:v>2.41E-2</c:v>
                </c:pt>
                <c:pt idx="78">
                  <c:v>2.53E-2</c:v>
                </c:pt>
                <c:pt idx="79">
                  <c:v>2.64E-2</c:v>
                </c:pt>
                <c:pt idx="80">
                  <c:v>2.7400000000000001E-2</c:v>
                </c:pt>
                <c:pt idx="81">
                  <c:v>2.8499999999999998E-2</c:v>
                </c:pt>
                <c:pt idx="82">
                  <c:v>2.9399999999999999E-2</c:v>
                </c:pt>
                <c:pt idx="83">
                  <c:v>3.04E-2</c:v>
                </c:pt>
                <c:pt idx="84">
                  <c:v>3.1300000000000001E-2</c:v>
                </c:pt>
                <c:pt idx="85">
                  <c:v>3.3000000000000002E-2</c:v>
                </c:pt>
                <c:pt idx="86">
                  <c:v>3.49E-2</c:v>
                </c:pt>
                <c:pt idx="87">
                  <c:v>3.6699999999999997E-2</c:v>
                </c:pt>
                <c:pt idx="88">
                  <c:v>3.8300000000000001E-2</c:v>
                </c:pt>
                <c:pt idx="89">
                  <c:v>3.9800000000000002E-2</c:v>
                </c:pt>
                <c:pt idx="90">
                  <c:v>4.1299999999999996E-2</c:v>
                </c:pt>
                <c:pt idx="91">
                  <c:v>4.2599999999999999E-2</c:v>
                </c:pt>
                <c:pt idx="92">
                  <c:v>4.3799999999999999E-2</c:v>
                </c:pt>
                <c:pt idx="93">
                  <c:v>4.4900000000000002E-2</c:v>
                </c:pt>
                <c:pt idx="94">
                  <c:v>4.7E-2</c:v>
                </c:pt>
                <c:pt idx="95">
                  <c:v>4.8899999999999999E-2</c:v>
                </c:pt>
                <c:pt idx="96">
                  <c:v>5.0599999999999999E-2</c:v>
                </c:pt>
                <c:pt idx="97">
                  <c:v>5.21E-2</c:v>
                </c:pt>
                <c:pt idx="98">
                  <c:v>5.3500000000000006E-2</c:v>
                </c:pt>
                <c:pt idx="99">
                  <c:v>5.4700000000000006E-2</c:v>
                </c:pt>
                <c:pt idx="100">
                  <c:v>5.6999999999999995E-2</c:v>
                </c:pt>
                <c:pt idx="101">
                  <c:v>5.8899999999999994E-2</c:v>
                </c:pt>
                <c:pt idx="102">
                  <c:v>6.0699999999999997E-2</c:v>
                </c:pt>
                <c:pt idx="103">
                  <c:v>6.2199999999999998E-2</c:v>
                </c:pt>
                <c:pt idx="104">
                  <c:v>6.3600000000000004E-2</c:v>
                </c:pt>
                <c:pt idx="105">
                  <c:v>6.4899999999999999E-2</c:v>
                </c:pt>
                <c:pt idx="106">
                  <c:v>6.6100000000000006E-2</c:v>
                </c:pt>
                <c:pt idx="107">
                  <c:v>6.720000000000001E-2</c:v>
                </c:pt>
                <c:pt idx="108">
                  <c:v>6.83E-2</c:v>
                </c:pt>
                <c:pt idx="109">
                  <c:v>6.9199999999999998E-2</c:v>
                </c:pt>
                <c:pt idx="110">
                  <c:v>7.0099999999999996E-2</c:v>
                </c:pt>
                <c:pt idx="111">
                  <c:v>7.1800000000000003E-2</c:v>
                </c:pt>
                <c:pt idx="112">
                  <c:v>7.3700000000000002E-2</c:v>
                </c:pt>
                <c:pt idx="113">
                  <c:v>7.5499999999999998E-2</c:v>
                </c:pt>
                <c:pt idx="114">
                  <c:v>7.7100000000000002E-2</c:v>
                </c:pt>
                <c:pt idx="115">
                  <c:v>7.8600000000000003E-2</c:v>
                </c:pt>
                <c:pt idx="116">
                  <c:v>0.08</c:v>
                </c:pt>
                <c:pt idx="117">
                  <c:v>8.14E-2</c:v>
                </c:pt>
                <c:pt idx="118">
                  <c:v>8.2599999999999993E-2</c:v>
                </c:pt>
                <c:pt idx="119">
                  <c:v>8.3900000000000002E-2</c:v>
                </c:pt>
                <c:pt idx="120">
                  <c:v>8.6199999999999999E-2</c:v>
                </c:pt>
                <c:pt idx="121">
                  <c:v>8.8499999999999995E-2</c:v>
                </c:pt>
                <c:pt idx="122">
                  <c:v>9.06E-2</c:v>
                </c:pt>
                <c:pt idx="123">
                  <c:v>9.2700000000000005E-2</c:v>
                </c:pt>
                <c:pt idx="124">
                  <c:v>9.4799999999999995E-2</c:v>
                </c:pt>
                <c:pt idx="125">
                  <c:v>9.6799999999999997E-2</c:v>
                </c:pt>
                <c:pt idx="126">
                  <c:v>0.10069999999999998</c:v>
                </c:pt>
                <c:pt idx="127">
                  <c:v>0.10469999999999999</c:v>
                </c:pt>
                <c:pt idx="128">
                  <c:v>0.1086</c:v>
                </c:pt>
                <c:pt idx="129">
                  <c:v>0.1125</c:v>
                </c:pt>
                <c:pt idx="130">
                  <c:v>0.11639999999999999</c:v>
                </c:pt>
                <c:pt idx="131">
                  <c:v>0.12050000000000001</c:v>
                </c:pt>
                <c:pt idx="132">
                  <c:v>0.12450000000000001</c:v>
                </c:pt>
                <c:pt idx="133">
                  <c:v>0.12869999999999998</c:v>
                </c:pt>
                <c:pt idx="134">
                  <c:v>0.13289999999999999</c:v>
                </c:pt>
                <c:pt idx="135">
                  <c:v>0.13720000000000002</c:v>
                </c:pt>
                <c:pt idx="136">
                  <c:v>0.1416</c:v>
                </c:pt>
                <c:pt idx="137">
                  <c:v>0.15060000000000001</c:v>
                </c:pt>
                <c:pt idx="138">
                  <c:v>0.16240000000000002</c:v>
                </c:pt>
                <c:pt idx="139">
                  <c:v>0.17470000000000002</c:v>
                </c:pt>
                <c:pt idx="140">
                  <c:v>0.18759999999999999</c:v>
                </c:pt>
                <c:pt idx="141">
                  <c:v>0.20119999999999999</c:v>
                </c:pt>
                <c:pt idx="142">
                  <c:v>0.21529999999999999</c:v>
                </c:pt>
                <c:pt idx="143">
                  <c:v>0.22999999999999998</c:v>
                </c:pt>
                <c:pt idx="144">
                  <c:v>0.24529999999999999</c:v>
                </c:pt>
                <c:pt idx="145">
                  <c:v>0.26129999999999998</c:v>
                </c:pt>
                <c:pt idx="146">
                  <c:v>0.2949</c:v>
                </c:pt>
                <c:pt idx="147">
                  <c:v>0.33100000000000002</c:v>
                </c:pt>
                <c:pt idx="148">
                  <c:v>0.3695</c:v>
                </c:pt>
                <c:pt idx="149">
                  <c:v>0.41050000000000003</c:v>
                </c:pt>
                <c:pt idx="150">
                  <c:v>0.45389999999999997</c:v>
                </c:pt>
                <c:pt idx="151">
                  <c:v>0.49980000000000002</c:v>
                </c:pt>
                <c:pt idx="152">
                  <c:v>0.59909999999999997</c:v>
                </c:pt>
                <c:pt idx="153">
                  <c:v>0.70830000000000004</c:v>
                </c:pt>
                <c:pt idx="154">
                  <c:v>0.82750000000000001</c:v>
                </c:pt>
                <c:pt idx="155">
                  <c:v>0.95660000000000012</c:v>
                </c:pt>
                <c:pt idx="156" formatCode="0.00">
                  <c:v>1.1000000000000001</c:v>
                </c:pt>
                <c:pt idx="157" formatCode="0.00">
                  <c:v>1.24</c:v>
                </c:pt>
                <c:pt idx="158" formatCode="0.00">
                  <c:v>1.4</c:v>
                </c:pt>
                <c:pt idx="159" formatCode="0.00">
                  <c:v>1.57</c:v>
                </c:pt>
                <c:pt idx="160" formatCode="0.00">
                  <c:v>1.74</c:v>
                </c:pt>
                <c:pt idx="161" formatCode="0.00">
                  <c:v>1.93</c:v>
                </c:pt>
                <c:pt idx="162" formatCode="0.00">
                  <c:v>2.12</c:v>
                </c:pt>
                <c:pt idx="163" formatCode="0.00">
                  <c:v>2.5299999999999998</c:v>
                </c:pt>
                <c:pt idx="164" formatCode="0.00">
                  <c:v>3.09</c:v>
                </c:pt>
                <c:pt idx="165" formatCode="0.00">
                  <c:v>3.69</c:v>
                </c:pt>
                <c:pt idx="166" formatCode="0.00">
                  <c:v>4.34</c:v>
                </c:pt>
                <c:pt idx="167" formatCode="0.00">
                  <c:v>5.03</c:v>
                </c:pt>
                <c:pt idx="168" formatCode="0.00">
                  <c:v>5.77</c:v>
                </c:pt>
                <c:pt idx="169" formatCode="0.00">
                  <c:v>6.55</c:v>
                </c:pt>
                <c:pt idx="170" formatCode="0.00">
                  <c:v>7.38</c:v>
                </c:pt>
                <c:pt idx="171" formatCode="0.00">
                  <c:v>8.26</c:v>
                </c:pt>
                <c:pt idx="172" formatCode="0.00">
                  <c:v>10.15</c:v>
                </c:pt>
                <c:pt idx="173" formatCode="0.00">
                  <c:v>12.21</c:v>
                </c:pt>
                <c:pt idx="174" formatCode="0.00">
                  <c:v>14.43</c:v>
                </c:pt>
                <c:pt idx="175" formatCode="0.00">
                  <c:v>16.82</c:v>
                </c:pt>
                <c:pt idx="176" formatCode="0.00">
                  <c:v>19.36</c:v>
                </c:pt>
                <c:pt idx="177" formatCode="0.00">
                  <c:v>22.05</c:v>
                </c:pt>
                <c:pt idx="178" formatCode="0.00">
                  <c:v>27.89</c:v>
                </c:pt>
                <c:pt idx="179" formatCode="0.00">
                  <c:v>34.28</c:v>
                </c:pt>
                <c:pt idx="180" formatCode="0.00">
                  <c:v>41.22</c:v>
                </c:pt>
                <c:pt idx="181" formatCode="0.00">
                  <c:v>48.66</c:v>
                </c:pt>
                <c:pt idx="182" formatCode="0.00">
                  <c:v>56.6</c:v>
                </c:pt>
                <c:pt idx="183" formatCode="0.00">
                  <c:v>65</c:v>
                </c:pt>
                <c:pt idx="184" formatCode="0.00">
                  <c:v>73.86</c:v>
                </c:pt>
                <c:pt idx="185" formatCode="0.00">
                  <c:v>83.14</c:v>
                </c:pt>
                <c:pt idx="186" formatCode="0.00">
                  <c:v>92.84</c:v>
                </c:pt>
                <c:pt idx="187" formatCode="0.00">
                  <c:v>102.93</c:v>
                </c:pt>
                <c:pt idx="188" formatCode="0.00">
                  <c:v>113.4</c:v>
                </c:pt>
                <c:pt idx="189" formatCode="0.00">
                  <c:v>135.43</c:v>
                </c:pt>
                <c:pt idx="190" formatCode="0.00">
                  <c:v>164.86</c:v>
                </c:pt>
                <c:pt idx="191" formatCode="0.00">
                  <c:v>196.19</c:v>
                </c:pt>
                <c:pt idx="192" formatCode="0.00">
                  <c:v>229.24</c:v>
                </c:pt>
                <c:pt idx="193" formatCode="0.00">
                  <c:v>263.87</c:v>
                </c:pt>
                <c:pt idx="194" formatCode="0.00">
                  <c:v>299.92</c:v>
                </c:pt>
                <c:pt idx="195" formatCode="0.00">
                  <c:v>337.26</c:v>
                </c:pt>
                <c:pt idx="196" formatCode="0.00">
                  <c:v>375.77</c:v>
                </c:pt>
                <c:pt idx="197" formatCode="0.00">
                  <c:v>415.35</c:v>
                </c:pt>
                <c:pt idx="198" formatCode="0.00">
                  <c:v>497.35</c:v>
                </c:pt>
                <c:pt idx="199" formatCode="0.00">
                  <c:v>582.55999999999995</c:v>
                </c:pt>
                <c:pt idx="200" formatCode="0.00">
                  <c:v>670.38</c:v>
                </c:pt>
                <c:pt idx="201" formatCode="0.00">
                  <c:v>760.33</c:v>
                </c:pt>
                <c:pt idx="202" formatCode="0.00">
                  <c:v>851.99</c:v>
                </c:pt>
                <c:pt idx="203" formatCode="0.00">
                  <c:v>945.02</c:v>
                </c:pt>
                <c:pt idx="204" formatCode="0.00">
                  <c:v>1130</c:v>
                </c:pt>
                <c:pt idx="205" formatCode="0.00">
                  <c:v>1330</c:v>
                </c:pt>
                <c:pt idx="206" formatCode="0.00">
                  <c:v>1520</c:v>
                </c:pt>
                <c:pt idx="207" formatCode="0.00">
                  <c:v>1710</c:v>
                </c:pt>
                <c:pt idx="208" formatCode="0.00">
                  <c:v>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5C-4313-AE6C-BC094FA2E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200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200"/>
        <c:crosses val="autoZero"/>
        <c:crossBetween val="midCat"/>
        <c:majorUnit val="10"/>
      </c:valAx>
      <c:valAx>
        <c:axId val="4776142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srim12C_Air!$P$5</c:f>
          <c:strCache>
            <c:ptCount val="1"/>
            <c:pt idx="0">
              <c:v>srim12C_Air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srim12C_Air!$E$20:$E$228</c:f>
              <c:numCache>
                <c:formatCode>0.000E+00</c:formatCode>
                <c:ptCount val="209"/>
                <c:pt idx="0">
                  <c:v>4.9299999999999997E-2</c:v>
                </c:pt>
                <c:pt idx="1">
                  <c:v>5.1310000000000001E-2</c:v>
                </c:pt>
                <c:pt idx="2">
                  <c:v>5.3249999999999999E-2</c:v>
                </c:pt>
                <c:pt idx="3">
                  <c:v>5.5120000000000002E-2</c:v>
                </c:pt>
                <c:pt idx="4">
                  <c:v>5.6919999999999998E-2</c:v>
                </c:pt>
                <c:pt idx="5">
                  <c:v>5.867E-2</c:v>
                </c:pt>
                <c:pt idx="6">
                  <c:v>6.0380000000000003E-2</c:v>
                </c:pt>
                <c:pt idx="7">
                  <c:v>6.3640000000000002E-2</c:v>
                </c:pt>
                <c:pt idx="8">
                  <c:v>6.7500000000000004E-2</c:v>
                </c:pt>
                <c:pt idx="9">
                  <c:v>7.1150000000000005E-2</c:v>
                </c:pt>
                <c:pt idx="10">
                  <c:v>7.4630000000000002E-2</c:v>
                </c:pt>
                <c:pt idx="11">
                  <c:v>7.7950000000000005E-2</c:v>
                </c:pt>
                <c:pt idx="12">
                  <c:v>8.1129999999999994E-2</c:v>
                </c:pt>
                <c:pt idx="13">
                  <c:v>8.4190000000000001E-2</c:v>
                </c:pt>
                <c:pt idx="14">
                  <c:v>8.7150000000000005E-2</c:v>
                </c:pt>
                <c:pt idx="15">
                  <c:v>0.09</c:v>
                </c:pt>
                <c:pt idx="16">
                  <c:v>9.5460000000000003E-2</c:v>
                </c:pt>
                <c:pt idx="17">
                  <c:v>0.10059999999999999</c:v>
                </c:pt>
                <c:pt idx="18">
                  <c:v>0.1055</c:v>
                </c:pt>
                <c:pt idx="19">
                  <c:v>0.11020000000000001</c:v>
                </c:pt>
                <c:pt idx="20">
                  <c:v>0.1147</c:v>
                </c:pt>
                <c:pt idx="21">
                  <c:v>0.1191</c:v>
                </c:pt>
                <c:pt idx="22">
                  <c:v>0.1273</c:v>
                </c:pt>
                <c:pt idx="23">
                  <c:v>0.13500000000000001</c:v>
                </c:pt>
                <c:pt idx="24">
                  <c:v>0.14230000000000001</c:v>
                </c:pt>
                <c:pt idx="25">
                  <c:v>0.14929999999999999</c:v>
                </c:pt>
                <c:pt idx="26">
                  <c:v>0.15590000000000001</c:v>
                </c:pt>
                <c:pt idx="27">
                  <c:v>0.1623</c:v>
                </c:pt>
                <c:pt idx="28">
                  <c:v>0.16839999999999999</c:v>
                </c:pt>
                <c:pt idx="29">
                  <c:v>0.17430000000000001</c:v>
                </c:pt>
                <c:pt idx="30">
                  <c:v>0.18</c:v>
                </c:pt>
                <c:pt idx="31">
                  <c:v>0.1855</c:v>
                </c:pt>
                <c:pt idx="32">
                  <c:v>0.19089999999999999</c:v>
                </c:pt>
                <c:pt idx="33">
                  <c:v>0.20130000000000001</c:v>
                </c:pt>
                <c:pt idx="34">
                  <c:v>0.2135</c:v>
                </c:pt>
                <c:pt idx="35">
                  <c:v>0.22500000000000001</c:v>
                </c:pt>
                <c:pt idx="36">
                  <c:v>0.23599999999999999</c:v>
                </c:pt>
                <c:pt idx="37">
                  <c:v>0.2465</c:v>
                </c:pt>
                <c:pt idx="38">
                  <c:v>0.25650000000000001</c:v>
                </c:pt>
                <c:pt idx="39">
                  <c:v>0.26619999999999999</c:v>
                </c:pt>
                <c:pt idx="40">
                  <c:v>0.27560000000000001</c:v>
                </c:pt>
                <c:pt idx="41">
                  <c:v>0.28460000000000002</c:v>
                </c:pt>
                <c:pt idx="42">
                  <c:v>0.3019</c:v>
                </c:pt>
                <c:pt idx="43">
                  <c:v>0.31819999999999998</c:v>
                </c:pt>
                <c:pt idx="44">
                  <c:v>0.3337</c:v>
                </c:pt>
                <c:pt idx="45">
                  <c:v>0.34860000000000002</c:v>
                </c:pt>
                <c:pt idx="46">
                  <c:v>0.36280000000000001</c:v>
                </c:pt>
                <c:pt idx="47">
                  <c:v>0.3765</c:v>
                </c:pt>
                <c:pt idx="48">
                  <c:v>0.40250000000000002</c:v>
                </c:pt>
                <c:pt idx="49">
                  <c:v>0.4269</c:v>
                </c:pt>
                <c:pt idx="50">
                  <c:v>0.45</c:v>
                </c:pt>
                <c:pt idx="51">
                  <c:v>0.47199999999999998</c:v>
                </c:pt>
                <c:pt idx="52">
                  <c:v>0.49299999999999999</c:v>
                </c:pt>
                <c:pt idx="53">
                  <c:v>0.5131</c:v>
                </c:pt>
                <c:pt idx="54">
                  <c:v>0.53249999999999997</c:v>
                </c:pt>
                <c:pt idx="55">
                  <c:v>0.55120000000000002</c:v>
                </c:pt>
                <c:pt idx="56">
                  <c:v>0.56920000000000004</c:v>
                </c:pt>
                <c:pt idx="57">
                  <c:v>0.5867</c:v>
                </c:pt>
                <c:pt idx="58">
                  <c:v>0.6038</c:v>
                </c:pt>
                <c:pt idx="59">
                  <c:v>0.63639999999999997</c:v>
                </c:pt>
                <c:pt idx="60">
                  <c:v>0.67500000000000004</c:v>
                </c:pt>
                <c:pt idx="61">
                  <c:v>0.71609999999999996</c:v>
                </c:pt>
                <c:pt idx="62">
                  <c:v>0.75780000000000003</c:v>
                </c:pt>
                <c:pt idx="63">
                  <c:v>0.79359999999999997</c:v>
                </c:pt>
                <c:pt idx="64">
                  <c:v>0.82550000000000001</c:v>
                </c:pt>
                <c:pt idx="65">
                  <c:v>0.85460000000000003</c:v>
                </c:pt>
                <c:pt idx="66">
                  <c:v>0.88180000000000003</c:v>
                </c:pt>
                <c:pt idx="67">
                  <c:v>0.90749999999999997</c:v>
                </c:pt>
                <c:pt idx="68">
                  <c:v>0.95589999999999997</c:v>
                </c:pt>
                <c:pt idx="69">
                  <c:v>1.0009999999999999</c:v>
                </c:pt>
                <c:pt idx="70">
                  <c:v>1.0449999999999999</c:v>
                </c:pt>
                <c:pt idx="71">
                  <c:v>1.0860000000000001</c:v>
                </c:pt>
                <c:pt idx="72">
                  <c:v>1.1259999999999999</c:v>
                </c:pt>
                <c:pt idx="73">
                  <c:v>1.165</c:v>
                </c:pt>
                <c:pt idx="74">
                  <c:v>1.238</c:v>
                </c:pt>
                <c:pt idx="75">
                  <c:v>1.3069999999999999</c:v>
                </c:pt>
                <c:pt idx="76">
                  <c:v>1.3720000000000001</c:v>
                </c:pt>
                <c:pt idx="77">
                  <c:v>1.4330000000000001</c:v>
                </c:pt>
                <c:pt idx="78">
                  <c:v>1.4910000000000001</c:v>
                </c:pt>
                <c:pt idx="79">
                  <c:v>1.546</c:v>
                </c:pt>
                <c:pt idx="80">
                  <c:v>1.5980000000000001</c:v>
                </c:pt>
                <c:pt idx="81">
                  <c:v>1.6479999999999999</c:v>
                </c:pt>
                <c:pt idx="82">
                  <c:v>1.696</c:v>
                </c:pt>
                <c:pt idx="83">
                  <c:v>1.742</c:v>
                </c:pt>
                <c:pt idx="84">
                  <c:v>1.7869999999999999</c:v>
                </c:pt>
                <c:pt idx="85">
                  <c:v>1.871</c:v>
                </c:pt>
                <c:pt idx="86">
                  <c:v>1.9690000000000001</c:v>
                </c:pt>
                <c:pt idx="87">
                  <c:v>2.06</c:v>
                </c:pt>
                <c:pt idx="88">
                  <c:v>2.1459999999999999</c:v>
                </c:pt>
                <c:pt idx="89">
                  <c:v>2.2280000000000002</c:v>
                </c:pt>
                <c:pt idx="90">
                  <c:v>2.306</c:v>
                </c:pt>
                <c:pt idx="91">
                  <c:v>2.3809999999999998</c:v>
                </c:pt>
                <c:pt idx="92">
                  <c:v>2.4550000000000001</c:v>
                </c:pt>
                <c:pt idx="93">
                  <c:v>2.5259999999999998</c:v>
                </c:pt>
                <c:pt idx="94">
                  <c:v>2.6640000000000001</c:v>
                </c:pt>
                <c:pt idx="95">
                  <c:v>2.7989999999999999</c:v>
                </c:pt>
                <c:pt idx="96">
                  <c:v>2.931</c:v>
                </c:pt>
                <c:pt idx="97">
                  <c:v>3.0609999999999999</c:v>
                </c:pt>
                <c:pt idx="98">
                  <c:v>3.19</c:v>
                </c:pt>
                <c:pt idx="99">
                  <c:v>3.3170000000000002</c:v>
                </c:pt>
                <c:pt idx="100">
                  <c:v>3.569</c:v>
                </c:pt>
                <c:pt idx="101">
                  <c:v>3.8159999999999998</c:v>
                </c:pt>
                <c:pt idx="102">
                  <c:v>4.0579999999999998</c:v>
                </c:pt>
                <c:pt idx="103">
                  <c:v>4.2939999999999996</c:v>
                </c:pt>
                <c:pt idx="104">
                  <c:v>4.5229999999999997</c:v>
                </c:pt>
                <c:pt idx="105">
                  <c:v>4.7430000000000003</c:v>
                </c:pt>
                <c:pt idx="106">
                  <c:v>4.9530000000000003</c:v>
                </c:pt>
                <c:pt idx="107">
                  <c:v>5.1539999999999999</c:v>
                </c:pt>
                <c:pt idx="108">
                  <c:v>5.3440000000000003</c:v>
                </c:pt>
                <c:pt idx="109">
                  <c:v>5.5229999999999997</c:v>
                </c:pt>
                <c:pt idx="110">
                  <c:v>5.6909999999999998</c:v>
                </c:pt>
                <c:pt idx="111">
                  <c:v>5.992</c:v>
                </c:pt>
                <c:pt idx="112">
                  <c:v>6.3079999999999998</c:v>
                </c:pt>
                <c:pt idx="113">
                  <c:v>6.5590000000000002</c:v>
                </c:pt>
                <c:pt idx="114">
                  <c:v>6.7539999999999996</c:v>
                </c:pt>
                <c:pt idx="115">
                  <c:v>6.9</c:v>
                </c:pt>
                <c:pt idx="116">
                  <c:v>7.0049999999999999</c:v>
                </c:pt>
                <c:pt idx="117">
                  <c:v>7.0759999999999996</c:v>
                </c:pt>
                <c:pt idx="118">
                  <c:v>7.12</c:v>
                </c:pt>
                <c:pt idx="119">
                  <c:v>7.1429999999999998</c:v>
                </c:pt>
                <c:pt idx="120">
                  <c:v>7.14</c:v>
                </c:pt>
                <c:pt idx="121">
                  <c:v>7.0949999999999998</c:v>
                </c:pt>
                <c:pt idx="122">
                  <c:v>7.0250000000000004</c:v>
                </c:pt>
                <c:pt idx="123">
                  <c:v>6.9390000000000001</c:v>
                </c:pt>
                <c:pt idx="124">
                  <c:v>6.8440000000000003</c:v>
                </c:pt>
                <c:pt idx="125">
                  <c:v>6.7450000000000001</c:v>
                </c:pt>
                <c:pt idx="126">
                  <c:v>6.5410000000000004</c:v>
                </c:pt>
                <c:pt idx="127">
                  <c:v>6.3380000000000001</c:v>
                </c:pt>
                <c:pt idx="128">
                  <c:v>6.14</c:v>
                </c:pt>
                <c:pt idx="129">
                  <c:v>5.9489999999999998</c:v>
                </c:pt>
                <c:pt idx="130">
                  <c:v>5.766</c:v>
                </c:pt>
                <c:pt idx="131">
                  <c:v>5.5910000000000002</c:v>
                </c:pt>
                <c:pt idx="132">
                  <c:v>5.4240000000000004</c:v>
                </c:pt>
                <c:pt idx="133">
                  <c:v>5.266</c:v>
                </c:pt>
                <c:pt idx="134">
                  <c:v>5.1159999999999997</c:v>
                </c:pt>
                <c:pt idx="135">
                  <c:v>4.9729999999999999</c:v>
                </c:pt>
                <c:pt idx="136">
                  <c:v>4.8369999999999997</c:v>
                </c:pt>
                <c:pt idx="137">
                  <c:v>4.5860000000000003</c:v>
                </c:pt>
                <c:pt idx="138">
                  <c:v>4.306</c:v>
                </c:pt>
                <c:pt idx="139">
                  <c:v>4.0810000000000004</c:v>
                </c:pt>
                <c:pt idx="140">
                  <c:v>3.8820000000000001</c:v>
                </c:pt>
                <c:pt idx="141">
                  <c:v>3.6880000000000002</c:v>
                </c:pt>
                <c:pt idx="142">
                  <c:v>3.5249999999999999</c:v>
                </c:pt>
                <c:pt idx="143">
                  <c:v>3.3769999999999998</c:v>
                </c:pt>
                <c:pt idx="144">
                  <c:v>3.2429999999999999</c:v>
                </c:pt>
                <c:pt idx="145">
                  <c:v>3.12</c:v>
                </c:pt>
                <c:pt idx="146">
                  <c:v>2.903</c:v>
                </c:pt>
                <c:pt idx="147">
                  <c:v>2.7170000000000001</c:v>
                </c:pt>
                <c:pt idx="148">
                  <c:v>2.5550000000000002</c:v>
                </c:pt>
                <c:pt idx="149">
                  <c:v>2.4119999999999999</c:v>
                </c:pt>
                <c:pt idx="150">
                  <c:v>2.2850000000000001</c:v>
                </c:pt>
                <c:pt idx="151">
                  <c:v>2.1709999999999998</c:v>
                </c:pt>
                <c:pt idx="152">
                  <c:v>1.9730000000000001</c:v>
                </c:pt>
                <c:pt idx="153">
                  <c:v>1.8080000000000001</c:v>
                </c:pt>
                <c:pt idx="154">
                  <c:v>1.6679999999999999</c:v>
                </c:pt>
                <c:pt idx="155">
                  <c:v>1.5469999999999999</c:v>
                </c:pt>
                <c:pt idx="156">
                  <c:v>1.4419999999999999</c:v>
                </c:pt>
                <c:pt idx="157">
                  <c:v>1.349</c:v>
                </c:pt>
                <c:pt idx="158">
                  <c:v>1.268</c:v>
                </c:pt>
                <c:pt idx="159">
                  <c:v>1.1950000000000001</c:v>
                </c:pt>
                <c:pt idx="160">
                  <c:v>1.1299999999999999</c:v>
                </c:pt>
                <c:pt idx="161">
                  <c:v>1.0720000000000001</c:v>
                </c:pt>
                <c:pt idx="162">
                  <c:v>1.02</c:v>
                </c:pt>
                <c:pt idx="163">
                  <c:v>0.93010000000000004</c:v>
                </c:pt>
                <c:pt idx="164">
                  <c:v>0.83989999999999998</c:v>
                </c:pt>
                <c:pt idx="165">
                  <c:v>0.76839999999999997</c:v>
                </c:pt>
                <c:pt idx="166">
                  <c:v>0.71120000000000005</c:v>
                </c:pt>
                <c:pt idx="167">
                  <c:v>0.66510000000000002</c:v>
                </c:pt>
                <c:pt idx="168">
                  <c:v>0.62760000000000005</c:v>
                </c:pt>
                <c:pt idx="169">
                  <c:v>0.59709999999999996</c:v>
                </c:pt>
                <c:pt idx="170">
                  <c:v>0.56740000000000002</c:v>
                </c:pt>
                <c:pt idx="171">
                  <c:v>0.5383</c:v>
                </c:pt>
                <c:pt idx="172">
                  <c:v>0.48920000000000002</c:v>
                </c:pt>
                <c:pt idx="173">
                  <c:v>0.44919999999999999</c:v>
                </c:pt>
                <c:pt idx="174">
                  <c:v>0.41599999999999998</c:v>
                </c:pt>
                <c:pt idx="175">
                  <c:v>0.38800000000000001</c:v>
                </c:pt>
                <c:pt idx="176">
                  <c:v>0.36399999999999999</c:v>
                </c:pt>
                <c:pt idx="177">
                  <c:v>0.34310000000000002</c:v>
                </c:pt>
                <c:pt idx="178">
                  <c:v>0.30890000000000001</c:v>
                </c:pt>
                <c:pt idx="179">
                  <c:v>0.28179999999999999</c:v>
                </c:pt>
                <c:pt idx="180">
                  <c:v>0.25979999999999998</c:v>
                </c:pt>
                <c:pt idx="181">
                  <c:v>0.24160000000000001</c:v>
                </c:pt>
                <c:pt idx="182">
                  <c:v>0.2263</c:v>
                </c:pt>
                <c:pt idx="183">
                  <c:v>0.2132</c:v>
                </c:pt>
                <c:pt idx="184">
                  <c:v>0.2019</c:v>
                </c:pt>
                <c:pt idx="185">
                  <c:v>0.192</c:v>
                </c:pt>
                <c:pt idx="186">
                  <c:v>0.18340000000000001</c:v>
                </c:pt>
                <c:pt idx="187">
                  <c:v>0.17560000000000001</c:v>
                </c:pt>
                <c:pt idx="188">
                  <c:v>0.16880000000000001</c:v>
                </c:pt>
                <c:pt idx="189">
                  <c:v>0.157</c:v>
                </c:pt>
                <c:pt idx="190">
                  <c:v>0.14510000000000001</c:v>
                </c:pt>
                <c:pt idx="191">
                  <c:v>0.13550000000000001</c:v>
                </c:pt>
                <c:pt idx="192">
                  <c:v>0.12759999999999999</c:v>
                </c:pt>
                <c:pt idx="193">
                  <c:v>0.121</c:v>
                </c:pt>
                <c:pt idx="194">
                  <c:v>0.1154</c:v>
                </c:pt>
                <c:pt idx="195">
                  <c:v>0.1106</c:v>
                </c:pt>
                <c:pt idx="196">
                  <c:v>0.1065</c:v>
                </c:pt>
                <c:pt idx="197">
                  <c:v>0.1028</c:v>
                </c:pt>
                <c:pt idx="198">
                  <c:v>9.6790000000000001E-2</c:v>
                </c:pt>
                <c:pt idx="199">
                  <c:v>9.1969999999999996E-2</c:v>
                </c:pt>
                <c:pt idx="200">
                  <c:v>8.8059999999999999E-2</c:v>
                </c:pt>
                <c:pt idx="201">
                  <c:v>8.4830000000000003E-2</c:v>
                </c:pt>
                <c:pt idx="202">
                  <c:v>8.2129999999999995E-2</c:v>
                </c:pt>
                <c:pt idx="203">
                  <c:v>7.9839999999999994E-2</c:v>
                </c:pt>
                <c:pt idx="204">
                  <c:v>7.6200000000000004E-2</c:v>
                </c:pt>
                <c:pt idx="205">
                  <c:v>7.3469999999999994E-2</c:v>
                </c:pt>
                <c:pt idx="206">
                  <c:v>7.1370000000000003E-2</c:v>
                </c:pt>
                <c:pt idx="207">
                  <c:v>6.973E-2</c:v>
                </c:pt>
                <c:pt idx="208">
                  <c:v>6.8419999999999995E-2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srim12C_Air!$F$20:$F$228</c:f>
              <c:numCache>
                <c:formatCode>0.000E+00</c:formatCode>
                <c:ptCount val="209"/>
                <c:pt idx="0">
                  <c:v>0.435</c:v>
                </c:pt>
                <c:pt idx="1">
                  <c:v>0.44729999999999998</c:v>
                </c:pt>
                <c:pt idx="2">
                  <c:v>0.45879999999999999</c:v>
                </c:pt>
                <c:pt idx="3">
                  <c:v>0.46949999999999997</c:v>
                </c:pt>
                <c:pt idx="4">
                  <c:v>0.47970000000000002</c:v>
                </c:pt>
                <c:pt idx="5">
                  <c:v>0.48920000000000002</c:v>
                </c:pt>
                <c:pt idx="6">
                  <c:v>0.49819999999999998</c:v>
                </c:pt>
                <c:pt idx="7">
                  <c:v>0.51490000000000002</c:v>
                </c:pt>
                <c:pt idx="8">
                  <c:v>0.53349999999999997</c:v>
                </c:pt>
                <c:pt idx="9">
                  <c:v>0.55010000000000003</c:v>
                </c:pt>
                <c:pt idx="10">
                  <c:v>0.56499999999999995</c:v>
                </c:pt>
                <c:pt idx="11">
                  <c:v>0.57850000000000001</c:v>
                </c:pt>
                <c:pt idx="12">
                  <c:v>0.59089999999999998</c:v>
                </c:pt>
                <c:pt idx="13">
                  <c:v>0.60219999999999996</c:v>
                </c:pt>
                <c:pt idx="14">
                  <c:v>0.61260000000000003</c:v>
                </c:pt>
                <c:pt idx="15">
                  <c:v>0.62229999999999996</c:v>
                </c:pt>
                <c:pt idx="16">
                  <c:v>0.63959999999999995</c:v>
                </c:pt>
                <c:pt idx="17">
                  <c:v>0.65459999999999996</c:v>
                </c:pt>
                <c:pt idx="18">
                  <c:v>0.66779999999999995</c:v>
                </c:pt>
                <c:pt idx="19">
                  <c:v>0.6794</c:v>
                </c:pt>
                <c:pt idx="20">
                  <c:v>0.68979999999999997</c:v>
                </c:pt>
                <c:pt idx="21">
                  <c:v>0.69910000000000005</c:v>
                </c:pt>
                <c:pt idx="22">
                  <c:v>0.71509999999999996</c:v>
                </c:pt>
                <c:pt idx="23">
                  <c:v>0.72809999999999997</c:v>
                </c:pt>
                <c:pt idx="24">
                  <c:v>0.73880000000000001</c:v>
                </c:pt>
                <c:pt idx="25">
                  <c:v>0.74780000000000002</c:v>
                </c:pt>
                <c:pt idx="26">
                  <c:v>0.75529999999999997</c:v>
                </c:pt>
                <c:pt idx="27">
                  <c:v>0.76149999999999995</c:v>
                </c:pt>
                <c:pt idx="28">
                  <c:v>0.76670000000000005</c:v>
                </c:pt>
                <c:pt idx="29">
                  <c:v>0.77110000000000001</c:v>
                </c:pt>
                <c:pt idx="30">
                  <c:v>0.77470000000000006</c:v>
                </c:pt>
                <c:pt idx="31">
                  <c:v>0.77769999999999995</c:v>
                </c:pt>
                <c:pt idx="32">
                  <c:v>0.78010000000000002</c:v>
                </c:pt>
                <c:pt idx="33">
                  <c:v>0.78359999999999996</c:v>
                </c:pt>
                <c:pt idx="34">
                  <c:v>0.78590000000000004</c:v>
                </c:pt>
                <c:pt idx="35">
                  <c:v>0.78639999999999999</c:v>
                </c:pt>
                <c:pt idx="36">
                  <c:v>0.78559999999999997</c:v>
                </c:pt>
                <c:pt idx="37">
                  <c:v>0.78390000000000004</c:v>
                </c:pt>
                <c:pt idx="38">
                  <c:v>0.78129999999999999</c:v>
                </c:pt>
                <c:pt idx="39">
                  <c:v>0.7782</c:v>
                </c:pt>
                <c:pt idx="40">
                  <c:v>0.77459999999999996</c:v>
                </c:pt>
                <c:pt idx="41">
                  <c:v>0.77059999999999995</c:v>
                </c:pt>
                <c:pt idx="42">
                  <c:v>0.76190000000000002</c:v>
                </c:pt>
                <c:pt idx="43">
                  <c:v>0.75249999999999995</c:v>
                </c:pt>
                <c:pt idx="44">
                  <c:v>0.74270000000000003</c:v>
                </c:pt>
                <c:pt idx="45">
                  <c:v>0.73280000000000001</c:v>
                </c:pt>
                <c:pt idx="46">
                  <c:v>0.7228</c:v>
                </c:pt>
                <c:pt idx="47">
                  <c:v>0.71279999999999999</c:v>
                </c:pt>
                <c:pt idx="48">
                  <c:v>0.69320000000000004</c:v>
                </c:pt>
                <c:pt idx="49">
                  <c:v>0.6744</c:v>
                </c:pt>
                <c:pt idx="50">
                  <c:v>0.65649999999999997</c:v>
                </c:pt>
                <c:pt idx="51">
                  <c:v>0.63939999999999997</c:v>
                </c:pt>
                <c:pt idx="52">
                  <c:v>0.62319999999999998</c:v>
                </c:pt>
                <c:pt idx="53">
                  <c:v>0.6079</c:v>
                </c:pt>
                <c:pt idx="54">
                  <c:v>0.59330000000000005</c:v>
                </c:pt>
                <c:pt idx="55">
                  <c:v>0.57950000000000002</c:v>
                </c:pt>
                <c:pt idx="56">
                  <c:v>0.5665</c:v>
                </c:pt>
                <c:pt idx="57">
                  <c:v>0.55400000000000005</c:v>
                </c:pt>
                <c:pt idx="58">
                  <c:v>0.54220000000000002</c:v>
                </c:pt>
                <c:pt idx="59">
                  <c:v>0.52029999999999998</c:v>
                </c:pt>
                <c:pt idx="60">
                  <c:v>0.49559999999999998</c:v>
                </c:pt>
                <c:pt idx="61">
                  <c:v>0.47349999999999998</c:v>
                </c:pt>
                <c:pt idx="62">
                  <c:v>0.4536</c:v>
                </c:pt>
                <c:pt idx="63">
                  <c:v>0.43559999999999999</c:v>
                </c:pt>
                <c:pt idx="64">
                  <c:v>0.41920000000000002</c:v>
                </c:pt>
                <c:pt idx="65">
                  <c:v>0.4042</c:v>
                </c:pt>
                <c:pt idx="66">
                  <c:v>0.39040000000000002</c:v>
                </c:pt>
                <c:pt idx="67">
                  <c:v>0.37769999999999998</c:v>
                </c:pt>
                <c:pt idx="68">
                  <c:v>0.35499999999999998</c:v>
                </c:pt>
                <c:pt idx="69">
                  <c:v>0.3352</c:v>
                </c:pt>
                <c:pt idx="70">
                  <c:v>0.31790000000000002</c:v>
                </c:pt>
                <c:pt idx="71">
                  <c:v>0.30249999999999999</c:v>
                </c:pt>
                <c:pt idx="72">
                  <c:v>0.2888</c:v>
                </c:pt>
                <c:pt idx="73">
                  <c:v>0.27650000000000002</c:v>
                </c:pt>
                <c:pt idx="74">
                  <c:v>0.25509999999999999</c:v>
                </c:pt>
                <c:pt idx="75">
                  <c:v>0.23719999999999999</c:v>
                </c:pt>
                <c:pt idx="76">
                  <c:v>0.222</c:v>
                </c:pt>
                <c:pt idx="77">
                  <c:v>0.20880000000000001</c:v>
                </c:pt>
                <c:pt idx="78">
                  <c:v>0.19739999999999999</c:v>
                </c:pt>
                <c:pt idx="79">
                  <c:v>0.18720000000000001</c:v>
                </c:pt>
                <c:pt idx="80">
                  <c:v>0.1782</c:v>
                </c:pt>
                <c:pt idx="81">
                  <c:v>0.17019999999999999</c:v>
                </c:pt>
                <c:pt idx="82">
                  <c:v>0.16289999999999999</c:v>
                </c:pt>
                <c:pt idx="83">
                  <c:v>0.15629999999999999</c:v>
                </c:pt>
                <c:pt idx="84">
                  <c:v>0.1502</c:v>
                </c:pt>
                <c:pt idx="85">
                  <c:v>0.1396</c:v>
                </c:pt>
                <c:pt idx="86">
                  <c:v>0.1285</c:v>
                </c:pt>
                <c:pt idx="87">
                  <c:v>0.1192</c:v>
                </c:pt>
                <c:pt idx="88">
                  <c:v>0.1113</c:v>
                </c:pt>
                <c:pt idx="89">
                  <c:v>0.1045</c:v>
                </c:pt>
                <c:pt idx="90">
                  <c:v>9.8570000000000005E-2</c:v>
                </c:pt>
                <c:pt idx="91">
                  <c:v>9.3329999999999996E-2</c:v>
                </c:pt>
                <c:pt idx="92">
                  <c:v>8.8679999999999995E-2</c:v>
                </c:pt>
                <c:pt idx="93">
                  <c:v>8.4519999999999998E-2</c:v>
                </c:pt>
                <c:pt idx="94">
                  <c:v>7.7359999999999998E-2</c:v>
                </c:pt>
                <c:pt idx="95">
                  <c:v>7.1429999999999993E-2</c:v>
                </c:pt>
                <c:pt idx="96">
                  <c:v>6.6420000000000007E-2</c:v>
                </c:pt>
                <c:pt idx="97">
                  <c:v>6.2129999999999998E-2</c:v>
                </c:pt>
                <c:pt idx="98">
                  <c:v>5.8409999999999997E-2</c:v>
                </c:pt>
                <c:pt idx="99">
                  <c:v>5.5149999999999998E-2</c:v>
                </c:pt>
                <c:pt idx="100">
                  <c:v>4.9689999999999998E-2</c:v>
                </c:pt>
                <c:pt idx="101">
                  <c:v>4.53E-2</c:v>
                </c:pt>
                <c:pt idx="102">
                  <c:v>4.1669999999999999E-2</c:v>
                </c:pt>
                <c:pt idx="103">
                  <c:v>3.8629999999999998E-2</c:v>
                </c:pt>
                <c:pt idx="104">
                  <c:v>3.6040000000000003E-2</c:v>
                </c:pt>
                <c:pt idx="105">
                  <c:v>3.3790000000000001E-2</c:v>
                </c:pt>
                <c:pt idx="106">
                  <c:v>3.184E-2</c:v>
                </c:pt>
                <c:pt idx="107">
                  <c:v>3.0110000000000001E-2</c:v>
                </c:pt>
                <c:pt idx="108">
                  <c:v>2.8570000000000002E-2</c:v>
                </c:pt>
                <c:pt idx="109">
                  <c:v>2.7199999999999998E-2</c:v>
                </c:pt>
                <c:pt idx="110">
                  <c:v>2.596E-2</c:v>
                </c:pt>
                <c:pt idx="111">
                  <c:v>2.3820000000000001E-2</c:v>
                </c:pt>
                <c:pt idx="112">
                  <c:v>2.162E-2</c:v>
                </c:pt>
                <c:pt idx="113">
                  <c:v>1.9820000000000001E-2</c:v>
                </c:pt>
                <c:pt idx="114">
                  <c:v>1.8319999999999999E-2</c:v>
                </c:pt>
                <c:pt idx="115">
                  <c:v>1.704E-2</c:v>
                </c:pt>
                <c:pt idx="116">
                  <c:v>1.5939999999999999E-2</c:v>
                </c:pt>
                <c:pt idx="117">
                  <c:v>1.499E-2</c:v>
                </c:pt>
                <c:pt idx="118">
                  <c:v>1.4149999999999999E-2</c:v>
                </c:pt>
                <c:pt idx="119">
                  <c:v>1.34E-2</c:v>
                </c:pt>
                <c:pt idx="120">
                  <c:v>1.214E-2</c:v>
                </c:pt>
                <c:pt idx="121">
                  <c:v>1.11E-2</c:v>
                </c:pt>
                <c:pt idx="122">
                  <c:v>1.0240000000000001E-2</c:v>
                </c:pt>
                <c:pt idx="123">
                  <c:v>9.5139999999999999E-3</c:v>
                </c:pt>
                <c:pt idx="124">
                  <c:v>8.8880000000000001E-3</c:v>
                </c:pt>
                <c:pt idx="125">
                  <c:v>8.3440000000000007E-3</c:v>
                </c:pt>
                <c:pt idx="126">
                  <c:v>7.4440000000000001E-3</c:v>
                </c:pt>
                <c:pt idx="127">
                  <c:v>6.7289999999999997E-3</c:v>
                </c:pt>
                <c:pt idx="128">
                  <c:v>6.1460000000000004E-3</c:v>
                </c:pt>
                <c:pt idx="129">
                  <c:v>5.6620000000000004E-3</c:v>
                </c:pt>
                <c:pt idx="130">
                  <c:v>5.2519999999999997E-3</c:v>
                </c:pt>
                <c:pt idx="131">
                  <c:v>4.901E-3</c:v>
                </c:pt>
                <c:pt idx="132">
                  <c:v>4.5960000000000003E-3</c:v>
                </c:pt>
                <c:pt idx="133">
                  <c:v>4.3290000000000004E-3</c:v>
                </c:pt>
                <c:pt idx="134">
                  <c:v>4.0930000000000003E-3</c:v>
                </c:pt>
                <c:pt idx="135">
                  <c:v>3.8830000000000002E-3</c:v>
                </c:pt>
                <c:pt idx="136">
                  <c:v>3.6939999999999998E-3</c:v>
                </c:pt>
                <c:pt idx="137">
                  <c:v>3.3700000000000002E-3</c:v>
                </c:pt>
                <c:pt idx="138">
                  <c:v>3.0400000000000002E-3</c:v>
                </c:pt>
                <c:pt idx="139">
                  <c:v>2.7720000000000002E-3</c:v>
                </c:pt>
                <c:pt idx="140">
                  <c:v>2.5490000000000001E-3</c:v>
                </c:pt>
                <c:pt idx="141">
                  <c:v>2.362E-3</c:v>
                </c:pt>
                <c:pt idx="142">
                  <c:v>2.2009999999999998E-3</c:v>
                </c:pt>
                <c:pt idx="143">
                  <c:v>2.062E-3</c:v>
                </c:pt>
                <c:pt idx="144">
                  <c:v>1.9400000000000001E-3</c:v>
                </c:pt>
                <c:pt idx="145">
                  <c:v>1.833E-3</c:v>
                </c:pt>
                <c:pt idx="146">
                  <c:v>1.6509999999999999E-3</c:v>
                </c:pt>
                <c:pt idx="147">
                  <c:v>1.5039999999999999E-3</c:v>
                </c:pt>
                <c:pt idx="148">
                  <c:v>1.382E-3</c:v>
                </c:pt>
                <c:pt idx="149">
                  <c:v>1.279E-3</c:v>
                </c:pt>
                <c:pt idx="150">
                  <c:v>1.191E-3</c:v>
                </c:pt>
                <c:pt idx="151">
                  <c:v>1.1150000000000001E-3</c:v>
                </c:pt>
                <c:pt idx="152">
                  <c:v>9.9010000000000005E-4</c:v>
                </c:pt>
                <c:pt idx="153">
                  <c:v>8.9119999999999998E-4</c:v>
                </c:pt>
                <c:pt idx="154">
                  <c:v>8.1110000000000004E-4</c:v>
                </c:pt>
                <c:pt idx="155">
                  <c:v>7.4470000000000005E-4</c:v>
                </c:pt>
                <c:pt idx="156">
                  <c:v>6.8880000000000005E-4</c:v>
                </c:pt>
                <c:pt idx="157">
                  <c:v>6.4099999999999997E-4</c:v>
                </c:pt>
                <c:pt idx="158">
                  <c:v>5.9980000000000005E-4</c:v>
                </c:pt>
                <c:pt idx="159">
                  <c:v>5.6369999999999999E-4</c:v>
                </c:pt>
                <c:pt idx="160">
                  <c:v>5.3189999999999997E-4</c:v>
                </c:pt>
                <c:pt idx="161">
                  <c:v>5.0359999999999999E-4</c:v>
                </c:pt>
                <c:pt idx="162">
                  <c:v>4.7830000000000003E-4</c:v>
                </c:pt>
                <c:pt idx="163">
                  <c:v>4.35E-4</c:v>
                </c:pt>
                <c:pt idx="164">
                  <c:v>3.9110000000000002E-4</c:v>
                </c:pt>
                <c:pt idx="165">
                  <c:v>3.5560000000000002E-4</c:v>
                </c:pt>
                <c:pt idx="166">
                  <c:v>3.2620000000000001E-4</c:v>
                </c:pt>
                <c:pt idx="167">
                  <c:v>3.0150000000000001E-4</c:v>
                </c:pt>
                <c:pt idx="168">
                  <c:v>2.8039999999999999E-4</c:v>
                </c:pt>
                <c:pt idx="169">
                  <c:v>2.6209999999999997E-4</c:v>
                </c:pt>
                <c:pt idx="170">
                  <c:v>2.4620000000000002E-4</c:v>
                </c:pt>
                <c:pt idx="171">
                  <c:v>2.3220000000000001E-4</c:v>
                </c:pt>
                <c:pt idx="172">
                  <c:v>2.086E-4</c:v>
                </c:pt>
                <c:pt idx="173">
                  <c:v>1.895E-4</c:v>
                </c:pt>
                <c:pt idx="174">
                  <c:v>1.738E-4</c:v>
                </c:pt>
                <c:pt idx="175">
                  <c:v>1.605E-4</c:v>
                </c:pt>
                <c:pt idx="176">
                  <c:v>1.4919999999999999E-4</c:v>
                </c:pt>
                <c:pt idx="177">
                  <c:v>1.395E-4</c:v>
                </c:pt>
                <c:pt idx="178">
                  <c:v>1.2339999999999999E-4</c:v>
                </c:pt>
                <c:pt idx="179">
                  <c:v>1.108E-4</c:v>
                </c:pt>
                <c:pt idx="180">
                  <c:v>1.0060000000000001E-4</c:v>
                </c:pt>
                <c:pt idx="181">
                  <c:v>9.2230000000000003E-5</c:v>
                </c:pt>
                <c:pt idx="182">
                  <c:v>8.5160000000000005E-5</c:v>
                </c:pt>
                <c:pt idx="183">
                  <c:v>7.9129999999999996E-5</c:v>
                </c:pt>
                <c:pt idx="184">
                  <c:v>7.3919999999999997E-5</c:v>
                </c:pt>
                <c:pt idx="185">
                  <c:v>6.9380000000000003E-5</c:v>
                </c:pt>
                <c:pt idx="186">
                  <c:v>6.5389999999999996E-5</c:v>
                </c:pt>
                <c:pt idx="187">
                  <c:v>6.1849999999999999E-5</c:v>
                </c:pt>
                <c:pt idx="188">
                  <c:v>5.8680000000000001E-5</c:v>
                </c:pt>
                <c:pt idx="189">
                  <c:v>5.3260000000000002E-5</c:v>
                </c:pt>
                <c:pt idx="190">
                  <c:v>4.778E-5</c:v>
                </c:pt>
                <c:pt idx="191">
                  <c:v>4.3359999999999998E-5</c:v>
                </c:pt>
                <c:pt idx="192">
                  <c:v>3.9709999999999998E-5</c:v>
                </c:pt>
                <c:pt idx="193">
                  <c:v>3.6650000000000003E-5</c:v>
                </c:pt>
                <c:pt idx="194">
                  <c:v>3.4039999999999999E-5</c:v>
                </c:pt>
                <c:pt idx="195">
                  <c:v>3.1789999999999999E-5</c:v>
                </c:pt>
                <c:pt idx="196">
                  <c:v>2.9819999999999999E-5</c:v>
                </c:pt>
                <c:pt idx="197">
                  <c:v>2.809E-5</c:v>
                </c:pt>
                <c:pt idx="198">
                  <c:v>2.5190000000000001E-5</c:v>
                </c:pt>
                <c:pt idx="199">
                  <c:v>2.285E-5</c:v>
                </c:pt>
                <c:pt idx="200">
                  <c:v>2.092E-5</c:v>
                </c:pt>
                <c:pt idx="201">
                  <c:v>1.9300000000000002E-5</c:v>
                </c:pt>
                <c:pt idx="202">
                  <c:v>1.7920000000000001E-5</c:v>
                </c:pt>
                <c:pt idx="203">
                  <c:v>1.6730000000000001E-5</c:v>
                </c:pt>
                <c:pt idx="204">
                  <c:v>1.4780000000000001E-5</c:v>
                </c:pt>
                <c:pt idx="205">
                  <c:v>1.325E-5</c:v>
                </c:pt>
                <c:pt idx="206">
                  <c:v>1.201E-5</c:v>
                </c:pt>
                <c:pt idx="207">
                  <c:v>1.099E-5</c:v>
                </c:pt>
                <c:pt idx="208">
                  <c:v>1.0139999999999999E-5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srim12C_Air!$G$20:$G$228</c:f>
              <c:numCache>
                <c:formatCode>0.000E+00</c:formatCode>
                <c:ptCount val="209"/>
                <c:pt idx="0">
                  <c:v>0.48430000000000001</c:v>
                </c:pt>
                <c:pt idx="1">
                  <c:v>0.49861</c:v>
                </c:pt>
                <c:pt idx="2">
                  <c:v>0.51205000000000001</c:v>
                </c:pt>
                <c:pt idx="3">
                  <c:v>0.52461999999999998</c:v>
                </c:pt>
                <c:pt idx="4">
                  <c:v>0.53661999999999999</c:v>
                </c:pt>
                <c:pt idx="5">
                  <c:v>0.54787000000000008</c:v>
                </c:pt>
                <c:pt idx="6">
                  <c:v>0.55857999999999997</c:v>
                </c:pt>
                <c:pt idx="7">
                  <c:v>0.57854000000000005</c:v>
                </c:pt>
                <c:pt idx="8">
                  <c:v>0.60099999999999998</c:v>
                </c:pt>
                <c:pt idx="9">
                  <c:v>0.62125000000000008</c:v>
                </c:pt>
                <c:pt idx="10">
                  <c:v>0.63962999999999992</c:v>
                </c:pt>
                <c:pt idx="11">
                  <c:v>0.65644999999999998</c:v>
                </c:pt>
                <c:pt idx="12">
                  <c:v>0.67203000000000002</c:v>
                </c:pt>
                <c:pt idx="13">
                  <c:v>0.68638999999999994</c:v>
                </c:pt>
                <c:pt idx="14">
                  <c:v>0.69975000000000009</c:v>
                </c:pt>
                <c:pt idx="15">
                  <c:v>0.71229999999999993</c:v>
                </c:pt>
                <c:pt idx="16">
                  <c:v>0.73505999999999994</c:v>
                </c:pt>
                <c:pt idx="17">
                  <c:v>0.75519999999999998</c:v>
                </c:pt>
                <c:pt idx="18">
                  <c:v>0.77329999999999999</c:v>
                </c:pt>
                <c:pt idx="19">
                  <c:v>0.78959999999999997</c:v>
                </c:pt>
                <c:pt idx="20">
                  <c:v>0.80449999999999999</c:v>
                </c:pt>
                <c:pt idx="21">
                  <c:v>0.81820000000000004</c:v>
                </c:pt>
                <c:pt idx="22">
                  <c:v>0.84239999999999993</c:v>
                </c:pt>
                <c:pt idx="23">
                  <c:v>0.86309999999999998</c:v>
                </c:pt>
                <c:pt idx="24">
                  <c:v>0.88109999999999999</c:v>
                </c:pt>
                <c:pt idx="25">
                  <c:v>0.89710000000000001</c:v>
                </c:pt>
                <c:pt idx="26">
                  <c:v>0.91120000000000001</c:v>
                </c:pt>
                <c:pt idx="27">
                  <c:v>0.92379999999999995</c:v>
                </c:pt>
                <c:pt idx="28">
                  <c:v>0.93510000000000004</c:v>
                </c:pt>
                <c:pt idx="29">
                  <c:v>0.94540000000000002</c:v>
                </c:pt>
                <c:pt idx="30">
                  <c:v>0.9547000000000001</c:v>
                </c:pt>
                <c:pt idx="31">
                  <c:v>0.96319999999999995</c:v>
                </c:pt>
                <c:pt idx="32">
                  <c:v>0.97099999999999997</c:v>
                </c:pt>
                <c:pt idx="33">
                  <c:v>0.9849</c:v>
                </c:pt>
                <c:pt idx="34">
                  <c:v>0.99940000000000007</c:v>
                </c:pt>
                <c:pt idx="35">
                  <c:v>1.0114000000000001</c:v>
                </c:pt>
                <c:pt idx="36">
                  <c:v>1.0215999999999998</c:v>
                </c:pt>
                <c:pt idx="37">
                  <c:v>1.0304</c:v>
                </c:pt>
                <c:pt idx="38">
                  <c:v>1.0378000000000001</c:v>
                </c:pt>
                <c:pt idx="39">
                  <c:v>1.0444</c:v>
                </c:pt>
                <c:pt idx="40">
                  <c:v>1.0502</c:v>
                </c:pt>
                <c:pt idx="41">
                  <c:v>1.0551999999999999</c:v>
                </c:pt>
                <c:pt idx="42">
                  <c:v>1.0638000000000001</c:v>
                </c:pt>
                <c:pt idx="43">
                  <c:v>1.0707</c:v>
                </c:pt>
                <c:pt idx="44">
                  <c:v>1.0764</c:v>
                </c:pt>
                <c:pt idx="45">
                  <c:v>1.0813999999999999</c:v>
                </c:pt>
                <c:pt idx="46">
                  <c:v>1.0855999999999999</c:v>
                </c:pt>
                <c:pt idx="47">
                  <c:v>1.0892999999999999</c:v>
                </c:pt>
                <c:pt idx="48">
                  <c:v>1.0957000000000001</c:v>
                </c:pt>
                <c:pt idx="49">
                  <c:v>1.1012999999999999</c:v>
                </c:pt>
                <c:pt idx="50">
                  <c:v>1.1065</c:v>
                </c:pt>
                <c:pt idx="51">
                  <c:v>1.1113999999999999</c:v>
                </c:pt>
                <c:pt idx="52">
                  <c:v>1.1162000000000001</c:v>
                </c:pt>
                <c:pt idx="53">
                  <c:v>1.121</c:v>
                </c:pt>
                <c:pt idx="54">
                  <c:v>1.1257999999999999</c:v>
                </c:pt>
                <c:pt idx="55">
                  <c:v>1.1307</c:v>
                </c:pt>
                <c:pt idx="56">
                  <c:v>1.1356999999999999</c:v>
                </c:pt>
                <c:pt idx="57">
                  <c:v>1.1407</c:v>
                </c:pt>
                <c:pt idx="58">
                  <c:v>1.1459999999999999</c:v>
                </c:pt>
                <c:pt idx="59">
                  <c:v>1.1566999999999998</c:v>
                </c:pt>
                <c:pt idx="60">
                  <c:v>1.1706000000000001</c:v>
                </c:pt>
                <c:pt idx="61">
                  <c:v>1.1896</c:v>
                </c:pt>
                <c:pt idx="62">
                  <c:v>1.2114</c:v>
                </c:pt>
                <c:pt idx="63">
                  <c:v>1.2292000000000001</c:v>
                </c:pt>
                <c:pt idx="64">
                  <c:v>1.2446999999999999</c:v>
                </c:pt>
                <c:pt idx="65">
                  <c:v>1.2587999999999999</c:v>
                </c:pt>
                <c:pt idx="66">
                  <c:v>1.2722</c:v>
                </c:pt>
                <c:pt idx="67">
                  <c:v>1.2851999999999999</c:v>
                </c:pt>
                <c:pt idx="68">
                  <c:v>1.3109</c:v>
                </c:pt>
                <c:pt idx="69">
                  <c:v>1.3361999999999998</c:v>
                </c:pt>
                <c:pt idx="70">
                  <c:v>1.3629</c:v>
                </c:pt>
                <c:pt idx="71">
                  <c:v>1.3885000000000001</c:v>
                </c:pt>
                <c:pt idx="72">
                  <c:v>1.4147999999999998</c:v>
                </c:pt>
                <c:pt idx="73">
                  <c:v>1.4415</c:v>
                </c:pt>
                <c:pt idx="74">
                  <c:v>1.4931000000000001</c:v>
                </c:pt>
                <c:pt idx="75">
                  <c:v>1.5442</c:v>
                </c:pt>
                <c:pt idx="76">
                  <c:v>1.5940000000000001</c:v>
                </c:pt>
                <c:pt idx="77">
                  <c:v>1.6418000000000001</c:v>
                </c:pt>
                <c:pt idx="78">
                  <c:v>1.6884000000000001</c:v>
                </c:pt>
                <c:pt idx="79">
                  <c:v>1.7332000000000001</c:v>
                </c:pt>
                <c:pt idx="80">
                  <c:v>1.7762</c:v>
                </c:pt>
                <c:pt idx="81">
                  <c:v>1.8181999999999998</c:v>
                </c:pt>
                <c:pt idx="82">
                  <c:v>1.8589</c:v>
                </c:pt>
                <c:pt idx="83">
                  <c:v>1.8982999999999999</c:v>
                </c:pt>
                <c:pt idx="84">
                  <c:v>1.9371999999999998</c:v>
                </c:pt>
                <c:pt idx="85">
                  <c:v>2.0106000000000002</c:v>
                </c:pt>
                <c:pt idx="86">
                  <c:v>2.0975000000000001</c:v>
                </c:pt>
                <c:pt idx="87">
                  <c:v>2.1792000000000002</c:v>
                </c:pt>
                <c:pt idx="88">
                  <c:v>2.2572999999999999</c:v>
                </c:pt>
                <c:pt idx="89">
                  <c:v>2.3325</c:v>
                </c:pt>
                <c:pt idx="90">
                  <c:v>2.4045700000000001</c:v>
                </c:pt>
                <c:pt idx="91">
                  <c:v>2.4743299999999997</c:v>
                </c:pt>
                <c:pt idx="92">
                  <c:v>2.5436800000000002</c:v>
                </c:pt>
                <c:pt idx="93">
                  <c:v>2.6105199999999997</c:v>
                </c:pt>
                <c:pt idx="94">
                  <c:v>2.7413600000000002</c:v>
                </c:pt>
                <c:pt idx="95">
                  <c:v>2.8704299999999998</c:v>
                </c:pt>
                <c:pt idx="96">
                  <c:v>2.99742</c:v>
                </c:pt>
                <c:pt idx="97">
                  <c:v>3.1231299999999997</c:v>
                </c:pt>
                <c:pt idx="98">
                  <c:v>3.2484099999999998</c:v>
                </c:pt>
                <c:pt idx="99">
                  <c:v>3.37215</c:v>
                </c:pt>
                <c:pt idx="100">
                  <c:v>3.61869</c:v>
                </c:pt>
                <c:pt idx="101">
                  <c:v>3.8613</c:v>
                </c:pt>
                <c:pt idx="102">
                  <c:v>4.0996699999999997</c:v>
                </c:pt>
                <c:pt idx="103">
                  <c:v>4.33263</c:v>
                </c:pt>
                <c:pt idx="104">
                  <c:v>4.5590399999999995</c:v>
                </c:pt>
                <c:pt idx="105">
                  <c:v>4.7767900000000001</c:v>
                </c:pt>
                <c:pt idx="106">
                  <c:v>4.9848400000000002</c:v>
                </c:pt>
                <c:pt idx="107">
                  <c:v>5.1841099999999996</c:v>
                </c:pt>
                <c:pt idx="108">
                  <c:v>5.3725700000000005</c:v>
                </c:pt>
                <c:pt idx="109">
                  <c:v>5.5501999999999994</c:v>
                </c:pt>
                <c:pt idx="110">
                  <c:v>5.7169600000000003</c:v>
                </c:pt>
                <c:pt idx="111">
                  <c:v>6.0158199999999997</c:v>
                </c:pt>
                <c:pt idx="112">
                  <c:v>6.3296200000000002</c:v>
                </c:pt>
                <c:pt idx="113">
                  <c:v>6.5788200000000003</c:v>
                </c:pt>
                <c:pt idx="114">
                  <c:v>6.7723199999999997</c:v>
                </c:pt>
                <c:pt idx="115">
                  <c:v>6.9170400000000001</c:v>
                </c:pt>
                <c:pt idx="116">
                  <c:v>7.0209399999999995</c:v>
                </c:pt>
                <c:pt idx="117">
                  <c:v>7.0909899999999997</c:v>
                </c:pt>
                <c:pt idx="118">
                  <c:v>7.13415</c:v>
                </c:pt>
                <c:pt idx="119">
                  <c:v>7.1563999999999997</c:v>
                </c:pt>
                <c:pt idx="120">
                  <c:v>7.1521399999999993</c:v>
                </c:pt>
                <c:pt idx="121">
                  <c:v>7.1060999999999996</c:v>
                </c:pt>
                <c:pt idx="122">
                  <c:v>7.0352399999999999</c:v>
                </c:pt>
                <c:pt idx="123">
                  <c:v>6.9485140000000003</c:v>
                </c:pt>
                <c:pt idx="124">
                  <c:v>6.8528880000000001</c:v>
                </c:pt>
                <c:pt idx="125">
                  <c:v>6.7533440000000002</c:v>
                </c:pt>
                <c:pt idx="126">
                  <c:v>6.5484439999999999</c:v>
                </c:pt>
                <c:pt idx="127">
                  <c:v>6.3447290000000001</c:v>
                </c:pt>
                <c:pt idx="128">
                  <c:v>6.1461459999999999</c:v>
                </c:pt>
                <c:pt idx="129">
                  <c:v>5.9546619999999999</c:v>
                </c:pt>
                <c:pt idx="130">
                  <c:v>5.7712519999999996</c:v>
                </c:pt>
                <c:pt idx="131">
                  <c:v>5.5959010000000005</c:v>
                </c:pt>
                <c:pt idx="132">
                  <c:v>5.4285960000000006</c:v>
                </c:pt>
                <c:pt idx="133">
                  <c:v>5.2703290000000003</c:v>
                </c:pt>
                <c:pt idx="134">
                  <c:v>5.1200929999999998</c:v>
                </c:pt>
                <c:pt idx="135">
                  <c:v>4.9768829999999999</c:v>
                </c:pt>
                <c:pt idx="136">
                  <c:v>4.8406940000000001</c:v>
                </c:pt>
                <c:pt idx="137">
                  <c:v>4.5893700000000006</c:v>
                </c:pt>
                <c:pt idx="138">
                  <c:v>4.3090400000000004</c:v>
                </c:pt>
                <c:pt idx="139">
                  <c:v>4.0837720000000006</c:v>
                </c:pt>
                <c:pt idx="140">
                  <c:v>3.8845490000000003</c:v>
                </c:pt>
                <c:pt idx="141">
                  <c:v>3.6903620000000004</c:v>
                </c:pt>
                <c:pt idx="142">
                  <c:v>3.5272009999999998</c:v>
                </c:pt>
                <c:pt idx="143">
                  <c:v>3.3790619999999998</c:v>
                </c:pt>
                <c:pt idx="144">
                  <c:v>3.2449399999999997</c:v>
                </c:pt>
                <c:pt idx="145">
                  <c:v>3.1218330000000001</c:v>
                </c:pt>
                <c:pt idx="146">
                  <c:v>2.9046509999999999</c:v>
                </c:pt>
                <c:pt idx="147">
                  <c:v>2.7185040000000003</c:v>
                </c:pt>
                <c:pt idx="148">
                  <c:v>2.5563820000000002</c:v>
                </c:pt>
                <c:pt idx="149">
                  <c:v>2.4132789999999997</c:v>
                </c:pt>
                <c:pt idx="150">
                  <c:v>2.2861910000000001</c:v>
                </c:pt>
                <c:pt idx="151">
                  <c:v>2.1721149999999998</c:v>
                </c:pt>
                <c:pt idx="152">
                  <c:v>1.9739901000000002</c:v>
                </c:pt>
                <c:pt idx="153">
                  <c:v>1.8088912000000001</c:v>
                </c:pt>
                <c:pt idx="154">
                  <c:v>1.6688110999999999</c:v>
                </c:pt>
                <c:pt idx="155">
                  <c:v>1.5477447</c:v>
                </c:pt>
                <c:pt idx="156">
                  <c:v>1.4426888</c:v>
                </c:pt>
                <c:pt idx="157">
                  <c:v>1.3496409999999999</c:v>
                </c:pt>
                <c:pt idx="158">
                  <c:v>1.2685998000000001</c:v>
                </c:pt>
                <c:pt idx="159">
                  <c:v>1.1955637000000001</c:v>
                </c:pt>
                <c:pt idx="160">
                  <c:v>1.1305318999999998</c:v>
                </c:pt>
                <c:pt idx="161">
                  <c:v>1.0725036000000001</c:v>
                </c:pt>
                <c:pt idx="162">
                  <c:v>1.0204782999999999</c:v>
                </c:pt>
                <c:pt idx="163">
                  <c:v>0.930535</c:v>
                </c:pt>
                <c:pt idx="164">
                  <c:v>0.84029109999999996</c:v>
                </c:pt>
                <c:pt idx="165">
                  <c:v>0.76875559999999998</c:v>
                </c:pt>
                <c:pt idx="166">
                  <c:v>0.71152620000000011</c:v>
                </c:pt>
                <c:pt idx="167">
                  <c:v>0.66540149999999998</c:v>
                </c:pt>
                <c:pt idx="168">
                  <c:v>0.62788040000000001</c:v>
                </c:pt>
                <c:pt idx="169">
                  <c:v>0.59736210000000001</c:v>
                </c:pt>
                <c:pt idx="170">
                  <c:v>0.56764619999999999</c:v>
                </c:pt>
                <c:pt idx="171">
                  <c:v>0.53853220000000002</c:v>
                </c:pt>
                <c:pt idx="172">
                  <c:v>0.48940860000000003</c:v>
                </c:pt>
                <c:pt idx="173">
                  <c:v>0.4493895</c:v>
                </c:pt>
                <c:pt idx="174">
                  <c:v>0.41617379999999998</c:v>
                </c:pt>
                <c:pt idx="175">
                  <c:v>0.38816050000000002</c:v>
                </c:pt>
                <c:pt idx="176">
                  <c:v>0.36414920000000001</c:v>
                </c:pt>
                <c:pt idx="177">
                  <c:v>0.34323950000000003</c:v>
                </c:pt>
                <c:pt idx="178">
                  <c:v>0.3090234</c:v>
                </c:pt>
                <c:pt idx="179">
                  <c:v>0.28191080000000002</c:v>
                </c:pt>
                <c:pt idx="180">
                  <c:v>0.25990059999999998</c:v>
                </c:pt>
                <c:pt idx="181">
                  <c:v>0.24169223000000001</c:v>
                </c:pt>
                <c:pt idx="182">
                  <c:v>0.22638516</c:v>
                </c:pt>
                <c:pt idx="183">
                  <c:v>0.21327913000000001</c:v>
                </c:pt>
                <c:pt idx="184">
                  <c:v>0.20197392</c:v>
                </c:pt>
                <c:pt idx="185">
                  <c:v>0.19206938000000001</c:v>
                </c:pt>
                <c:pt idx="186">
                  <c:v>0.18346539000000001</c:v>
                </c:pt>
                <c:pt idx="187">
                  <c:v>0.17566185000000001</c:v>
                </c:pt>
                <c:pt idx="188">
                  <c:v>0.16885868000000001</c:v>
                </c:pt>
                <c:pt idx="189">
                  <c:v>0.15705326</c:v>
                </c:pt>
                <c:pt idx="190">
                  <c:v>0.14514778</c:v>
                </c:pt>
                <c:pt idx="191">
                  <c:v>0.13554336</c:v>
                </c:pt>
                <c:pt idx="192">
                  <c:v>0.12763970999999999</c:v>
                </c:pt>
                <c:pt idx="193">
                  <c:v>0.12103665</c:v>
                </c:pt>
                <c:pt idx="194">
                  <c:v>0.11543404</c:v>
                </c:pt>
                <c:pt idx="195">
                  <c:v>0.11063179000000001</c:v>
                </c:pt>
                <c:pt idx="196">
                  <c:v>0.10652982</c:v>
                </c:pt>
                <c:pt idx="197">
                  <c:v>0.10282809</c:v>
                </c:pt>
                <c:pt idx="198">
                  <c:v>9.6815189999999995E-2</c:v>
                </c:pt>
                <c:pt idx="199">
                  <c:v>9.1992850000000001E-2</c:v>
                </c:pt>
                <c:pt idx="200">
                  <c:v>8.8080919999999993E-2</c:v>
                </c:pt>
                <c:pt idx="201">
                  <c:v>8.4849300000000002E-2</c:v>
                </c:pt>
                <c:pt idx="202">
                  <c:v>8.2147919999999999E-2</c:v>
                </c:pt>
                <c:pt idx="203">
                  <c:v>7.9856730000000001E-2</c:v>
                </c:pt>
                <c:pt idx="204">
                  <c:v>7.621478000000001E-2</c:v>
                </c:pt>
                <c:pt idx="205">
                  <c:v>7.348325E-2</c:v>
                </c:pt>
                <c:pt idx="206">
                  <c:v>7.138201000000001E-2</c:v>
                </c:pt>
                <c:pt idx="207">
                  <c:v>6.9740990000000003E-2</c:v>
                </c:pt>
                <c:pt idx="208">
                  <c:v>6.843014E-2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024"/>
        <c:axId val="477607144"/>
      </c:scatterChart>
      <c:valAx>
        <c:axId val="477613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07144"/>
        <c:crosses val="autoZero"/>
        <c:crossBetween val="midCat"/>
        <c:majorUnit val="10"/>
      </c:valAx>
      <c:valAx>
        <c:axId val="4776071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srim12C_Air!$P$5</c:f>
          <c:strCache>
            <c:ptCount val="1"/>
            <c:pt idx="0">
              <c:v>srim12C_Air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srim12C_Air!$J$20:$J$228</c:f>
              <c:numCache>
                <c:formatCode>0.00</c:formatCode>
                <c:ptCount val="209"/>
                <c:pt idx="0">
                  <c:v>1.85</c:v>
                </c:pt>
                <c:pt idx="1">
                  <c:v>1.94</c:v>
                </c:pt>
                <c:pt idx="2">
                  <c:v>2.0299999999999998</c:v>
                </c:pt>
                <c:pt idx="3">
                  <c:v>2.11</c:v>
                </c:pt>
                <c:pt idx="4">
                  <c:v>2.2000000000000002</c:v>
                </c:pt>
                <c:pt idx="5">
                  <c:v>2.2799999999999998</c:v>
                </c:pt>
                <c:pt idx="6">
                  <c:v>2.36</c:v>
                </c:pt>
                <c:pt idx="7">
                  <c:v>2.52</c:v>
                </c:pt>
                <c:pt idx="8">
                  <c:v>2.72</c:v>
                </c:pt>
                <c:pt idx="9">
                  <c:v>2.91</c:v>
                </c:pt>
                <c:pt idx="10">
                  <c:v>3.09</c:v>
                </c:pt>
                <c:pt idx="11">
                  <c:v>3.27</c:v>
                </c:pt>
                <c:pt idx="12">
                  <c:v>3.45</c:v>
                </c:pt>
                <c:pt idx="13">
                  <c:v>3.63</c:v>
                </c:pt>
                <c:pt idx="14">
                  <c:v>3.8</c:v>
                </c:pt>
                <c:pt idx="15">
                  <c:v>3.97</c:v>
                </c:pt>
                <c:pt idx="16">
                  <c:v>4.3</c:v>
                </c:pt>
                <c:pt idx="17">
                  <c:v>4.63</c:v>
                </c:pt>
                <c:pt idx="18">
                  <c:v>4.95</c:v>
                </c:pt>
                <c:pt idx="19">
                  <c:v>5.27</c:v>
                </c:pt>
                <c:pt idx="20">
                  <c:v>5.58</c:v>
                </c:pt>
                <c:pt idx="21">
                  <c:v>5.89</c:v>
                </c:pt>
                <c:pt idx="22">
                  <c:v>6.5</c:v>
                </c:pt>
                <c:pt idx="23">
                  <c:v>7.1</c:v>
                </c:pt>
                <c:pt idx="24">
                  <c:v>7.69</c:v>
                </c:pt>
                <c:pt idx="25">
                  <c:v>8.27</c:v>
                </c:pt>
                <c:pt idx="26">
                  <c:v>8.85</c:v>
                </c:pt>
                <c:pt idx="27">
                  <c:v>9.42</c:v>
                </c:pt>
                <c:pt idx="28">
                  <c:v>9.99</c:v>
                </c:pt>
                <c:pt idx="29">
                  <c:v>10.56</c:v>
                </c:pt>
                <c:pt idx="30">
                  <c:v>11.12</c:v>
                </c:pt>
                <c:pt idx="31">
                  <c:v>11.68</c:v>
                </c:pt>
                <c:pt idx="32">
                  <c:v>12.24</c:v>
                </c:pt>
                <c:pt idx="33">
                  <c:v>13.36</c:v>
                </c:pt>
                <c:pt idx="34">
                  <c:v>14.74</c:v>
                </c:pt>
                <c:pt idx="35">
                  <c:v>16.12</c:v>
                </c:pt>
                <c:pt idx="36">
                  <c:v>17.5</c:v>
                </c:pt>
                <c:pt idx="37">
                  <c:v>18.87</c:v>
                </c:pt>
                <c:pt idx="38">
                  <c:v>20.25</c:v>
                </c:pt>
                <c:pt idx="39">
                  <c:v>21.62</c:v>
                </c:pt>
                <c:pt idx="40">
                  <c:v>22.99</c:v>
                </c:pt>
                <c:pt idx="41">
                  <c:v>24.37</c:v>
                </c:pt>
                <c:pt idx="42">
                  <c:v>27.12</c:v>
                </c:pt>
                <c:pt idx="43">
                  <c:v>29.88</c:v>
                </c:pt>
                <c:pt idx="44">
                  <c:v>32.65</c:v>
                </c:pt>
                <c:pt idx="45">
                  <c:v>35.43</c:v>
                </c:pt>
                <c:pt idx="46">
                  <c:v>38.22</c:v>
                </c:pt>
                <c:pt idx="47">
                  <c:v>41.01</c:v>
                </c:pt>
                <c:pt idx="48">
                  <c:v>46.64</c:v>
                </c:pt>
                <c:pt idx="49">
                  <c:v>52.29</c:v>
                </c:pt>
                <c:pt idx="50">
                  <c:v>57.97</c:v>
                </c:pt>
                <c:pt idx="51">
                  <c:v>63.68</c:v>
                </c:pt>
                <c:pt idx="52">
                  <c:v>69.400000000000006</c:v>
                </c:pt>
                <c:pt idx="53">
                  <c:v>75.150000000000006</c:v>
                </c:pt>
                <c:pt idx="54">
                  <c:v>80.91</c:v>
                </c:pt>
                <c:pt idx="55">
                  <c:v>86.68</c:v>
                </c:pt>
                <c:pt idx="56">
                  <c:v>92.46</c:v>
                </c:pt>
                <c:pt idx="57">
                  <c:v>98.24</c:v>
                </c:pt>
                <c:pt idx="58">
                  <c:v>104.03</c:v>
                </c:pt>
                <c:pt idx="59">
                  <c:v>115.62</c:v>
                </c:pt>
                <c:pt idx="60">
                  <c:v>130.09</c:v>
                </c:pt>
                <c:pt idx="61">
                  <c:v>144.5</c:v>
                </c:pt>
                <c:pt idx="62">
                  <c:v>158.78</c:v>
                </c:pt>
                <c:pt idx="63">
                  <c:v>172.94</c:v>
                </c:pt>
                <c:pt idx="64">
                  <c:v>187.02</c:v>
                </c:pt>
                <c:pt idx="65">
                  <c:v>201.02</c:v>
                </c:pt>
                <c:pt idx="66">
                  <c:v>214.96</c:v>
                </c:pt>
                <c:pt idx="67">
                  <c:v>228.83</c:v>
                </c:pt>
                <c:pt idx="68">
                  <c:v>256.38</c:v>
                </c:pt>
                <c:pt idx="69">
                  <c:v>283.64999999999998</c:v>
                </c:pt>
                <c:pt idx="70">
                  <c:v>310.61</c:v>
                </c:pt>
                <c:pt idx="71">
                  <c:v>337.24</c:v>
                </c:pt>
                <c:pt idx="72">
                  <c:v>363.54</c:v>
                </c:pt>
                <c:pt idx="73">
                  <c:v>389.51</c:v>
                </c:pt>
                <c:pt idx="74">
                  <c:v>440.46</c:v>
                </c:pt>
                <c:pt idx="75">
                  <c:v>490.1</c:v>
                </c:pt>
                <c:pt idx="76">
                  <c:v>538.5</c:v>
                </c:pt>
                <c:pt idx="77">
                  <c:v>585.74</c:v>
                </c:pt>
                <c:pt idx="78">
                  <c:v>631.89</c:v>
                </c:pt>
                <c:pt idx="79">
                  <c:v>677.02</c:v>
                </c:pt>
                <c:pt idx="80">
                  <c:v>721.21</c:v>
                </c:pt>
                <c:pt idx="81" formatCode="0.00E+00">
                  <c:v>764.51</c:v>
                </c:pt>
                <c:pt idx="82" formatCode="0.00E+00">
                  <c:v>806.98</c:v>
                </c:pt>
                <c:pt idx="83" formatCode="0.00E+00">
                  <c:v>848.68</c:v>
                </c:pt>
                <c:pt idx="84" formatCode="0.00E+00">
                  <c:v>889.64</c:v>
                </c:pt>
                <c:pt idx="85" formatCode="0.00E+00">
                  <c:v>969.55</c:v>
                </c:pt>
                <c:pt idx="86" formatCode="0.00E+00">
                  <c:v>1070</c:v>
                </c:pt>
                <c:pt idx="87" formatCode="0.00E+00">
                  <c:v>1160</c:v>
                </c:pt>
                <c:pt idx="88" formatCode="0.00E+00">
                  <c:v>1250</c:v>
                </c:pt>
                <c:pt idx="89" formatCode="0.00E+00">
                  <c:v>1340</c:v>
                </c:pt>
                <c:pt idx="90" formatCode="0.00E+00">
                  <c:v>1420</c:v>
                </c:pt>
                <c:pt idx="91" formatCode="0.00E+00">
                  <c:v>1500</c:v>
                </c:pt>
                <c:pt idx="92" formatCode="0.00E+00">
                  <c:v>1580</c:v>
                </c:pt>
                <c:pt idx="93" formatCode="0.00E+00">
                  <c:v>1660</c:v>
                </c:pt>
                <c:pt idx="94" formatCode="0.00E+00">
                  <c:v>1810</c:v>
                </c:pt>
                <c:pt idx="95" formatCode="0.00E+00">
                  <c:v>1960</c:v>
                </c:pt>
                <c:pt idx="96" formatCode="0.00E+00">
                  <c:v>2100</c:v>
                </c:pt>
                <c:pt idx="97" formatCode="0.00E+00">
                  <c:v>2230</c:v>
                </c:pt>
                <c:pt idx="98" formatCode="0.00E+00">
                  <c:v>2360</c:v>
                </c:pt>
                <c:pt idx="99" formatCode="0.00E+00">
                  <c:v>2480</c:v>
                </c:pt>
                <c:pt idx="100" formatCode="0.00E+00">
                  <c:v>2720</c:v>
                </c:pt>
                <c:pt idx="101" formatCode="0.00E+00">
                  <c:v>2940</c:v>
                </c:pt>
                <c:pt idx="102" formatCode="0.00E+00">
                  <c:v>3140</c:v>
                </c:pt>
                <c:pt idx="103" formatCode="0.00E+00">
                  <c:v>3340</c:v>
                </c:pt>
                <c:pt idx="104" formatCode="0.00E+00">
                  <c:v>3520</c:v>
                </c:pt>
                <c:pt idx="105" formatCode="0.00E+00">
                  <c:v>3700</c:v>
                </c:pt>
                <c:pt idx="106" formatCode="0.00E+00">
                  <c:v>3870</c:v>
                </c:pt>
                <c:pt idx="107" formatCode="0.00E+00">
                  <c:v>4030.0000000000005</c:v>
                </c:pt>
                <c:pt idx="108" formatCode="0.00E+00">
                  <c:v>4190</c:v>
                </c:pt>
                <c:pt idx="109" formatCode="0.00E+00">
                  <c:v>4340</c:v>
                </c:pt>
                <c:pt idx="110" formatCode="0.00E+00">
                  <c:v>4480</c:v>
                </c:pt>
                <c:pt idx="111" formatCode="0.00E+00">
                  <c:v>4770</c:v>
                </c:pt>
                <c:pt idx="112" formatCode="0.00E+00">
                  <c:v>5100</c:v>
                </c:pt>
                <c:pt idx="113" formatCode="0.00E+00">
                  <c:v>5420</c:v>
                </c:pt>
                <c:pt idx="114" formatCode="0.00E+00">
                  <c:v>5730</c:v>
                </c:pt>
                <c:pt idx="115" formatCode="0.00E+00">
                  <c:v>6030</c:v>
                </c:pt>
                <c:pt idx="116" formatCode="0.00E+00">
                  <c:v>6330</c:v>
                </c:pt>
                <c:pt idx="117" formatCode="0.00E+00">
                  <c:v>6620</c:v>
                </c:pt>
                <c:pt idx="118" formatCode="0.00E+00">
                  <c:v>6910</c:v>
                </c:pt>
                <c:pt idx="119" formatCode="0.00E+00">
                  <c:v>7200</c:v>
                </c:pt>
                <c:pt idx="120" formatCode="0.00E+00">
                  <c:v>7780</c:v>
                </c:pt>
                <c:pt idx="121" formatCode="0.00E+00">
                  <c:v>8360</c:v>
                </c:pt>
                <c:pt idx="122" formatCode="0.00E+00">
                  <c:v>8950</c:v>
                </c:pt>
                <c:pt idx="123" formatCode="0.00E+00">
                  <c:v>9540</c:v>
                </c:pt>
                <c:pt idx="124" formatCode="0.00E+00">
                  <c:v>10140</c:v>
                </c:pt>
                <c:pt idx="125" formatCode="0.00E+00">
                  <c:v>10750</c:v>
                </c:pt>
                <c:pt idx="126" formatCode="0.00E+00">
                  <c:v>12000</c:v>
                </c:pt>
                <c:pt idx="127" formatCode="0.00E+00">
                  <c:v>13290</c:v>
                </c:pt>
                <c:pt idx="128" formatCode="0.00E+00">
                  <c:v>14620</c:v>
                </c:pt>
                <c:pt idx="129" formatCode="0.00E+00">
                  <c:v>15990</c:v>
                </c:pt>
                <c:pt idx="130" formatCode="0.00E+00">
                  <c:v>17400</c:v>
                </c:pt>
                <c:pt idx="131" formatCode="0.00E+00">
                  <c:v>18860</c:v>
                </c:pt>
                <c:pt idx="132" formatCode="0.00E+00">
                  <c:v>20370</c:v>
                </c:pt>
                <c:pt idx="133" formatCode="0.00E+00">
                  <c:v>21920</c:v>
                </c:pt>
                <c:pt idx="134" formatCode="0.00E+00">
                  <c:v>23520</c:v>
                </c:pt>
                <c:pt idx="135" formatCode="0.00E+00">
                  <c:v>25160</c:v>
                </c:pt>
                <c:pt idx="136" formatCode="0.00E+00">
                  <c:v>26850</c:v>
                </c:pt>
                <c:pt idx="137" formatCode="0.00E+00">
                  <c:v>30380</c:v>
                </c:pt>
                <c:pt idx="138" formatCode="0.00E+00">
                  <c:v>35040</c:v>
                </c:pt>
                <c:pt idx="139" formatCode="0.00E+00">
                  <c:v>39990</c:v>
                </c:pt>
                <c:pt idx="140" formatCode="0.00E+00">
                  <c:v>45200</c:v>
                </c:pt>
                <c:pt idx="141" formatCode="0.00E+00">
                  <c:v>50680</c:v>
                </c:pt>
                <c:pt idx="142" formatCode="0.00E+00">
                  <c:v>56430</c:v>
                </c:pt>
                <c:pt idx="143" formatCode="0.00E+00">
                  <c:v>62440</c:v>
                </c:pt>
                <c:pt idx="144" formatCode="0.00E+00">
                  <c:v>68710</c:v>
                </c:pt>
                <c:pt idx="145" formatCode="0.00E+00">
                  <c:v>75230</c:v>
                </c:pt>
                <c:pt idx="146" formatCode="0.00E+00">
                  <c:v>89020</c:v>
                </c:pt>
                <c:pt idx="147" formatCode="0.00E+00">
                  <c:v>103790</c:v>
                </c:pt>
                <c:pt idx="148" formatCode="0.00E+00">
                  <c:v>119530</c:v>
                </c:pt>
                <c:pt idx="149" formatCode="0.00E+00">
                  <c:v>136240</c:v>
                </c:pt>
                <c:pt idx="150" formatCode="0.00E+00">
                  <c:v>153910</c:v>
                </c:pt>
                <c:pt idx="151" formatCode="0.00E+00">
                  <c:v>172540</c:v>
                </c:pt>
                <c:pt idx="152" formatCode="0.00E+00">
                  <c:v>212640</c:v>
                </c:pt>
                <c:pt idx="153" formatCode="0.00E+00">
                  <c:v>256570</c:v>
                </c:pt>
                <c:pt idx="154" formatCode="0.00E+00">
                  <c:v>304350</c:v>
                </c:pt>
                <c:pt idx="155" formatCode="0.00E+00">
                  <c:v>356020</c:v>
                </c:pt>
                <c:pt idx="156" formatCode="0.00E+00">
                  <c:v>411590</c:v>
                </c:pt>
                <c:pt idx="157" formatCode="0.00E+00">
                  <c:v>471090</c:v>
                </c:pt>
                <c:pt idx="158" formatCode="0.00E+00">
                  <c:v>534550</c:v>
                </c:pt>
                <c:pt idx="159" formatCode="0.00E+00">
                  <c:v>601980</c:v>
                </c:pt>
                <c:pt idx="160" formatCode="0.00E+00">
                  <c:v>673390</c:v>
                </c:pt>
                <c:pt idx="161" formatCode="0.00E+00">
                  <c:v>748780</c:v>
                </c:pt>
                <c:pt idx="162" formatCode="0.00E+00">
                  <c:v>828140</c:v>
                </c:pt>
                <c:pt idx="163" formatCode="0.00E+00">
                  <c:v>998570</c:v>
                </c:pt>
                <c:pt idx="164" formatCode="0.00E+00">
                  <c:v>1230000</c:v>
                </c:pt>
                <c:pt idx="165" formatCode="0.00E+00">
                  <c:v>1490000</c:v>
                </c:pt>
                <c:pt idx="166" formatCode="0.00E+00">
                  <c:v>1770000</c:v>
                </c:pt>
                <c:pt idx="167" formatCode="0.00E+00">
                  <c:v>2069999.9999999998</c:v>
                </c:pt>
                <c:pt idx="168" formatCode="0.00E+00">
                  <c:v>2400000</c:v>
                </c:pt>
                <c:pt idx="169" formatCode="0.00E+00">
                  <c:v>2730000</c:v>
                </c:pt>
                <c:pt idx="170" formatCode="0.00E+00">
                  <c:v>3090000</c:v>
                </c:pt>
                <c:pt idx="171" formatCode="0.00E+00">
                  <c:v>3470000</c:v>
                </c:pt>
                <c:pt idx="172" formatCode="0.00E+00">
                  <c:v>4270000</c:v>
                </c:pt>
                <c:pt idx="173" formatCode="0.00E+00">
                  <c:v>5160000</c:v>
                </c:pt>
                <c:pt idx="174" formatCode="0.00E+00">
                  <c:v>6120000</c:v>
                </c:pt>
                <c:pt idx="175" formatCode="0.00E+00">
                  <c:v>7150000</c:v>
                </c:pt>
                <c:pt idx="176" formatCode="0.00E+00">
                  <c:v>8260000</c:v>
                </c:pt>
                <c:pt idx="177" formatCode="0.00E+00">
                  <c:v>9430000</c:v>
                </c:pt>
                <c:pt idx="178" formatCode="0.00E+00">
                  <c:v>11980000</c:v>
                </c:pt>
                <c:pt idx="179" formatCode="0.00E+00">
                  <c:v>14790000</c:v>
                </c:pt>
                <c:pt idx="180" formatCode="0.00E+00">
                  <c:v>17860000</c:v>
                </c:pt>
                <c:pt idx="181" formatCode="0.00E+00">
                  <c:v>21170000</c:v>
                </c:pt>
                <c:pt idx="182" formatCode="0.00E+00">
                  <c:v>24720000</c:v>
                </c:pt>
                <c:pt idx="183" formatCode="0.00E+00">
                  <c:v>28500000</c:v>
                </c:pt>
                <c:pt idx="184" formatCode="0.00E+00">
                  <c:v>32500000</c:v>
                </c:pt>
                <c:pt idx="185" formatCode="0.00E+00">
                  <c:v>36720000</c:v>
                </c:pt>
                <c:pt idx="186" formatCode="0.00E+00">
                  <c:v>41140000</c:v>
                </c:pt>
                <c:pt idx="187" formatCode="0.00E+00">
                  <c:v>45760000</c:v>
                </c:pt>
                <c:pt idx="188" formatCode="0.00E+00">
                  <c:v>50590000</c:v>
                </c:pt>
                <c:pt idx="189" formatCode="0.00E+00">
                  <c:v>60790000</c:v>
                </c:pt>
                <c:pt idx="190" formatCode="0.00E+00">
                  <c:v>74540000</c:v>
                </c:pt>
                <c:pt idx="191" formatCode="0.00E+00">
                  <c:v>89340000</c:v>
                </c:pt>
                <c:pt idx="192" formatCode="0.00E+00">
                  <c:v>105120000</c:v>
                </c:pt>
                <c:pt idx="193" formatCode="0.00E+00">
                  <c:v>121810000</c:v>
                </c:pt>
                <c:pt idx="194" formatCode="0.00E+00">
                  <c:v>139370000</c:v>
                </c:pt>
                <c:pt idx="195" formatCode="0.00E+00">
                  <c:v>157730000</c:v>
                </c:pt>
                <c:pt idx="196" formatCode="0.00E+00">
                  <c:v>176840000</c:v>
                </c:pt>
                <c:pt idx="197" formatCode="0.00E+00">
                  <c:v>196670000</c:v>
                </c:pt>
                <c:pt idx="198" formatCode="0.00E+00">
                  <c:v>238270000</c:v>
                </c:pt>
                <c:pt idx="199" formatCode="0.00E+00">
                  <c:v>282260000</c:v>
                </c:pt>
                <c:pt idx="200" formatCode="0.00E+00">
                  <c:v>328370000</c:v>
                </c:pt>
                <c:pt idx="201" formatCode="0.00E+00">
                  <c:v>376390000</c:v>
                </c:pt>
                <c:pt idx="202" formatCode="0.00E+00">
                  <c:v>426110000</c:v>
                </c:pt>
                <c:pt idx="203" formatCode="0.00E+00">
                  <c:v>477350000</c:v>
                </c:pt>
                <c:pt idx="204" formatCode="0.00E+00">
                  <c:v>583770000</c:v>
                </c:pt>
                <c:pt idx="205" formatCode="0.00E+00">
                  <c:v>694700000</c:v>
                </c:pt>
                <c:pt idx="206" formatCode="0.00E+00">
                  <c:v>809320000</c:v>
                </c:pt>
                <c:pt idx="207" formatCode="0.00E+00">
                  <c:v>926980000</c:v>
                </c:pt>
                <c:pt idx="208" formatCode="0.00E+00">
                  <c:v>1050000000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srim12C_Air!$M$20:$M$228</c:f>
              <c:numCache>
                <c:formatCode>0.000</c:formatCode>
                <c:ptCount val="209"/>
                <c:pt idx="0">
                  <c:v>1.31</c:v>
                </c:pt>
                <c:pt idx="1">
                  <c:v>1.36</c:v>
                </c:pt>
                <c:pt idx="2">
                  <c:v>1.42</c:v>
                </c:pt>
                <c:pt idx="3">
                  <c:v>1.47</c:v>
                </c:pt>
                <c:pt idx="4">
                  <c:v>1.52</c:v>
                </c:pt>
                <c:pt idx="5">
                  <c:v>1.57</c:v>
                </c:pt>
                <c:pt idx="6">
                  <c:v>1.62</c:v>
                </c:pt>
                <c:pt idx="7">
                  <c:v>1.71</c:v>
                </c:pt>
                <c:pt idx="8">
                  <c:v>1.83</c:v>
                </c:pt>
                <c:pt idx="9">
                  <c:v>1.94</c:v>
                </c:pt>
                <c:pt idx="10">
                  <c:v>2.04</c:v>
                </c:pt>
                <c:pt idx="11">
                  <c:v>2.14</c:v>
                </c:pt>
                <c:pt idx="12">
                  <c:v>2.2400000000000002</c:v>
                </c:pt>
                <c:pt idx="13">
                  <c:v>2.34</c:v>
                </c:pt>
                <c:pt idx="14">
                  <c:v>2.44</c:v>
                </c:pt>
                <c:pt idx="15">
                  <c:v>2.5299999999999998</c:v>
                </c:pt>
                <c:pt idx="16">
                  <c:v>2.71</c:v>
                </c:pt>
                <c:pt idx="17">
                  <c:v>2.89</c:v>
                </c:pt>
                <c:pt idx="18">
                  <c:v>3.07</c:v>
                </c:pt>
                <c:pt idx="19">
                  <c:v>3.23</c:v>
                </c:pt>
                <c:pt idx="20">
                  <c:v>3.4</c:v>
                </c:pt>
                <c:pt idx="21">
                  <c:v>3.56</c:v>
                </c:pt>
                <c:pt idx="22">
                  <c:v>3.88</c:v>
                </c:pt>
                <c:pt idx="23">
                  <c:v>4.1900000000000004</c:v>
                </c:pt>
                <c:pt idx="24">
                  <c:v>4.49</c:v>
                </c:pt>
                <c:pt idx="25">
                  <c:v>4.78</c:v>
                </c:pt>
                <c:pt idx="26">
                  <c:v>5.07</c:v>
                </c:pt>
                <c:pt idx="27">
                  <c:v>5.36</c:v>
                </c:pt>
                <c:pt idx="28">
                  <c:v>5.64</c:v>
                </c:pt>
                <c:pt idx="29">
                  <c:v>5.92</c:v>
                </c:pt>
                <c:pt idx="30">
                  <c:v>6.19</c:v>
                </c:pt>
                <c:pt idx="31">
                  <c:v>6.46</c:v>
                </c:pt>
                <c:pt idx="32">
                  <c:v>6.73</c:v>
                </c:pt>
                <c:pt idx="33">
                  <c:v>7.26</c:v>
                </c:pt>
                <c:pt idx="34">
                  <c:v>7.91</c:v>
                </c:pt>
                <c:pt idx="35">
                  <c:v>8.5399999999999991</c:v>
                </c:pt>
                <c:pt idx="36">
                  <c:v>9.17</c:v>
                </c:pt>
                <c:pt idx="37">
                  <c:v>9.7899999999999991</c:v>
                </c:pt>
                <c:pt idx="38">
                  <c:v>10.41</c:v>
                </c:pt>
                <c:pt idx="39">
                  <c:v>11.01</c:v>
                </c:pt>
                <c:pt idx="40">
                  <c:v>11.61</c:v>
                </c:pt>
                <c:pt idx="41">
                  <c:v>12.21</c:v>
                </c:pt>
                <c:pt idx="42">
                  <c:v>13.37</c:v>
                </c:pt>
                <c:pt idx="43">
                  <c:v>14.52</c:v>
                </c:pt>
                <c:pt idx="44">
                  <c:v>15.65</c:v>
                </c:pt>
                <c:pt idx="45">
                  <c:v>16.77</c:v>
                </c:pt>
                <c:pt idx="46">
                  <c:v>17.87</c:v>
                </c:pt>
                <c:pt idx="47">
                  <c:v>18.95</c:v>
                </c:pt>
                <c:pt idx="48">
                  <c:v>21.08</c:v>
                </c:pt>
                <c:pt idx="49">
                  <c:v>23.15</c:v>
                </c:pt>
                <c:pt idx="50">
                  <c:v>25.18</c:v>
                </c:pt>
                <c:pt idx="51">
                  <c:v>27.16</c:v>
                </c:pt>
                <c:pt idx="52">
                  <c:v>29.09</c:v>
                </c:pt>
                <c:pt idx="53">
                  <c:v>30.98</c:v>
                </c:pt>
                <c:pt idx="54">
                  <c:v>32.840000000000003</c:v>
                </c:pt>
                <c:pt idx="55">
                  <c:v>34.65</c:v>
                </c:pt>
                <c:pt idx="56">
                  <c:v>36.42</c:v>
                </c:pt>
                <c:pt idx="57">
                  <c:v>38.159999999999997</c:v>
                </c:pt>
                <c:pt idx="58">
                  <c:v>39.86</c:v>
                </c:pt>
                <c:pt idx="59">
                  <c:v>43.16</c:v>
                </c:pt>
                <c:pt idx="60">
                  <c:v>47.1</c:v>
                </c:pt>
                <c:pt idx="61">
                  <c:v>50.85</c:v>
                </c:pt>
                <c:pt idx="62">
                  <c:v>54.39</c:v>
                </c:pt>
                <c:pt idx="63">
                  <c:v>57.76</c:v>
                </c:pt>
                <c:pt idx="64">
                  <c:v>60.98</c:v>
                </c:pt>
                <c:pt idx="65">
                  <c:v>64.069999999999993</c:v>
                </c:pt>
                <c:pt idx="66">
                  <c:v>67.040000000000006</c:v>
                </c:pt>
                <c:pt idx="67">
                  <c:v>69.900000000000006</c:v>
                </c:pt>
                <c:pt idx="68">
                  <c:v>75.34</c:v>
                </c:pt>
                <c:pt idx="69">
                  <c:v>80.430000000000007</c:v>
                </c:pt>
                <c:pt idx="70">
                  <c:v>85.19</c:v>
                </c:pt>
                <c:pt idx="71">
                  <c:v>89.65</c:v>
                </c:pt>
                <c:pt idx="72">
                  <c:v>93.85</c:v>
                </c:pt>
                <c:pt idx="73">
                  <c:v>97.81</c:v>
                </c:pt>
                <c:pt idx="74">
                  <c:v>105.16</c:v>
                </c:pt>
                <c:pt idx="75">
                  <c:v>111.77</c:v>
                </c:pt>
                <c:pt idx="76">
                  <c:v>117.76</c:v>
                </c:pt>
                <c:pt idx="77">
                  <c:v>123.21</c:v>
                </c:pt>
                <c:pt idx="78">
                  <c:v>128.21</c:v>
                </c:pt>
                <c:pt idx="79">
                  <c:v>132.82</c:v>
                </c:pt>
                <c:pt idx="80">
                  <c:v>137.09</c:v>
                </c:pt>
                <c:pt idx="81">
                  <c:v>141.06</c:v>
                </c:pt>
                <c:pt idx="82">
                  <c:v>144.76</c:v>
                </c:pt>
                <c:pt idx="83">
                  <c:v>148.22999999999999</c:v>
                </c:pt>
                <c:pt idx="84">
                  <c:v>151.49</c:v>
                </c:pt>
                <c:pt idx="85">
                  <c:v>157.63999999999999</c:v>
                </c:pt>
                <c:pt idx="86">
                  <c:v>164.54</c:v>
                </c:pt>
                <c:pt idx="87">
                  <c:v>170.63</c:v>
                </c:pt>
                <c:pt idx="88">
                  <c:v>176.07</c:v>
                </c:pt>
                <c:pt idx="89">
                  <c:v>180.97</c:v>
                </c:pt>
                <c:pt idx="90">
                  <c:v>185.42</c:v>
                </c:pt>
                <c:pt idx="91">
                  <c:v>189.48</c:v>
                </c:pt>
                <c:pt idx="92">
                  <c:v>193.22</c:v>
                </c:pt>
                <c:pt idx="93">
                  <c:v>196.66</c:v>
                </c:pt>
                <c:pt idx="94">
                  <c:v>203.33</c:v>
                </c:pt>
                <c:pt idx="95">
                  <c:v>209.13</c:v>
                </c:pt>
                <c:pt idx="96">
                  <c:v>214.22</c:v>
                </c:pt>
                <c:pt idx="97">
                  <c:v>218.73</c:v>
                </c:pt>
                <c:pt idx="98">
                  <c:v>222.76</c:v>
                </c:pt>
                <c:pt idx="99">
                  <c:v>226.38</c:v>
                </c:pt>
                <c:pt idx="100">
                  <c:v>233.75</c:v>
                </c:pt>
                <c:pt idx="101">
                  <c:v>239.88</c:v>
                </c:pt>
                <c:pt idx="102">
                  <c:v>245.07</c:v>
                </c:pt>
                <c:pt idx="103">
                  <c:v>249.53</c:v>
                </c:pt>
                <c:pt idx="104">
                  <c:v>253.41</c:v>
                </c:pt>
                <c:pt idx="105">
                  <c:v>256.83</c:v>
                </c:pt>
                <c:pt idx="106">
                  <c:v>259.87</c:v>
                </c:pt>
                <c:pt idx="107">
                  <c:v>262.58999999999997</c:v>
                </c:pt>
                <c:pt idx="108">
                  <c:v>265.06</c:v>
                </c:pt>
                <c:pt idx="109">
                  <c:v>267.31</c:v>
                </c:pt>
                <c:pt idx="110">
                  <c:v>269.39</c:v>
                </c:pt>
                <c:pt idx="111">
                  <c:v>274.52999999999997</c:v>
                </c:pt>
                <c:pt idx="112">
                  <c:v>280.89999999999998</c:v>
                </c:pt>
                <c:pt idx="113">
                  <c:v>286.5</c:v>
                </c:pt>
                <c:pt idx="114">
                  <c:v>291.55</c:v>
                </c:pt>
                <c:pt idx="115">
                  <c:v>296.20999999999998</c:v>
                </c:pt>
                <c:pt idx="116">
                  <c:v>300.57</c:v>
                </c:pt>
                <c:pt idx="117">
                  <c:v>304.70999999999998</c:v>
                </c:pt>
                <c:pt idx="118">
                  <c:v>308.69</c:v>
                </c:pt>
                <c:pt idx="119">
                  <c:v>312.54000000000002</c:v>
                </c:pt>
                <c:pt idx="120">
                  <c:v>325.14999999999998</c:v>
                </c:pt>
                <c:pt idx="121">
                  <c:v>337.27</c:v>
                </c:pt>
                <c:pt idx="122">
                  <c:v>349.07</c:v>
                </c:pt>
                <c:pt idx="123">
                  <c:v>360.67</c:v>
                </c:pt>
                <c:pt idx="124">
                  <c:v>372.15</c:v>
                </c:pt>
                <c:pt idx="125">
                  <c:v>383.55</c:v>
                </c:pt>
                <c:pt idx="126">
                  <c:v>424.95</c:v>
                </c:pt>
                <c:pt idx="127">
                  <c:v>464.88</c:v>
                </c:pt>
                <c:pt idx="128">
                  <c:v>503.89</c:v>
                </c:pt>
                <c:pt idx="129">
                  <c:v>542.32000000000005</c:v>
                </c:pt>
                <c:pt idx="130">
                  <c:v>580.41999999999996</c:v>
                </c:pt>
                <c:pt idx="131">
                  <c:v>618.36</c:v>
                </c:pt>
                <c:pt idx="132">
                  <c:v>656.28</c:v>
                </c:pt>
                <c:pt idx="133">
                  <c:v>694.27</c:v>
                </c:pt>
                <c:pt idx="134">
                  <c:v>732.39</c:v>
                </c:pt>
                <c:pt idx="135">
                  <c:v>770.72</c:v>
                </c:pt>
                <c:pt idx="136">
                  <c:v>809.28</c:v>
                </c:pt>
                <c:pt idx="137" formatCode="0.00E+00">
                  <c:v>954.54</c:v>
                </c:pt>
                <c:pt idx="138" formatCode="0.00E+00">
                  <c:v>1170</c:v>
                </c:pt>
                <c:pt idx="139" formatCode="0.00E+00">
                  <c:v>1360</c:v>
                </c:pt>
                <c:pt idx="140" formatCode="0.00E+00">
                  <c:v>1560</c:v>
                </c:pt>
                <c:pt idx="141" formatCode="0.00E+00">
                  <c:v>1740</c:v>
                </c:pt>
                <c:pt idx="142" formatCode="0.00E+00">
                  <c:v>1930</c:v>
                </c:pt>
                <c:pt idx="143" formatCode="0.00E+00">
                  <c:v>2110</c:v>
                </c:pt>
                <c:pt idx="144" formatCode="0.00E+00">
                  <c:v>2300</c:v>
                </c:pt>
                <c:pt idx="145" formatCode="0.00E+00">
                  <c:v>2480</c:v>
                </c:pt>
                <c:pt idx="146" formatCode="0.00E+00">
                  <c:v>3160</c:v>
                </c:pt>
                <c:pt idx="147" formatCode="0.00E+00">
                  <c:v>3800</c:v>
                </c:pt>
                <c:pt idx="148" formatCode="0.00E+00">
                  <c:v>4410</c:v>
                </c:pt>
                <c:pt idx="149" formatCode="0.00E+00">
                  <c:v>5020</c:v>
                </c:pt>
                <c:pt idx="150" formatCode="0.00E+00">
                  <c:v>5620</c:v>
                </c:pt>
                <c:pt idx="151" formatCode="0.00E+00">
                  <c:v>6210</c:v>
                </c:pt>
                <c:pt idx="152" formatCode="0.00E+00">
                  <c:v>8430</c:v>
                </c:pt>
                <c:pt idx="153" formatCode="0.00E+00">
                  <c:v>10490</c:v>
                </c:pt>
                <c:pt idx="154" formatCode="0.00E+00">
                  <c:v>12500</c:v>
                </c:pt>
                <c:pt idx="155" formatCode="0.00E+00">
                  <c:v>14510</c:v>
                </c:pt>
                <c:pt idx="156" formatCode="0.00E+00">
                  <c:v>16520</c:v>
                </c:pt>
                <c:pt idx="157" formatCode="0.00E+00">
                  <c:v>18570</c:v>
                </c:pt>
                <c:pt idx="158" formatCode="0.00E+00">
                  <c:v>20650</c:v>
                </c:pt>
                <c:pt idx="159" formatCode="0.00E+00">
                  <c:v>22780</c:v>
                </c:pt>
                <c:pt idx="160" formatCode="0.00E+00">
                  <c:v>24950</c:v>
                </c:pt>
                <c:pt idx="161" formatCode="0.00E+00">
                  <c:v>27170</c:v>
                </c:pt>
                <c:pt idx="162" formatCode="0.00E+00">
                  <c:v>29430</c:v>
                </c:pt>
                <c:pt idx="163" formatCode="0.00E+00">
                  <c:v>38120</c:v>
                </c:pt>
                <c:pt idx="164" formatCode="0.00E+00">
                  <c:v>50640</c:v>
                </c:pt>
                <c:pt idx="165" formatCode="0.00E+00">
                  <c:v>62540</c:v>
                </c:pt>
                <c:pt idx="166" formatCode="0.00E+00">
                  <c:v>74180</c:v>
                </c:pt>
                <c:pt idx="167" formatCode="0.00E+00">
                  <c:v>85680</c:v>
                </c:pt>
                <c:pt idx="168" formatCode="0.00E+00">
                  <c:v>97090</c:v>
                </c:pt>
                <c:pt idx="169" formatCode="0.00E+00">
                  <c:v>108400</c:v>
                </c:pt>
                <c:pt idx="170" formatCode="0.00E+00">
                  <c:v>119680</c:v>
                </c:pt>
                <c:pt idx="171" formatCode="0.00E+00">
                  <c:v>131070</c:v>
                </c:pt>
                <c:pt idx="172" formatCode="0.00E+00">
                  <c:v>174240</c:v>
                </c:pt>
                <c:pt idx="173" formatCode="0.00E+00">
                  <c:v>214850</c:v>
                </c:pt>
                <c:pt idx="174" formatCode="0.00E+00">
                  <c:v>254460</c:v>
                </c:pt>
                <c:pt idx="175" formatCode="0.00E+00">
                  <c:v>293740</c:v>
                </c:pt>
                <c:pt idx="176" formatCode="0.00E+00">
                  <c:v>333030</c:v>
                </c:pt>
                <c:pt idx="177" formatCode="0.00E+00">
                  <c:v>372510</c:v>
                </c:pt>
                <c:pt idx="178" formatCode="0.00E+00">
                  <c:v>519210.00000000006</c:v>
                </c:pt>
                <c:pt idx="179" formatCode="0.00E+00">
                  <c:v>654930</c:v>
                </c:pt>
                <c:pt idx="180" formatCode="0.00E+00">
                  <c:v>786410</c:v>
                </c:pt>
                <c:pt idx="181" formatCode="0.00E+00">
                  <c:v>916270</c:v>
                </c:pt>
                <c:pt idx="182" formatCode="0.00E+00">
                  <c:v>1050000</c:v>
                </c:pt>
                <c:pt idx="183" formatCode="0.00E+00">
                  <c:v>1180000</c:v>
                </c:pt>
                <c:pt idx="184" formatCode="0.00E+00">
                  <c:v>1310000</c:v>
                </c:pt>
                <c:pt idx="185" formatCode="0.00E+00">
                  <c:v>1440000</c:v>
                </c:pt>
                <c:pt idx="186" formatCode="0.00E+00">
                  <c:v>1570000</c:v>
                </c:pt>
                <c:pt idx="187" formatCode="0.00E+00">
                  <c:v>1700000</c:v>
                </c:pt>
                <c:pt idx="188" formatCode="0.00E+00">
                  <c:v>1830000</c:v>
                </c:pt>
                <c:pt idx="189" formatCode="0.00E+00">
                  <c:v>2340000</c:v>
                </c:pt>
                <c:pt idx="190" formatCode="0.00E+00">
                  <c:v>3040000</c:v>
                </c:pt>
                <c:pt idx="191" formatCode="0.00E+00">
                  <c:v>3700000</c:v>
                </c:pt>
                <c:pt idx="192" formatCode="0.00E+00">
                  <c:v>4320000</c:v>
                </c:pt>
                <c:pt idx="193" formatCode="0.00E+00">
                  <c:v>4930000</c:v>
                </c:pt>
                <c:pt idx="194" formatCode="0.00E+00">
                  <c:v>5520000</c:v>
                </c:pt>
                <c:pt idx="195" formatCode="0.00E+00">
                  <c:v>6110000</c:v>
                </c:pt>
                <c:pt idx="196" formatCode="0.00E+00">
                  <c:v>6680000</c:v>
                </c:pt>
                <c:pt idx="197" formatCode="0.00E+00">
                  <c:v>7250000</c:v>
                </c:pt>
                <c:pt idx="198" formatCode="0.00E+00">
                  <c:v>9340000</c:v>
                </c:pt>
                <c:pt idx="199" formatCode="0.00E+00">
                  <c:v>11230000</c:v>
                </c:pt>
                <c:pt idx="200" formatCode="0.00E+00">
                  <c:v>13000000</c:v>
                </c:pt>
                <c:pt idx="201" formatCode="0.00E+00">
                  <c:v>14670000</c:v>
                </c:pt>
                <c:pt idx="202" formatCode="0.00E+00">
                  <c:v>16280000.000000002</c:v>
                </c:pt>
                <c:pt idx="203" formatCode="0.00E+00">
                  <c:v>17830000</c:v>
                </c:pt>
                <c:pt idx="204" formatCode="0.00E+00">
                  <c:v>23340000</c:v>
                </c:pt>
                <c:pt idx="205" formatCode="0.00E+00">
                  <c:v>28140000</c:v>
                </c:pt>
                <c:pt idx="206" formatCode="0.00E+00">
                  <c:v>32490000.000000004</c:v>
                </c:pt>
                <c:pt idx="207" formatCode="0.00E+00">
                  <c:v>36510000</c:v>
                </c:pt>
                <c:pt idx="208" formatCode="0.00E+00">
                  <c:v>40280000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srim12C_Air!$D$20:$D$228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srim12C_Air!$P$20:$P$228</c:f>
              <c:numCache>
                <c:formatCode>0.000</c:formatCode>
                <c:ptCount val="209"/>
                <c:pt idx="0">
                  <c:v>0.93480000000000008</c:v>
                </c:pt>
                <c:pt idx="1">
                  <c:v>0.97479999999999989</c:v>
                </c:pt>
                <c:pt idx="2">
                  <c:v>1.01</c:v>
                </c:pt>
                <c:pt idx="3">
                  <c:v>1.05</c:v>
                </c:pt>
                <c:pt idx="4">
                  <c:v>1.0900000000000001</c:v>
                </c:pt>
                <c:pt idx="5">
                  <c:v>1.1200000000000001</c:v>
                </c:pt>
                <c:pt idx="6">
                  <c:v>1.1599999999999999</c:v>
                </c:pt>
                <c:pt idx="7">
                  <c:v>1.23</c:v>
                </c:pt>
                <c:pt idx="8">
                  <c:v>1.31</c:v>
                </c:pt>
                <c:pt idx="9">
                  <c:v>1.39</c:v>
                </c:pt>
                <c:pt idx="10">
                  <c:v>1.47</c:v>
                </c:pt>
                <c:pt idx="11">
                  <c:v>1.55</c:v>
                </c:pt>
                <c:pt idx="12">
                  <c:v>1.62</c:v>
                </c:pt>
                <c:pt idx="13">
                  <c:v>1.69</c:v>
                </c:pt>
                <c:pt idx="14">
                  <c:v>1.76</c:v>
                </c:pt>
                <c:pt idx="15">
                  <c:v>1.83</c:v>
                </c:pt>
                <c:pt idx="16">
                  <c:v>1.97</c:v>
                </c:pt>
                <c:pt idx="17">
                  <c:v>2.1</c:v>
                </c:pt>
                <c:pt idx="18">
                  <c:v>2.2200000000000002</c:v>
                </c:pt>
                <c:pt idx="19">
                  <c:v>2.34</c:v>
                </c:pt>
                <c:pt idx="20">
                  <c:v>2.46</c:v>
                </c:pt>
                <c:pt idx="21">
                  <c:v>2.58</c:v>
                </c:pt>
                <c:pt idx="22">
                  <c:v>2.81</c:v>
                </c:pt>
                <c:pt idx="23">
                  <c:v>3.04</c:v>
                </c:pt>
                <c:pt idx="24">
                  <c:v>3.26</c:v>
                </c:pt>
                <c:pt idx="25">
                  <c:v>3.47</c:v>
                </c:pt>
                <c:pt idx="26">
                  <c:v>3.68</c:v>
                </c:pt>
                <c:pt idx="27">
                  <c:v>3.88</c:v>
                </c:pt>
                <c:pt idx="28">
                  <c:v>4.08</c:v>
                </c:pt>
                <c:pt idx="29">
                  <c:v>4.28</c:v>
                </c:pt>
                <c:pt idx="30">
                  <c:v>4.47</c:v>
                </c:pt>
                <c:pt idx="31">
                  <c:v>4.66</c:v>
                </c:pt>
                <c:pt idx="32">
                  <c:v>4.8499999999999996</c:v>
                </c:pt>
                <c:pt idx="33">
                  <c:v>5.23</c:v>
                </c:pt>
                <c:pt idx="34">
                  <c:v>5.69</c:v>
                </c:pt>
                <c:pt idx="35">
                  <c:v>6.14</c:v>
                </c:pt>
                <c:pt idx="36">
                  <c:v>6.58</c:v>
                </c:pt>
                <c:pt idx="37">
                  <c:v>7.02</c:v>
                </c:pt>
                <c:pt idx="38">
                  <c:v>7.45</c:v>
                </c:pt>
                <c:pt idx="39">
                  <c:v>7.87</c:v>
                </c:pt>
                <c:pt idx="40">
                  <c:v>8.2899999999999991</c:v>
                </c:pt>
                <c:pt idx="41">
                  <c:v>8.7100000000000009</c:v>
                </c:pt>
                <c:pt idx="42">
                  <c:v>9.5399999999999991</c:v>
                </c:pt>
                <c:pt idx="43">
                  <c:v>10.35</c:v>
                </c:pt>
                <c:pt idx="44">
                  <c:v>11.15</c:v>
                </c:pt>
                <c:pt idx="45">
                  <c:v>11.95</c:v>
                </c:pt>
                <c:pt idx="46">
                  <c:v>12.74</c:v>
                </c:pt>
                <c:pt idx="47">
                  <c:v>13.52</c:v>
                </c:pt>
                <c:pt idx="48">
                  <c:v>15.07</c:v>
                </c:pt>
                <c:pt idx="49">
                  <c:v>16.61</c:v>
                </c:pt>
                <c:pt idx="50">
                  <c:v>18.13</c:v>
                </c:pt>
                <c:pt idx="51">
                  <c:v>19.63</c:v>
                </c:pt>
                <c:pt idx="52">
                  <c:v>21.12</c:v>
                </c:pt>
                <c:pt idx="53">
                  <c:v>22.6</c:v>
                </c:pt>
                <c:pt idx="54">
                  <c:v>24.07</c:v>
                </c:pt>
                <c:pt idx="55">
                  <c:v>25.52</c:v>
                </c:pt>
                <c:pt idx="56">
                  <c:v>26.97</c:v>
                </c:pt>
                <c:pt idx="57">
                  <c:v>28.4</c:v>
                </c:pt>
                <c:pt idx="58">
                  <c:v>29.82</c:v>
                </c:pt>
                <c:pt idx="59">
                  <c:v>32.630000000000003</c:v>
                </c:pt>
                <c:pt idx="60">
                  <c:v>36.08</c:v>
                </c:pt>
                <c:pt idx="61">
                  <c:v>39.46</c:v>
                </c:pt>
                <c:pt idx="62">
                  <c:v>42.75</c:v>
                </c:pt>
                <c:pt idx="63">
                  <c:v>45.96</c:v>
                </c:pt>
                <c:pt idx="64">
                  <c:v>49.09</c:v>
                </c:pt>
                <c:pt idx="65">
                  <c:v>52.14</c:v>
                </c:pt>
                <c:pt idx="66">
                  <c:v>55.11</c:v>
                </c:pt>
                <c:pt idx="67">
                  <c:v>58.02</c:v>
                </c:pt>
                <c:pt idx="68">
                  <c:v>63.65</c:v>
                </c:pt>
                <c:pt idx="69">
                  <c:v>69.040000000000006</c:v>
                </c:pt>
                <c:pt idx="70">
                  <c:v>74.209999999999994</c:v>
                </c:pt>
                <c:pt idx="71">
                  <c:v>79.17</c:v>
                </c:pt>
                <c:pt idx="72">
                  <c:v>83.95</c:v>
                </c:pt>
                <c:pt idx="73">
                  <c:v>88.54</c:v>
                </c:pt>
                <c:pt idx="74">
                  <c:v>97.24</c:v>
                </c:pt>
                <c:pt idx="75">
                  <c:v>105.34</c:v>
                </c:pt>
                <c:pt idx="76">
                  <c:v>112.91</c:v>
                </c:pt>
                <c:pt idx="77">
                  <c:v>120</c:v>
                </c:pt>
                <c:pt idx="78">
                  <c:v>126.67</c:v>
                </c:pt>
                <c:pt idx="79">
                  <c:v>132.96</c:v>
                </c:pt>
                <c:pt idx="80">
                  <c:v>138.91</c:v>
                </c:pt>
                <c:pt idx="81">
                  <c:v>144.55000000000001</c:v>
                </c:pt>
                <c:pt idx="82">
                  <c:v>149.91</c:v>
                </c:pt>
                <c:pt idx="83">
                  <c:v>155.02000000000001</c:v>
                </c:pt>
                <c:pt idx="84">
                  <c:v>159.88999999999999</c:v>
                </c:pt>
                <c:pt idx="85">
                  <c:v>169.02</c:v>
                </c:pt>
                <c:pt idx="86">
                  <c:v>179.42</c:v>
                </c:pt>
                <c:pt idx="87">
                  <c:v>188.88</c:v>
                </c:pt>
                <c:pt idx="88">
                  <c:v>197.55</c:v>
                </c:pt>
                <c:pt idx="89">
                  <c:v>205.55</c:v>
                </c:pt>
                <c:pt idx="90">
                  <c:v>212.96</c:v>
                </c:pt>
                <c:pt idx="91">
                  <c:v>219.86</c:v>
                </c:pt>
                <c:pt idx="92">
                  <c:v>226.31</c:v>
                </c:pt>
                <c:pt idx="93">
                  <c:v>232.37</c:v>
                </c:pt>
                <c:pt idx="94">
                  <c:v>243.43</c:v>
                </c:pt>
                <c:pt idx="95">
                  <c:v>253.32</c:v>
                </c:pt>
                <c:pt idx="96">
                  <c:v>262.24</c:v>
                </c:pt>
                <c:pt idx="97">
                  <c:v>270.32</c:v>
                </c:pt>
                <c:pt idx="98">
                  <c:v>277.69</c:v>
                </c:pt>
                <c:pt idx="99">
                  <c:v>284.45</c:v>
                </c:pt>
                <c:pt idx="100">
                  <c:v>296.39999999999998</c:v>
                </c:pt>
                <c:pt idx="101">
                  <c:v>306.67</c:v>
                </c:pt>
                <c:pt idx="102">
                  <c:v>315.60000000000002</c:v>
                </c:pt>
                <c:pt idx="103">
                  <c:v>323.45999999999998</c:v>
                </c:pt>
                <c:pt idx="104">
                  <c:v>330.42</c:v>
                </c:pt>
                <c:pt idx="105">
                  <c:v>336.66</c:v>
                </c:pt>
                <c:pt idx="106">
                  <c:v>342.28</c:v>
                </c:pt>
                <c:pt idx="107">
                  <c:v>347.39</c:v>
                </c:pt>
                <c:pt idx="108">
                  <c:v>352.05</c:v>
                </c:pt>
                <c:pt idx="109">
                  <c:v>356.35</c:v>
                </c:pt>
                <c:pt idx="110">
                  <c:v>360.31</c:v>
                </c:pt>
                <c:pt idx="111">
                  <c:v>367.45</c:v>
                </c:pt>
                <c:pt idx="112">
                  <c:v>375.18</c:v>
                </c:pt>
                <c:pt idx="113">
                  <c:v>381.94</c:v>
                </c:pt>
                <c:pt idx="114">
                  <c:v>387.96</c:v>
                </c:pt>
                <c:pt idx="115">
                  <c:v>393.41</c:v>
                </c:pt>
                <c:pt idx="116">
                  <c:v>398.42</c:v>
                </c:pt>
                <c:pt idx="117">
                  <c:v>403.08</c:v>
                </c:pt>
                <c:pt idx="118">
                  <c:v>407.46</c:v>
                </c:pt>
                <c:pt idx="119">
                  <c:v>411.6</c:v>
                </c:pt>
                <c:pt idx="120">
                  <c:v>419.35</c:v>
                </c:pt>
                <c:pt idx="121">
                  <c:v>426.57</c:v>
                </c:pt>
                <c:pt idx="122">
                  <c:v>433.39</c:v>
                </c:pt>
                <c:pt idx="123">
                  <c:v>439.92</c:v>
                </c:pt>
                <c:pt idx="124">
                  <c:v>446.25</c:v>
                </c:pt>
                <c:pt idx="125">
                  <c:v>452.42</c:v>
                </c:pt>
                <c:pt idx="126">
                  <c:v>464.44</c:v>
                </c:pt>
                <c:pt idx="127">
                  <c:v>476.23</c:v>
                </c:pt>
                <c:pt idx="128">
                  <c:v>487.95</c:v>
                </c:pt>
                <c:pt idx="129">
                  <c:v>499.71</c:v>
                </c:pt>
                <c:pt idx="130">
                  <c:v>511.57</c:v>
                </c:pt>
                <c:pt idx="131">
                  <c:v>523.61</c:v>
                </c:pt>
                <c:pt idx="132">
                  <c:v>535.88</c:v>
                </c:pt>
                <c:pt idx="133">
                  <c:v>548.4</c:v>
                </c:pt>
                <c:pt idx="134">
                  <c:v>561.22</c:v>
                </c:pt>
                <c:pt idx="135">
                  <c:v>574.35</c:v>
                </c:pt>
                <c:pt idx="136">
                  <c:v>587.82000000000005</c:v>
                </c:pt>
                <c:pt idx="137">
                  <c:v>615.84</c:v>
                </c:pt>
                <c:pt idx="138">
                  <c:v>653</c:v>
                </c:pt>
                <c:pt idx="139">
                  <c:v>692.57</c:v>
                </c:pt>
                <c:pt idx="140">
                  <c:v>734.47</c:v>
                </c:pt>
                <c:pt idx="141">
                  <c:v>778.76</c:v>
                </c:pt>
                <c:pt idx="142">
                  <c:v>825.46</c:v>
                </c:pt>
                <c:pt idx="143">
                  <c:v>874.48</c:v>
                </c:pt>
                <c:pt idx="144">
                  <c:v>925.78</c:v>
                </c:pt>
                <c:pt idx="145">
                  <c:v>979.3</c:v>
                </c:pt>
                <c:pt idx="146">
                  <c:v>1090</c:v>
                </c:pt>
                <c:pt idx="147">
                  <c:v>1210</c:v>
                </c:pt>
                <c:pt idx="148">
                  <c:v>1350</c:v>
                </c:pt>
                <c:pt idx="149" formatCode="0.00E+00">
                  <c:v>1480</c:v>
                </c:pt>
                <c:pt idx="150" formatCode="0.00E+00">
                  <c:v>1630</c:v>
                </c:pt>
                <c:pt idx="151" formatCode="0.00E+00">
                  <c:v>1780</c:v>
                </c:pt>
                <c:pt idx="152" formatCode="0.00E+00">
                  <c:v>2110</c:v>
                </c:pt>
                <c:pt idx="153" formatCode="0.00E+00">
                  <c:v>2470</c:v>
                </c:pt>
                <c:pt idx="154" formatCode="0.00E+00">
                  <c:v>2860</c:v>
                </c:pt>
                <c:pt idx="155" formatCode="0.00E+00">
                  <c:v>3280</c:v>
                </c:pt>
                <c:pt idx="156" formatCode="0.00E+00">
                  <c:v>3720</c:v>
                </c:pt>
                <c:pt idx="157" formatCode="0.00E+00">
                  <c:v>4200</c:v>
                </c:pt>
                <c:pt idx="158" formatCode="0.00E+00">
                  <c:v>4710</c:v>
                </c:pt>
                <c:pt idx="159" formatCode="0.00E+00">
                  <c:v>5250</c:v>
                </c:pt>
                <c:pt idx="160" formatCode="0.00E+00">
                  <c:v>5820</c:v>
                </c:pt>
                <c:pt idx="161" formatCode="0.00E+00">
                  <c:v>6420</c:v>
                </c:pt>
                <c:pt idx="162" formatCode="0.00E+00">
                  <c:v>7050</c:v>
                </c:pt>
                <c:pt idx="163" formatCode="0.00E+00">
                  <c:v>8400</c:v>
                </c:pt>
                <c:pt idx="164" formatCode="0.00E+00">
                  <c:v>10260</c:v>
                </c:pt>
                <c:pt idx="165" formatCode="0.00E+00">
                  <c:v>12310</c:v>
                </c:pt>
                <c:pt idx="166" formatCode="0.00E+00">
                  <c:v>14530</c:v>
                </c:pt>
                <c:pt idx="167" formatCode="0.00E+00">
                  <c:v>16910</c:v>
                </c:pt>
                <c:pt idx="168" formatCode="0.00E+00">
                  <c:v>19450</c:v>
                </c:pt>
                <c:pt idx="169" formatCode="0.00E+00">
                  <c:v>22120</c:v>
                </c:pt>
                <c:pt idx="170" formatCode="0.00E+00">
                  <c:v>24910</c:v>
                </c:pt>
                <c:pt idx="171" formatCode="0.00E+00">
                  <c:v>27850</c:v>
                </c:pt>
                <c:pt idx="172" formatCode="0.00E+00">
                  <c:v>34130</c:v>
                </c:pt>
                <c:pt idx="173" formatCode="0.00E+00">
                  <c:v>40970</c:v>
                </c:pt>
                <c:pt idx="174" formatCode="0.00E+00">
                  <c:v>48340</c:v>
                </c:pt>
                <c:pt idx="175" formatCode="0.00E+00">
                  <c:v>56230</c:v>
                </c:pt>
                <c:pt idx="176" formatCode="0.00E+00">
                  <c:v>64629.999999999993</c:v>
                </c:pt>
                <c:pt idx="177" formatCode="0.00E+00">
                  <c:v>73530</c:v>
                </c:pt>
                <c:pt idx="178" formatCode="0.00E+00">
                  <c:v>92770</c:v>
                </c:pt>
                <c:pt idx="179" formatCode="0.00E+00">
                  <c:v>113860</c:v>
                </c:pt>
                <c:pt idx="180" formatCode="0.00E+00">
                  <c:v>136700</c:v>
                </c:pt>
                <c:pt idx="181" formatCode="0.00E+00">
                  <c:v>161230</c:v>
                </c:pt>
                <c:pt idx="182" formatCode="0.00E+00">
                  <c:v>187350</c:v>
                </c:pt>
                <c:pt idx="183" formatCode="0.00E+00">
                  <c:v>215010</c:v>
                </c:pt>
                <c:pt idx="184" formatCode="0.00E+00">
                  <c:v>244130</c:v>
                </c:pt>
                <c:pt idx="185" formatCode="0.00E+00">
                  <c:v>274660</c:v>
                </c:pt>
                <c:pt idx="186" formatCode="0.00E+00">
                  <c:v>306530</c:v>
                </c:pt>
                <c:pt idx="187" formatCode="0.00E+00">
                  <c:v>339700</c:v>
                </c:pt>
                <c:pt idx="188" formatCode="0.00E+00">
                  <c:v>374100</c:v>
                </c:pt>
                <c:pt idx="189" formatCode="0.00E+00">
                  <c:v>446440</c:v>
                </c:pt>
                <c:pt idx="190" formatCode="0.00E+00">
                  <c:v>542990</c:v>
                </c:pt>
                <c:pt idx="191" formatCode="0.00E+00">
                  <c:v>645730</c:v>
                </c:pt>
                <c:pt idx="192" formatCode="0.00E+00">
                  <c:v>754060</c:v>
                </c:pt>
                <c:pt idx="193" formatCode="0.00E+00">
                  <c:v>867440</c:v>
                </c:pt>
                <c:pt idx="194" formatCode="0.00E+00">
                  <c:v>985400</c:v>
                </c:pt>
                <c:pt idx="195" formatCode="0.00E+00">
                  <c:v>1110000</c:v>
                </c:pt>
                <c:pt idx="196" formatCode="0.00E+00">
                  <c:v>1230000</c:v>
                </c:pt>
                <c:pt idx="197" formatCode="0.00E+00">
                  <c:v>1360000</c:v>
                </c:pt>
                <c:pt idx="198" formatCode="0.00E+00">
                  <c:v>1630000</c:v>
                </c:pt>
                <c:pt idx="199" formatCode="0.00E+00">
                  <c:v>1910000</c:v>
                </c:pt>
                <c:pt idx="200" formatCode="0.00E+00">
                  <c:v>2190000</c:v>
                </c:pt>
                <c:pt idx="201" formatCode="0.00E+00">
                  <c:v>2490000</c:v>
                </c:pt>
                <c:pt idx="202" formatCode="0.00E+00">
                  <c:v>2780000</c:v>
                </c:pt>
                <c:pt idx="203" formatCode="0.00E+00">
                  <c:v>3080000</c:v>
                </c:pt>
                <c:pt idx="204" formatCode="0.00E+00">
                  <c:v>3700000</c:v>
                </c:pt>
                <c:pt idx="205" formatCode="0.00E+00">
                  <c:v>4310000</c:v>
                </c:pt>
                <c:pt idx="206" formatCode="0.00E+00">
                  <c:v>4930000</c:v>
                </c:pt>
                <c:pt idx="207" formatCode="0.00E+00">
                  <c:v>5550000</c:v>
                </c:pt>
                <c:pt idx="208" formatCode="0.00E+00">
                  <c:v>6160000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9888"/>
        <c:axId val="477614592"/>
      </c:scatterChart>
      <c:valAx>
        <c:axId val="477609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592"/>
        <c:crosses val="autoZero"/>
        <c:crossBetween val="midCat"/>
        <c:majorUnit val="10"/>
      </c:valAx>
      <c:valAx>
        <c:axId val="47761459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9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srim12C_Kapton!$P$5</c:f>
          <c:strCache>
            <c:ptCount val="1"/>
            <c:pt idx="0">
              <c:v>srim12C_Kapton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srim12C_Kapton!$E$20:$E$228</c:f>
              <c:numCache>
                <c:formatCode>0.000E+00</c:formatCode>
                <c:ptCount val="209"/>
                <c:pt idx="0">
                  <c:v>7.0860000000000006E-2</c:v>
                </c:pt>
                <c:pt idx="1">
                  <c:v>7.3749999999999996E-2</c:v>
                </c:pt>
                <c:pt idx="2">
                  <c:v>7.6530000000000001E-2</c:v>
                </c:pt>
                <c:pt idx="3">
                  <c:v>7.9219999999999999E-2</c:v>
                </c:pt>
                <c:pt idx="4">
                  <c:v>8.1820000000000004E-2</c:v>
                </c:pt>
                <c:pt idx="5">
                  <c:v>8.4339999999999998E-2</c:v>
                </c:pt>
                <c:pt idx="6">
                  <c:v>8.6779999999999996E-2</c:v>
                </c:pt>
                <c:pt idx="7">
                  <c:v>9.1469999999999996E-2</c:v>
                </c:pt>
                <c:pt idx="8">
                  <c:v>9.7019999999999995E-2</c:v>
                </c:pt>
                <c:pt idx="9">
                  <c:v>0.1023</c:v>
                </c:pt>
                <c:pt idx="10">
                  <c:v>0.10730000000000001</c:v>
                </c:pt>
                <c:pt idx="11">
                  <c:v>0.112</c:v>
                </c:pt>
                <c:pt idx="12">
                  <c:v>0.1166</c:v>
                </c:pt>
                <c:pt idx="13">
                  <c:v>0.121</c:v>
                </c:pt>
                <c:pt idx="14">
                  <c:v>0.12529999999999999</c:v>
                </c:pt>
                <c:pt idx="15">
                  <c:v>0.12939999999999999</c:v>
                </c:pt>
                <c:pt idx="16">
                  <c:v>0.13719999999999999</c:v>
                </c:pt>
                <c:pt idx="17">
                  <c:v>0.14460000000000001</c:v>
                </c:pt>
                <c:pt idx="18">
                  <c:v>0.1517</c:v>
                </c:pt>
                <c:pt idx="19">
                  <c:v>0.15840000000000001</c:v>
                </c:pt>
                <c:pt idx="20">
                  <c:v>0.16489999999999999</c:v>
                </c:pt>
                <c:pt idx="21">
                  <c:v>0.1711</c:v>
                </c:pt>
                <c:pt idx="22">
                  <c:v>0.183</c:v>
                </c:pt>
                <c:pt idx="23">
                  <c:v>0.19400000000000001</c:v>
                </c:pt>
                <c:pt idx="24">
                  <c:v>0.20449999999999999</c:v>
                </c:pt>
                <c:pt idx="25">
                  <c:v>0.2145</c:v>
                </c:pt>
                <c:pt idx="26">
                  <c:v>0.22409999999999999</c:v>
                </c:pt>
                <c:pt idx="27">
                  <c:v>0.23319999999999999</c:v>
                </c:pt>
                <c:pt idx="28">
                  <c:v>0.24199999999999999</c:v>
                </c:pt>
                <c:pt idx="29">
                  <c:v>0.2505</c:v>
                </c:pt>
                <c:pt idx="30">
                  <c:v>0.25869999999999999</c:v>
                </c:pt>
                <c:pt idx="31">
                  <c:v>0.26669999999999999</c:v>
                </c:pt>
                <c:pt idx="32">
                  <c:v>0.27439999999999998</c:v>
                </c:pt>
                <c:pt idx="33">
                  <c:v>0.2893</c:v>
                </c:pt>
                <c:pt idx="34">
                  <c:v>0.30680000000000002</c:v>
                </c:pt>
                <c:pt idx="35">
                  <c:v>0.32340000000000002</c:v>
                </c:pt>
                <c:pt idx="36">
                  <c:v>0.3392</c:v>
                </c:pt>
                <c:pt idx="37">
                  <c:v>0.3543</c:v>
                </c:pt>
                <c:pt idx="38">
                  <c:v>0.36880000000000002</c:v>
                </c:pt>
                <c:pt idx="39">
                  <c:v>0.38269999999999998</c:v>
                </c:pt>
                <c:pt idx="40">
                  <c:v>0.39610000000000001</c:v>
                </c:pt>
                <c:pt idx="41">
                  <c:v>0.40910000000000002</c:v>
                </c:pt>
                <c:pt idx="42">
                  <c:v>0.43390000000000001</c:v>
                </c:pt>
                <c:pt idx="43">
                  <c:v>0.45739999999999997</c:v>
                </c:pt>
                <c:pt idx="44">
                  <c:v>0.47970000000000002</c:v>
                </c:pt>
                <c:pt idx="45">
                  <c:v>0.50109999999999999</c:v>
                </c:pt>
                <c:pt idx="46">
                  <c:v>0.52149999999999996</c:v>
                </c:pt>
                <c:pt idx="47">
                  <c:v>0.54120000000000001</c:v>
                </c:pt>
                <c:pt idx="48">
                  <c:v>0.5786</c:v>
                </c:pt>
                <c:pt idx="49">
                  <c:v>0.61370000000000002</c:v>
                </c:pt>
                <c:pt idx="50">
                  <c:v>0.64690000000000003</c:v>
                </c:pt>
                <c:pt idx="51">
                  <c:v>0.6784</c:v>
                </c:pt>
                <c:pt idx="52">
                  <c:v>0.70860000000000001</c:v>
                </c:pt>
                <c:pt idx="53">
                  <c:v>0.73760000000000003</c:v>
                </c:pt>
                <c:pt idx="54">
                  <c:v>0.76539999999999997</c:v>
                </c:pt>
                <c:pt idx="55">
                  <c:v>0.7923</c:v>
                </c:pt>
                <c:pt idx="56">
                  <c:v>0.81820000000000004</c:v>
                </c:pt>
                <c:pt idx="57">
                  <c:v>0.84340000000000004</c:v>
                </c:pt>
                <c:pt idx="58">
                  <c:v>0.8679</c:v>
                </c:pt>
                <c:pt idx="59">
                  <c:v>0.91479999999999995</c:v>
                </c:pt>
                <c:pt idx="60">
                  <c:v>0.97030000000000005</c:v>
                </c:pt>
                <c:pt idx="61">
                  <c:v>1.0189999999999999</c:v>
                </c:pt>
                <c:pt idx="62">
                  <c:v>1.0589999999999999</c:v>
                </c:pt>
                <c:pt idx="63">
                  <c:v>1.099</c:v>
                </c:pt>
                <c:pt idx="64">
                  <c:v>1.137</c:v>
                </c:pt>
                <c:pt idx="65">
                  <c:v>1.1739999999999999</c:v>
                </c:pt>
                <c:pt idx="66">
                  <c:v>1.2090000000000001</c:v>
                </c:pt>
                <c:pt idx="67">
                  <c:v>1.2430000000000001</c:v>
                </c:pt>
                <c:pt idx="68">
                  <c:v>1.3069999999999999</c:v>
                </c:pt>
                <c:pt idx="69">
                  <c:v>1.367</c:v>
                </c:pt>
                <c:pt idx="70">
                  <c:v>1.4219999999999999</c:v>
                </c:pt>
                <c:pt idx="71">
                  <c:v>1.474</c:v>
                </c:pt>
                <c:pt idx="72">
                  <c:v>1.522</c:v>
                </c:pt>
                <c:pt idx="73">
                  <c:v>1.5680000000000001</c:v>
                </c:pt>
                <c:pt idx="74">
                  <c:v>1.653</c:v>
                </c:pt>
                <c:pt idx="75">
                  <c:v>1.7290000000000001</c:v>
                </c:pt>
                <c:pt idx="76">
                  <c:v>1.7989999999999999</c:v>
                </c:pt>
                <c:pt idx="77">
                  <c:v>1.863</c:v>
                </c:pt>
                <c:pt idx="78">
                  <c:v>1.923</c:v>
                </c:pt>
                <c:pt idx="79">
                  <c:v>1.9790000000000001</c:v>
                </c:pt>
                <c:pt idx="80">
                  <c:v>2.0310000000000001</c:v>
                </c:pt>
                <c:pt idx="81">
                  <c:v>2.081</c:v>
                </c:pt>
                <c:pt idx="82">
                  <c:v>2.129</c:v>
                </c:pt>
                <c:pt idx="83">
                  <c:v>2.1749999999999998</c:v>
                </c:pt>
                <c:pt idx="84">
                  <c:v>2.2200000000000002</c:v>
                </c:pt>
                <c:pt idx="85">
                  <c:v>2.3079999999999998</c:v>
                </c:pt>
                <c:pt idx="86">
                  <c:v>2.4159999999999999</c:v>
                </c:pt>
                <c:pt idx="87">
                  <c:v>2.5230000000000001</c:v>
                </c:pt>
                <c:pt idx="88">
                  <c:v>2.629</c:v>
                </c:pt>
                <c:pt idx="89">
                  <c:v>2.7330000000000001</c:v>
                </c:pt>
                <c:pt idx="90">
                  <c:v>2.8370000000000002</c:v>
                </c:pt>
                <c:pt idx="91">
                  <c:v>2.9380000000000002</c:v>
                </c:pt>
                <c:pt idx="92">
                  <c:v>3.0369999999999999</c:v>
                </c:pt>
                <c:pt idx="93">
                  <c:v>3.1339999999999999</c:v>
                </c:pt>
                <c:pt idx="94">
                  <c:v>3.3220000000000001</c:v>
                </c:pt>
                <c:pt idx="95">
                  <c:v>3.5019999999999998</c:v>
                </c:pt>
                <c:pt idx="96">
                  <c:v>3.6739999999999999</c:v>
                </c:pt>
                <c:pt idx="97">
                  <c:v>3.8380000000000001</c:v>
                </c:pt>
                <c:pt idx="98">
                  <c:v>3.9940000000000002</c:v>
                </c:pt>
                <c:pt idx="99">
                  <c:v>4.1440000000000001</c:v>
                </c:pt>
                <c:pt idx="100">
                  <c:v>4.4260000000000002</c:v>
                </c:pt>
                <c:pt idx="101">
                  <c:v>4.6859999999999999</c:v>
                </c:pt>
                <c:pt idx="102">
                  <c:v>4.9249999999999998</c:v>
                </c:pt>
                <c:pt idx="103">
                  <c:v>5.1459999999999999</c:v>
                </c:pt>
                <c:pt idx="104">
                  <c:v>5.351</c:v>
                </c:pt>
                <c:pt idx="105">
                  <c:v>5.5389999999999997</c:v>
                </c:pt>
                <c:pt idx="106">
                  <c:v>5.7140000000000004</c:v>
                </c:pt>
                <c:pt idx="107">
                  <c:v>5.875</c:v>
                </c:pt>
                <c:pt idx="108">
                  <c:v>6.0229999999999997</c:v>
                </c:pt>
                <c:pt idx="109">
                  <c:v>6.1589999999999998</c:v>
                </c:pt>
                <c:pt idx="110">
                  <c:v>6.2850000000000001</c:v>
                </c:pt>
                <c:pt idx="111">
                  <c:v>6.5049999999999999</c:v>
                </c:pt>
                <c:pt idx="112">
                  <c:v>6.7320000000000002</c:v>
                </c:pt>
                <c:pt idx="113">
                  <c:v>6.9119999999999999</c:v>
                </c:pt>
                <c:pt idx="114">
                  <c:v>7.0540000000000003</c:v>
                </c:pt>
                <c:pt idx="115">
                  <c:v>7.165</c:v>
                </c:pt>
                <c:pt idx="116">
                  <c:v>7.2510000000000003</c:v>
                </c:pt>
                <c:pt idx="117">
                  <c:v>7.3159999999999998</c:v>
                </c:pt>
                <c:pt idx="118">
                  <c:v>7.3639999999999999</c:v>
                </c:pt>
                <c:pt idx="119">
                  <c:v>7.399</c:v>
                </c:pt>
                <c:pt idx="120">
                  <c:v>7.4349999999999996</c:v>
                </c:pt>
                <c:pt idx="121">
                  <c:v>7.4370000000000003</c:v>
                </c:pt>
                <c:pt idx="122">
                  <c:v>7.4139999999999997</c:v>
                </c:pt>
                <c:pt idx="123">
                  <c:v>7.3719999999999999</c:v>
                </c:pt>
                <c:pt idx="124">
                  <c:v>7.3140000000000001</c:v>
                </c:pt>
                <c:pt idx="125">
                  <c:v>7.2439999999999998</c:v>
                </c:pt>
                <c:pt idx="126">
                  <c:v>7.0780000000000003</c:v>
                </c:pt>
                <c:pt idx="127">
                  <c:v>6.8940000000000001</c:v>
                </c:pt>
                <c:pt idx="128">
                  <c:v>6.7009999999999996</c:v>
                </c:pt>
                <c:pt idx="129">
                  <c:v>6.5090000000000003</c:v>
                </c:pt>
                <c:pt idx="130">
                  <c:v>6.32</c:v>
                </c:pt>
                <c:pt idx="131">
                  <c:v>6.1369999999999996</c:v>
                </c:pt>
                <c:pt idx="132">
                  <c:v>5.9619999999999997</c:v>
                </c:pt>
                <c:pt idx="133">
                  <c:v>5.7939999999999996</c:v>
                </c:pt>
                <c:pt idx="134">
                  <c:v>5.6349999999999998</c:v>
                </c:pt>
                <c:pt idx="135">
                  <c:v>5.4829999999999997</c:v>
                </c:pt>
                <c:pt idx="136">
                  <c:v>5.3380000000000001</c:v>
                </c:pt>
                <c:pt idx="137">
                  <c:v>5.07</c:v>
                </c:pt>
                <c:pt idx="138">
                  <c:v>4.7690000000000001</c:v>
                </c:pt>
                <c:pt idx="139">
                  <c:v>4.5289999999999999</c:v>
                </c:pt>
                <c:pt idx="140">
                  <c:v>4.3220000000000001</c:v>
                </c:pt>
                <c:pt idx="141">
                  <c:v>4.1059999999999999</c:v>
                </c:pt>
                <c:pt idx="142">
                  <c:v>3.9140000000000001</c:v>
                </c:pt>
                <c:pt idx="143">
                  <c:v>3.7389999999999999</c:v>
                </c:pt>
                <c:pt idx="144">
                  <c:v>3.581</c:v>
                </c:pt>
                <c:pt idx="145">
                  <c:v>3.4359999999999999</c:v>
                </c:pt>
                <c:pt idx="146">
                  <c:v>3.1789999999999998</c:v>
                </c:pt>
                <c:pt idx="147">
                  <c:v>2.9590000000000001</c:v>
                </c:pt>
                <c:pt idx="148">
                  <c:v>2.7679999999999998</c:v>
                </c:pt>
                <c:pt idx="149">
                  <c:v>2.6</c:v>
                </c:pt>
                <c:pt idx="150">
                  <c:v>2.452</c:v>
                </c:pt>
                <c:pt idx="151">
                  <c:v>2.319</c:v>
                </c:pt>
                <c:pt idx="152">
                  <c:v>2.0939999999999999</c:v>
                </c:pt>
                <c:pt idx="153">
                  <c:v>1.91</c:v>
                </c:pt>
                <c:pt idx="154">
                  <c:v>1.7549999999999999</c:v>
                </c:pt>
                <c:pt idx="155">
                  <c:v>1.625</c:v>
                </c:pt>
                <c:pt idx="156">
                  <c:v>1.5129999999999999</c:v>
                </c:pt>
                <c:pt idx="157">
                  <c:v>1.417</c:v>
                </c:pt>
                <c:pt idx="158">
                  <c:v>1.333</c:v>
                </c:pt>
                <c:pt idx="159">
                  <c:v>1.2589999999999999</c:v>
                </c:pt>
                <c:pt idx="160">
                  <c:v>1.1930000000000001</c:v>
                </c:pt>
                <c:pt idx="161">
                  <c:v>1.135</c:v>
                </c:pt>
                <c:pt idx="162">
                  <c:v>1.0820000000000001</c:v>
                </c:pt>
                <c:pt idx="163">
                  <c:v>0.99239999999999995</c:v>
                </c:pt>
                <c:pt idx="164">
                  <c:v>0.9012</c:v>
                </c:pt>
                <c:pt idx="165">
                  <c:v>0.82730000000000004</c:v>
                </c:pt>
                <c:pt idx="166">
                  <c:v>0.76600000000000001</c:v>
                </c:pt>
                <c:pt idx="167">
                  <c:v>0.71399999999999997</c:v>
                </c:pt>
                <c:pt idx="168">
                  <c:v>0.66920000000000002</c:v>
                </c:pt>
                <c:pt idx="169">
                  <c:v>0.62990000000000002</c:v>
                </c:pt>
                <c:pt idx="170">
                  <c:v>0.59519999999999995</c:v>
                </c:pt>
                <c:pt idx="171">
                  <c:v>0.56459999999999999</c:v>
                </c:pt>
                <c:pt idx="172">
                  <c:v>0.51280000000000003</c:v>
                </c:pt>
                <c:pt idx="173">
                  <c:v>0.4708</c:v>
                </c:pt>
                <c:pt idx="174">
                  <c:v>0.43580000000000002</c:v>
                </c:pt>
                <c:pt idx="175">
                  <c:v>0.40629999999999999</c:v>
                </c:pt>
                <c:pt idx="176">
                  <c:v>0.38109999999999999</c:v>
                </c:pt>
                <c:pt idx="177">
                  <c:v>0.35920000000000002</c:v>
                </c:pt>
                <c:pt idx="178">
                  <c:v>0.32319999999999999</c:v>
                </c:pt>
                <c:pt idx="179">
                  <c:v>0.29470000000000002</c:v>
                </c:pt>
                <c:pt idx="180">
                  <c:v>0.2717</c:v>
                </c:pt>
                <c:pt idx="181">
                  <c:v>0.25259999999999999</c:v>
                </c:pt>
                <c:pt idx="182">
                  <c:v>0.23649999999999999</c:v>
                </c:pt>
                <c:pt idx="183">
                  <c:v>0.2228</c:v>
                </c:pt>
                <c:pt idx="184">
                  <c:v>0.2109</c:v>
                </c:pt>
                <c:pt idx="185">
                  <c:v>0.2006</c:v>
                </c:pt>
                <c:pt idx="186">
                  <c:v>0.19139999999999999</c:v>
                </c:pt>
                <c:pt idx="187">
                  <c:v>0.18340000000000001</c:v>
                </c:pt>
                <c:pt idx="188">
                  <c:v>0.17610000000000001</c:v>
                </c:pt>
                <c:pt idx="189">
                  <c:v>0.1638</c:v>
                </c:pt>
                <c:pt idx="190">
                  <c:v>0.15129999999999999</c:v>
                </c:pt>
                <c:pt idx="191">
                  <c:v>0.14119999999999999</c:v>
                </c:pt>
                <c:pt idx="192">
                  <c:v>0.13300000000000001</c:v>
                </c:pt>
                <c:pt idx="193">
                  <c:v>0.126</c:v>
                </c:pt>
                <c:pt idx="194">
                  <c:v>0.1202</c:v>
                </c:pt>
                <c:pt idx="195">
                  <c:v>0.11509999999999999</c:v>
                </c:pt>
                <c:pt idx="196">
                  <c:v>0.1108</c:v>
                </c:pt>
                <c:pt idx="197">
                  <c:v>0.1069</c:v>
                </c:pt>
                <c:pt idx="198">
                  <c:v>0.10059999999999999</c:v>
                </c:pt>
                <c:pt idx="199">
                  <c:v>9.5479999999999995E-2</c:v>
                </c:pt>
                <c:pt idx="200">
                  <c:v>9.1350000000000001E-2</c:v>
                </c:pt>
                <c:pt idx="201">
                  <c:v>8.7929999999999994E-2</c:v>
                </c:pt>
                <c:pt idx="202">
                  <c:v>8.5070000000000007E-2</c:v>
                </c:pt>
                <c:pt idx="203">
                  <c:v>8.2640000000000005E-2</c:v>
                </c:pt>
                <c:pt idx="204">
                  <c:v>7.8759999999999997E-2</c:v>
                </c:pt>
                <c:pt idx="205">
                  <c:v>7.5829999999999995E-2</c:v>
                </c:pt>
                <c:pt idx="206">
                  <c:v>7.356E-2</c:v>
                </c:pt>
                <c:pt idx="207">
                  <c:v>7.1779999999999997E-2</c:v>
                </c:pt>
                <c:pt idx="208">
                  <c:v>7.0349999999999996E-2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srim12C_Kapton!$F$20:$F$228</c:f>
              <c:numCache>
                <c:formatCode>0.000E+00</c:formatCode>
                <c:ptCount val="209"/>
                <c:pt idx="0">
                  <c:v>0.53410000000000002</c:v>
                </c:pt>
                <c:pt idx="1">
                  <c:v>0.54879999999999995</c:v>
                </c:pt>
                <c:pt idx="2">
                  <c:v>0.56259999999999999</c:v>
                </c:pt>
                <c:pt idx="3">
                  <c:v>0.57540000000000002</c:v>
                </c:pt>
                <c:pt idx="4">
                  <c:v>0.58750000000000002</c:v>
                </c:pt>
                <c:pt idx="5">
                  <c:v>0.59889999999999999</c:v>
                </c:pt>
                <c:pt idx="6">
                  <c:v>0.60960000000000003</c:v>
                </c:pt>
                <c:pt idx="7">
                  <c:v>0.62929999999999997</c:v>
                </c:pt>
                <c:pt idx="8">
                  <c:v>0.65139999999999998</c:v>
                </c:pt>
                <c:pt idx="9">
                  <c:v>0.67100000000000004</c:v>
                </c:pt>
                <c:pt idx="10">
                  <c:v>0.68859999999999999</c:v>
                </c:pt>
                <c:pt idx="11">
                  <c:v>0.70450000000000002</c:v>
                </c:pt>
                <c:pt idx="12">
                  <c:v>0.71889999999999998</c:v>
                </c:pt>
                <c:pt idx="13">
                  <c:v>0.73219999999999996</c:v>
                </c:pt>
                <c:pt idx="14">
                  <c:v>0.74429999999999996</c:v>
                </c:pt>
                <c:pt idx="15">
                  <c:v>0.75549999999999995</c:v>
                </c:pt>
                <c:pt idx="16">
                  <c:v>0.77549999999999997</c:v>
                </c:pt>
                <c:pt idx="17">
                  <c:v>0.79290000000000005</c:v>
                </c:pt>
                <c:pt idx="18">
                  <c:v>0.80800000000000005</c:v>
                </c:pt>
                <c:pt idx="19">
                  <c:v>0.82130000000000003</c:v>
                </c:pt>
                <c:pt idx="20">
                  <c:v>0.83320000000000005</c:v>
                </c:pt>
                <c:pt idx="21">
                  <c:v>0.84370000000000001</c:v>
                </c:pt>
                <c:pt idx="22">
                  <c:v>0.86150000000000004</c:v>
                </c:pt>
                <c:pt idx="23">
                  <c:v>0.87590000000000001</c:v>
                </c:pt>
                <c:pt idx="24">
                  <c:v>0.88770000000000004</c:v>
                </c:pt>
                <c:pt idx="25">
                  <c:v>0.89739999999999998</c:v>
                </c:pt>
                <c:pt idx="26">
                  <c:v>0.90529999999999999</c:v>
                </c:pt>
                <c:pt idx="27">
                  <c:v>0.91180000000000005</c:v>
                </c:pt>
                <c:pt idx="28">
                  <c:v>0.91710000000000003</c:v>
                </c:pt>
                <c:pt idx="29">
                  <c:v>0.9214</c:v>
                </c:pt>
                <c:pt idx="30">
                  <c:v>0.92490000000000006</c:v>
                </c:pt>
                <c:pt idx="31">
                  <c:v>0.92759999999999998</c:v>
                </c:pt>
                <c:pt idx="32">
                  <c:v>0.92969999999999997</c:v>
                </c:pt>
                <c:pt idx="33">
                  <c:v>0.93240000000000001</c:v>
                </c:pt>
                <c:pt idx="34">
                  <c:v>0.93340000000000001</c:v>
                </c:pt>
                <c:pt idx="35">
                  <c:v>0.93240000000000001</c:v>
                </c:pt>
                <c:pt idx="36">
                  <c:v>0.93</c:v>
                </c:pt>
                <c:pt idx="37">
                  <c:v>0.92659999999999998</c:v>
                </c:pt>
                <c:pt idx="38">
                  <c:v>0.92230000000000001</c:v>
                </c:pt>
                <c:pt idx="39">
                  <c:v>0.91739999999999999</c:v>
                </c:pt>
                <c:pt idx="40">
                  <c:v>0.91200000000000003</c:v>
                </c:pt>
                <c:pt idx="41">
                  <c:v>0.90629999999999999</c:v>
                </c:pt>
                <c:pt idx="42">
                  <c:v>0.89410000000000001</c:v>
                </c:pt>
                <c:pt idx="43">
                  <c:v>0.88139999999999996</c:v>
                </c:pt>
                <c:pt idx="44">
                  <c:v>0.86829999999999996</c:v>
                </c:pt>
                <c:pt idx="45">
                  <c:v>0.85529999999999995</c:v>
                </c:pt>
                <c:pt idx="46">
                  <c:v>0.84230000000000005</c:v>
                </c:pt>
                <c:pt idx="47">
                  <c:v>0.82950000000000002</c:v>
                </c:pt>
                <c:pt idx="48">
                  <c:v>0.80469999999999997</c:v>
                </c:pt>
                <c:pt idx="49">
                  <c:v>0.78100000000000003</c:v>
                </c:pt>
                <c:pt idx="50">
                  <c:v>0.75870000000000004</c:v>
                </c:pt>
                <c:pt idx="51">
                  <c:v>0.73760000000000003</c:v>
                </c:pt>
                <c:pt idx="52">
                  <c:v>0.71779999999999999</c:v>
                </c:pt>
                <c:pt idx="53">
                  <c:v>0.69899999999999995</c:v>
                </c:pt>
                <c:pt idx="54">
                  <c:v>0.68140000000000001</c:v>
                </c:pt>
                <c:pt idx="55">
                  <c:v>0.66469999999999996</c:v>
                </c:pt>
                <c:pt idx="56">
                  <c:v>0.64890000000000003</c:v>
                </c:pt>
                <c:pt idx="57">
                  <c:v>0.63400000000000001</c:v>
                </c:pt>
                <c:pt idx="58">
                  <c:v>0.61990000000000001</c:v>
                </c:pt>
                <c:pt idx="59">
                  <c:v>0.59370000000000001</c:v>
                </c:pt>
                <c:pt idx="60">
                  <c:v>0.56440000000000001</c:v>
                </c:pt>
                <c:pt idx="61">
                  <c:v>0.5383</c:v>
                </c:pt>
                <c:pt idx="62">
                  <c:v>0.51490000000000002</c:v>
                </c:pt>
                <c:pt idx="63">
                  <c:v>0.49380000000000002</c:v>
                </c:pt>
                <c:pt idx="64">
                  <c:v>0.47470000000000001</c:v>
                </c:pt>
                <c:pt idx="65">
                  <c:v>0.4572</c:v>
                </c:pt>
                <c:pt idx="66">
                  <c:v>0.44109999999999999</c:v>
                </c:pt>
                <c:pt idx="67">
                  <c:v>0.4264</c:v>
                </c:pt>
                <c:pt idx="68">
                  <c:v>0.40010000000000001</c:v>
                </c:pt>
                <c:pt idx="69">
                  <c:v>0.37730000000000002</c:v>
                </c:pt>
                <c:pt idx="70">
                  <c:v>0.3574</c:v>
                </c:pt>
                <c:pt idx="71">
                  <c:v>0.3397</c:v>
                </c:pt>
                <c:pt idx="72">
                  <c:v>0.32400000000000001</c:v>
                </c:pt>
                <c:pt idx="73">
                  <c:v>0.30990000000000001</c:v>
                </c:pt>
                <c:pt idx="74">
                  <c:v>0.28549999999999998</c:v>
                </c:pt>
                <c:pt idx="75">
                  <c:v>0.2651</c:v>
                </c:pt>
                <c:pt idx="76">
                  <c:v>0.24790000000000001</c:v>
                </c:pt>
                <c:pt idx="77">
                  <c:v>0.23300000000000001</c:v>
                </c:pt>
                <c:pt idx="78">
                  <c:v>0.22</c:v>
                </c:pt>
                <c:pt idx="79">
                  <c:v>0.20860000000000001</c:v>
                </c:pt>
                <c:pt idx="80">
                  <c:v>0.19839999999999999</c:v>
                </c:pt>
                <c:pt idx="81">
                  <c:v>0.1893</c:v>
                </c:pt>
                <c:pt idx="82">
                  <c:v>0.18110000000000001</c:v>
                </c:pt>
                <c:pt idx="83">
                  <c:v>0.17369999999999999</c:v>
                </c:pt>
                <c:pt idx="84">
                  <c:v>0.16689999999999999</c:v>
                </c:pt>
                <c:pt idx="85">
                  <c:v>0.155</c:v>
                </c:pt>
                <c:pt idx="86">
                  <c:v>0.1426</c:v>
                </c:pt>
                <c:pt idx="87">
                  <c:v>0.13220000000000001</c:v>
                </c:pt>
                <c:pt idx="88">
                  <c:v>0.12330000000000001</c:v>
                </c:pt>
                <c:pt idx="89">
                  <c:v>0.1157</c:v>
                </c:pt>
                <c:pt idx="90">
                  <c:v>0.1091</c:v>
                </c:pt>
                <c:pt idx="91">
                  <c:v>0.1032</c:v>
                </c:pt>
                <c:pt idx="92">
                  <c:v>9.8040000000000002E-2</c:v>
                </c:pt>
                <c:pt idx="93">
                  <c:v>9.3410000000000007E-2</c:v>
                </c:pt>
                <c:pt idx="94">
                  <c:v>8.5449999999999998E-2</c:v>
                </c:pt>
                <c:pt idx="95">
                  <c:v>7.8850000000000003E-2</c:v>
                </c:pt>
                <c:pt idx="96">
                  <c:v>7.3289999999999994E-2</c:v>
                </c:pt>
                <c:pt idx="97">
                  <c:v>6.8529999999999994E-2</c:v>
                </c:pt>
                <c:pt idx="98">
                  <c:v>6.4399999999999999E-2</c:v>
                </c:pt>
                <c:pt idx="99">
                  <c:v>6.0780000000000001E-2</c:v>
                </c:pt>
                <c:pt idx="100">
                  <c:v>5.4730000000000001E-2</c:v>
                </c:pt>
                <c:pt idx="101">
                  <c:v>4.9869999999999998E-2</c:v>
                </c:pt>
                <c:pt idx="102">
                  <c:v>4.5859999999999998E-2</c:v>
                </c:pt>
                <c:pt idx="103">
                  <c:v>4.2500000000000003E-2</c:v>
                </c:pt>
                <c:pt idx="104">
                  <c:v>3.9629999999999999E-2</c:v>
                </c:pt>
                <c:pt idx="105">
                  <c:v>3.7150000000000002E-2</c:v>
                </c:pt>
                <c:pt idx="106">
                  <c:v>3.499E-2</c:v>
                </c:pt>
                <c:pt idx="107">
                  <c:v>3.3090000000000001E-2</c:v>
                </c:pt>
                <c:pt idx="108">
                  <c:v>3.1390000000000001E-2</c:v>
                </c:pt>
                <c:pt idx="109">
                  <c:v>2.988E-2</c:v>
                </c:pt>
                <c:pt idx="110">
                  <c:v>2.8510000000000001E-2</c:v>
                </c:pt>
                <c:pt idx="111">
                  <c:v>2.615E-2</c:v>
                </c:pt>
                <c:pt idx="112">
                  <c:v>2.3730000000000001E-2</c:v>
                </c:pt>
                <c:pt idx="113">
                  <c:v>2.1749999999999999E-2</c:v>
                </c:pt>
                <c:pt idx="114">
                  <c:v>2.009E-2</c:v>
                </c:pt>
                <c:pt idx="115">
                  <c:v>1.8689999999999998E-2</c:v>
                </c:pt>
                <c:pt idx="116">
                  <c:v>1.7479999999999999E-2</c:v>
                </c:pt>
                <c:pt idx="117">
                  <c:v>1.643E-2</c:v>
                </c:pt>
                <c:pt idx="118">
                  <c:v>1.55E-2</c:v>
                </c:pt>
                <c:pt idx="119">
                  <c:v>1.468E-2</c:v>
                </c:pt>
                <c:pt idx="120">
                  <c:v>1.3299999999999999E-2</c:v>
                </c:pt>
                <c:pt idx="121">
                  <c:v>1.2160000000000001E-2</c:v>
                </c:pt>
                <c:pt idx="122">
                  <c:v>1.1220000000000001E-2</c:v>
                </c:pt>
                <c:pt idx="123">
                  <c:v>1.042E-2</c:v>
                </c:pt>
                <c:pt idx="124">
                  <c:v>9.7280000000000005E-3</c:v>
                </c:pt>
                <c:pt idx="125">
                  <c:v>9.1310000000000002E-3</c:v>
                </c:pt>
                <c:pt idx="126">
                  <c:v>8.1440000000000002E-3</c:v>
                </c:pt>
                <c:pt idx="127">
                  <c:v>7.3610000000000004E-3</c:v>
                </c:pt>
                <c:pt idx="128">
                  <c:v>6.7219999999999997E-3</c:v>
                </c:pt>
                <c:pt idx="129">
                  <c:v>6.1910000000000003E-3</c:v>
                </c:pt>
                <c:pt idx="130">
                  <c:v>5.7419999999999997E-3</c:v>
                </c:pt>
                <c:pt idx="131">
                  <c:v>5.3569999999999998E-3</c:v>
                </c:pt>
                <c:pt idx="132">
                  <c:v>5.0229999999999997E-3</c:v>
                </c:pt>
                <c:pt idx="133">
                  <c:v>4.731E-3</c:v>
                </c:pt>
                <c:pt idx="134">
                  <c:v>4.4720000000000003E-3</c:v>
                </c:pt>
                <c:pt idx="135">
                  <c:v>4.2420000000000001E-3</c:v>
                </c:pt>
                <c:pt idx="136">
                  <c:v>4.0359999999999997E-3</c:v>
                </c:pt>
                <c:pt idx="137">
                  <c:v>3.6809999999999998E-3</c:v>
                </c:pt>
                <c:pt idx="138">
                  <c:v>3.32E-3</c:v>
                </c:pt>
                <c:pt idx="139">
                  <c:v>3.0270000000000002E-3</c:v>
                </c:pt>
                <c:pt idx="140">
                  <c:v>2.784E-3</c:v>
                </c:pt>
                <c:pt idx="141">
                  <c:v>2.578E-3</c:v>
                </c:pt>
                <c:pt idx="142">
                  <c:v>2.4030000000000002E-3</c:v>
                </c:pt>
                <c:pt idx="143">
                  <c:v>2.251E-3</c:v>
                </c:pt>
                <c:pt idx="144">
                  <c:v>2.117E-3</c:v>
                </c:pt>
                <c:pt idx="145">
                  <c:v>2E-3</c:v>
                </c:pt>
                <c:pt idx="146">
                  <c:v>1.802E-3</c:v>
                </c:pt>
                <c:pt idx="147">
                  <c:v>1.6410000000000001E-3</c:v>
                </c:pt>
                <c:pt idx="148">
                  <c:v>1.508E-3</c:v>
                </c:pt>
                <c:pt idx="149">
                  <c:v>1.395E-3</c:v>
                </c:pt>
                <c:pt idx="150">
                  <c:v>1.299E-3</c:v>
                </c:pt>
                <c:pt idx="151">
                  <c:v>1.2160000000000001E-3</c:v>
                </c:pt>
                <c:pt idx="152">
                  <c:v>1.08E-3</c:v>
                </c:pt>
                <c:pt idx="153">
                  <c:v>9.7170000000000004E-4</c:v>
                </c:pt>
                <c:pt idx="154">
                  <c:v>8.8420000000000002E-4</c:v>
                </c:pt>
                <c:pt idx="155">
                  <c:v>8.1170000000000005E-4</c:v>
                </c:pt>
                <c:pt idx="156">
                  <c:v>7.5080000000000004E-4</c:v>
                </c:pt>
                <c:pt idx="157">
                  <c:v>6.9870000000000002E-4</c:v>
                </c:pt>
                <c:pt idx="158">
                  <c:v>6.5359999999999995E-4</c:v>
                </c:pt>
                <c:pt idx="159">
                  <c:v>6.1419999999999997E-4</c:v>
                </c:pt>
                <c:pt idx="160">
                  <c:v>5.7959999999999999E-4</c:v>
                </c:pt>
                <c:pt idx="161">
                  <c:v>5.4869999999999995E-4</c:v>
                </c:pt>
                <c:pt idx="162">
                  <c:v>5.2119999999999998E-4</c:v>
                </c:pt>
                <c:pt idx="163">
                  <c:v>4.7390000000000003E-4</c:v>
                </c:pt>
                <c:pt idx="164">
                  <c:v>4.26E-4</c:v>
                </c:pt>
                <c:pt idx="165">
                  <c:v>3.8729999999999998E-4</c:v>
                </c:pt>
                <c:pt idx="166">
                  <c:v>3.5520000000000001E-4</c:v>
                </c:pt>
                <c:pt idx="167">
                  <c:v>3.2830000000000001E-4</c:v>
                </c:pt>
                <c:pt idx="168">
                  <c:v>3.0529999999999999E-4</c:v>
                </c:pt>
                <c:pt idx="169">
                  <c:v>2.854E-4</c:v>
                </c:pt>
                <c:pt idx="170">
                  <c:v>2.6810000000000001E-4</c:v>
                </c:pt>
                <c:pt idx="171">
                  <c:v>2.5280000000000002E-4</c:v>
                </c:pt>
                <c:pt idx="172">
                  <c:v>2.2709999999999999E-4</c:v>
                </c:pt>
                <c:pt idx="173">
                  <c:v>2.063E-4</c:v>
                </c:pt>
                <c:pt idx="174">
                  <c:v>1.8919999999999999E-4</c:v>
                </c:pt>
                <c:pt idx="175">
                  <c:v>1.7469999999999999E-4</c:v>
                </c:pt>
                <c:pt idx="176">
                  <c:v>1.6239999999999999E-4</c:v>
                </c:pt>
                <c:pt idx="177">
                  <c:v>1.518E-4</c:v>
                </c:pt>
                <c:pt idx="178">
                  <c:v>1.3430000000000001E-4</c:v>
                </c:pt>
                <c:pt idx="179">
                  <c:v>1.206E-4</c:v>
                </c:pt>
                <c:pt idx="180">
                  <c:v>1.0950000000000001E-4</c:v>
                </c:pt>
                <c:pt idx="181">
                  <c:v>1.003E-4</c:v>
                </c:pt>
                <c:pt idx="182">
                  <c:v>9.2639999999999994E-5</c:v>
                </c:pt>
                <c:pt idx="183">
                  <c:v>8.6080000000000003E-5</c:v>
                </c:pt>
                <c:pt idx="184">
                  <c:v>8.0409999999999998E-5</c:v>
                </c:pt>
                <c:pt idx="185">
                  <c:v>7.5469999999999994E-5</c:v>
                </c:pt>
                <c:pt idx="186">
                  <c:v>7.1130000000000005E-5</c:v>
                </c:pt>
                <c:pt idx="187">
                  <c:v>6.7269999999999998E-5</c:v>
                </c:pt>
                <c:pt idx="188">
                  <c:v>6.3819999999999995E-5</c:v>
                </c:pt>
                <c:pt idx="189">
                  <c:v>5.7920000000000001E-5</c:v>
                </c:pt>
                <c:pt idx="190">
                  <c:v>5.1959999999999997E-5</c:v>
                </c:pt>
                <c:pt idx="191">
                  <c:v>4.7150000000000001E-5</c:v>
                </c:pt>
                <c:pt idx="192">
                  <c:v>4.3180000000000003E-5</c:v>
                </c:pt>
                <c:pt idx="193">
                  <c:v>3.985E-5</c:v>
                </c:pt>
                <c:pt idx="194">
                  <c:v>3.701E-5</c:v>
                </c:pt>
                <c:pt idx="195">
                  <c:v>3.4560000000000001E-5</c:v>
                </c:pt>
                <c:pt idx="196">
                  <c:v>3.2419999999999998E-5</c:v>
                </c:pt>
                <c:pt idx="197">
                  <c:v>3.0540000000000002E-5</c:v>
                </c:pt>
                <c:pt idx="198">
                  <c:v>2.739E-5</c:v>
                </c:pt>
                <c:pt idx="199">
                  <c:v>2.4839999999999999E-5</c:v>
                </c:pt>
                <c:pt idx="200">
                  <c:v>2.2739999999999999E-5</c:v>
                </c:pt>
                <c:pt idx="201">
                  <c:v>2.0979999999999999E-5</c:v>
                </c:pt>
                <c:pt idx="202">
                  <c:v>1.948E-5</c:v>
                </c:pt>
                <c:pt idx="203">
                  <c:v>1.8179999999999999E-5</c:v>
                </c:pt>
                <c:pt idx="204">
                  <c:v>1.6059999999999999E-5</c:v>
                </c:pt>
                <c:pt idx="205">
                  <c:v>1.4399999999999999E-5</c:v>
                </c:pt>
                <c:pt idx="206">
                  <c:v>1.305E-5</c:v>
                </c:pt>
                <c:pt idx="207">
                  <c:v>1.1950000000000001E-5</c:v>
                </c:pt>
                <c:pt idx="208">
                  <c:v>1.102E-5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srim12C_Kapton!$G$20:$G$228</c:f>
              <c:numCache>
                <c:formatCode>0.000E+00</c:formatCode>
                <c:ptCount val="209"/>
                <c:pt idx="0">
                  <c:v>0.60496000000000005</c:v>
                </c:pt>
                <c:pt idx="1">
                  <c:v>0.62254999999999994</c:v>
                </c:pt>
                <c:pt idx="2">
                  <c:v>0.63912999999999998</c:v>
                </c:pt>
                <c:pt idx="3">
                  <c:v>0.65461999999999998</c:v>
                </c:pt>
                <c:pt idx="4">
                  <c:v>0.66932000000000003</c:v>
                </c:pt>
                <c:pt idx="5">
                  <c:v>0.68323999999999996</c:v>
                </c:pt>
                <c:pt idx="6">
                  <c:v>0.69638</c:v>
                </c:pt>
                <c:pt idx="7">
                  <c:v>0.72076999999999991</c:v>
                </c:pt>
                <c:pt idx="8">
                  <c:v>0.74841999999999997</c:v>
                </c:pt>
                <c:pt idx="9">
                  <c:v>0.7733000000000001</c:v>
                </c:pt>
                <c:pt idx="10">
                  <c:v>0.79590000000000005</c:v>
                </c:pt>
                <c:pt idx="11">
                  <c:v>0.8165</c:v>
                </c:pt>
                <c:pt idx="12">
                  <c:v>0.83550000000000002</c:v>
                </c:pt>
                <c:pt idx="13">
                  <c:v>0.85319999999999996</c:v>
                </c:pt>
                <c:pt idx="14">
                  <c:v>0.86959999999999993</c:v>
                </c:pt>
                <c:pt idx="15">
                  <c:v>0.88489999999999991</c:v>
                </c:pt>
                <c:pt idx="16">
                  <c:v>0.91269999999999996</c:v>
                </c:pt>
                <c:pt idx="17">
                  <c:v>0.9375</c:v>
                </c:pt>
                <c:pt idx="18">
                  <c:v>0.9597</c:v>
                </c:pt>
                <c:pt idx="19">
                  <c:v>0.97970000000000002</c:v>
                </c:pt>
                <c:pt idx="20">
                  <c:v>0.99809999999999999</c:v>
                </c:pt>
                <c:pt idx="21">
                  <c:v>1.0147999999999999</c:v>
                </c:pt>
                <c:pt idx="22">
                  <c:v>1.0445</c:v>
                </c:pt>
                <c:pt idx="23">
                  <c:v>1.0699000000000001</c:v>
                </c:pt>
                <c:pt idx="24">
                  <c:v>1.0922000000000001</c:v>
                </c:pt>
                <c:pt idx="25">
                  <c:v>1.1118999999999999</c:v>
                </c:pt>
                <c:pt idx="26">
                  <c:v>1.1294</c:v>
                </c:pt>
                <c:pt idx="27">
                  <c:v>1.145</c:v>
                </c:pt>
                <c:pt idx="28">
                  <c:v>1.1591</c:v>
                </c:pt>
                <c:pt idx="29">
                  <c:v>1.1718999999999999</c:v>
                </c:pt>
                <c:pt idx="30">
                  <c:v>1.1836</c:v>
                </c:pt>
                <c:pt idx="31">
                  <c:v>1.1942999999999999</c:v>
                </c:pt>
                <c:pt idx="32">
                  <c:v>1.2040999999999999</c:v>
                </c:pt>
                <c:pt idx="33">
                  <c:v>1.2217</c:v>
                </c:pt>
                <c:pt idx="34">
                  <c:v>1.2402</c:v>
                </c:pt>
                <c:pt idx="35">
                  <c:v>1.2558</c:v>
                </c:pt>
                <c:pt idx="36">
                  <c:v>1.2692000000000001</c:v>
                </c:pt>
                <c:pt idx="37">
                  <c:v>1.2808999999999999</c:v>
                </c:pt>
                <c:pt idx="38">
                  <c:v>1.2911000000000001</c:v>
                </c:pt>
                <c:pt idx="39">
                  <c:v>1.3001</c:v>
                </c:pt>
                <c:pt idx="40">
                  <c:v>1.3081</c:v>
                </c:pt>
                <c:pt idx="41">
                  <c:v>1.3153999999999999</c:v>
                </c:pt>
                <c:pt idx="42">
                  <c:v>1.3280000000000001</c:v>
                </c:pt>
                <c:pt idx="43">
                  <c:v>1.3388</c:v>
                </c:pt>
                <c:pt idx="44">
                  <c:v>1.3479999999999999</c:v>
                </c:pt>
                <c:pt idx="45">
                  <c:v>1.3563999999999998</c:v>
                </c:pt>
                <c:pt idx="46">
                  <c:v>1.3637999999999999</c:v>
                </c:pt>
                <c:pt idx="47">
                  <c:v>1.3707</c:v>
                </c:pt>
                <c:pt idx="48">
                  <c:v>1.3833</c:v>
                </c:pt>
                <c:pt idx="49">
                  <c:v>1.3947000000000001</c:v>
                </c:pt>
                <c:pt idx="50">
                  <c:v>1.4056000000000002</c:v>
                </c:pt>
                <c:pt idx="51">
                  <c:v>1.4159999999999999</c:v>
                </c:pt>
                <c:pt idx="52">
                  <c:v>1.4264000000000001</c:v>
                </c:pt>
                <c:pt idx="53">
                  <c:v>1.4365999999999999</c:v>
                </c:pt>
                <c:pt idx="54">
                  <c:v>1.4468000000000001</c:v>
                </c:pt>
                <c:pt idx="55">
                  <c:v>1.4569999999999999</c:v>
                </c:pt>
                <c:pt idx="56">
                  <c:v>1.4671000000000001</c:v>
                </c:pt>
                <c:pt idx="57">
                  <c:v>1.4774</c:v>
                </c:pt>
                <c:pt idx="58">
                  <c:v>1.4878</c:v>
                </c:pt>
                <c:pt idx="59">
                  <c:v>1.5085</c:v>
                </c:pt>
                <c:pt idx="60">
                  <c:v>1.5347</c:v>
                </c:pt>
                <c:pt idx="61">
                  <c:v>1.5572999999999999</c:v>
                </c:pt>
                <c:pt idx="62">
                  <c:v>1.5739000000000001</c:v>
                </c:pt>
                <c:pt idx="63">
                  <c:v>1.5928</c:v>
                </c:pt>
                <c:pt idx="64">
                  <c:v>1.6116999999999999</c:v>
                </c:pt>
                <c:pt idx="65">
                  <c:v>1.6312</c:v>
                </c:pt>
                <c:pt idx="66">
                  <c:v>1.6501000000000001</c:v>
                </c:pt>
                <c:pt idx="67">
                  <c:v>1.6694</c:v>
                </c:pt>
                <c:pt idx="68">
                  <c:v>1.7071000000000001</c:v>
                </c:pt>
                <c:pt idx="69">
                  <c:v>1.7443</c:v>
                </c:pt>
                <c:pt idx="70">
                  <c:v>1.7793999999999999</c:v>
                </c:pt>
                <c:pt idx="71">
                  <c:v>1.8136999999999999</c:v>
                </c:pt>
                <c:pt idx="72">
                  <c:v>1.8460000000000001</c:v>
                </c:pt>
                <c:pt idx="73">
                  <c:v>1.8779000000000001</c:v>
                </c:pt>
                <c:pt idx="74">
                  <c:v>1.9384999999999999</c:v>
                </c:pt>
                <c:pt idx="75">
                  <c:v>1.9941</c:v>
                </c:pt>
                <c:pt idx="76">
                  <c:v>2.0468999999999999</c:v>
                </c:pt>
                <c:pt idx="77">
                  <c:v>2.0960000000000001</c:v>
                </c:pt>
                <c:pt idx="78">
                  <c:v>2.1430000000000002</c:v>
                </c:pt>
                <c:pt idx="79">
                  <c:v>2.1876000000000002</c:v>
                </c:pt>
                <c:pt idx="80">
                  <c:v>2.2294</c:v>
                </c:pt>
                <c:pt idx="81">
                  <c:v>2.2702999999999998</c:v>
                </c:pt>
                <c:pt idx="82">
                  <c:v>2.3100999999999998</c:v>
                </c:pt>
                <c:pt idx="83">
                  <c:v>2.3487</c:v>
                </c:pt>
                <c:pt idx="84">
                  <c:v>2.3869000000000002</c:v>
                </c:pt>
                <c:pt idx="85">
                  <c:v>2.4629999999999996</c:v>
                </c:pt>
                <c:pt idx="86">
                  <c:v>2.5585999999999998</c:v>
                </c:pt>
                <c:pt idx="87">
                  <c:v>2.6552000000000002</c:v>
                </c:pt>
                <c:pt idx="88">
                  <c:v>2.7523</c:v>
                </c:pt>
                <c:pt idx="89">
                  <c:v>2.8487</c:v>
                </c:pt>
                <c:pt idx="90">
                  <c:v>2.9461000000000004</c:v>
                </c:pt>
                <c:pt idx="91">
                  <c:v>3.0412000000000003</c:v>
                </c:pt>
                <c:pt idx="92">
                  <c:v>3.13504</c:v>
                </c:pt>
                <c:pt idx="93">
                  <c:v>3.2274099999999999</c:v>
                </c:pt>
                <c:pt idx="94">
                  <c:v>3.4074499999999999</c:v>
                </c:pt>
                <c:pt idx="95">
                  <c:v>3.5808499999999999</c:v>
                </c:pt>
                <c:pt idx="96">
                  <c:v>3.74729</c:v>
                </c:pt>
                <c:pt idx="97">
                  <c:v>3.9065300000000001</c:v>
                </c:pt>
                <c:pt idx="98">
                  <c:v>4.0583999999999998</c:v>
                </c:pt>
                <c:pt idx="99">
                  <c:v>4.2047800000000004</c:v>
                </c:pt>
                <c:pt idx="100">
                  <c:v>4.4807300000000003</c:v>
                </c:pt>
                <c:pt idx="101">
                  <c:v>4.7358700000000002</c:v>
                </c:pt>
                <c:pt idx="102">
                  <c:v>4.9708600000000001</c:v>
                </c:pt>
                <c:pt idx="103">
                  <c:v>5.1885000000000003</c:v>
                </c:pt>
                <c:pt idx="104">
                  <c:v>5.3906299999999998</c:v>
                </c:pt>
                <c:pt idx="105">
                  <c:v>5.5761499999999993</c:v>
                </c:pt>
                <c:pt idx="106">
                  <c:v>5.74899</c:v>
                </c:pt>
                <c:pt idx="107">
                  <c:v>5.9080899999999996</c:v>
                </c:pt>
                <c:pt idx="108">
                  <c:v>6.0543899999999997</c:v>
                </c:pt>
                <c:pt idx="109">
                  <c:v>6.1888800000000002</c:v>
                </c:pt>
                <c:pt idx="110">
                  <c:v>6.31351</c:v>
                </c:pt>
                <c:pt idx="111">
                  <c:v>6.5311500000000002</c:v>
                </c:pt>
                <c:pt idx="112">
                  <c:v>6.7557299999999998</c:v>
                </c:pt>
                <c:pt idx="113">
                  <c:v>6.9337499999999999</c:v>
                </c:pt>
                <c:pt idx="114">
                  <c:v>7.07409</c:v>
                </c:pt>
                <c:pt idx="115">
                  <c:v>7.1836900000000004</c:v>
                </c:pt>
                <c:pt idx="116">
                  <c:v>7.2684800000000003</c:v>
                </c:pt>
                <c:pt idx="117">
                  <c:v>7.3324299999999996</c:v>
                </c:pt>
                <c:pt idx="118">
                  <c:v>7.3795000000000002</c:v>
                </c:pt>
                <c:pt idx="119">
                  <c:v>7.4136800000000003</c:v>
                </c:pt>
                <c:pt idx="120">
                  <c:v>7.4482999999999997</c:v>
                </c:pt>
                <c:pt idx="121">
                  <c:v>7.44916</c:v>
                </c:pt>
                <c:pt idx="122">
                  <c:v>7.4252199999999995</c:v>
                </c:pt>
                <c:pt idx="123">
                  <c:v>7.3824199999999998</c:v>
                </c:pt>
                <c:pt idx="124">
                  <c:v>7.323728</c:v>
                </c:pt>
                <c:pt idx="125">
                  <c:v>7.2531309999999998</c:v>
                </c:pt>
                <c:pt idx="126">
                  <c:v>7.086144</c:v>
                </c:pt>
                <c:pt idx="127">
                  <c:v>6.9013610000000005</c:v>
                </c:pt>
                <c:pt idx="128">
                  <c:v>6.7077219999999995</c:v>
                </c:pt>
                <c:pt idx="129">
                  <c:v>6.5151910000000006</c:v>
                </c:pt>
                <c:pt idx="130">
                  <c:v>6.325742</c:v>
                </c:pt>
                <c:pt idx="131">
                  <c:v>6.1423569999999996</c:v>
                </c:pt>
                <c:pt idx="132">
                  <c:v>5.9670229999999993</c:v>
                </c:pt>
                <c:pt idx="133">
                  <c:v>5.7987309999999992</c:v>
                </c:pt>
                <c:pt idx="134">
                  <c:v>5.6394719999999996</c:v>
                </c:pt>
                <c:pt idx="135">
                  <c:v>5.4872419999999993</c:v>
                </c:pt>
                <c:pt idx="136">
                  <c:v>5.3420360000000002</c:v>
                </c:pt>
                <c:pt idx="137">
                  <c:v>5.0736810000000006</c:v>
                </c:pt>
                <c:pt idx="138">
                  <c:v>4.7723200000000006</c:v>
                </c:pt>
                <c:pt idx="139">
                  <c:v>4.5320270000000002</c:v>
                </c:pt>
                <c:pt idx="140">
                  <c:v>4.3247840000000002</c:v>
                </c:pt>
                <c:pt idx="141">
                  <c:v>4.1085779999999996</c:v>
                </c:pt>
                <c:pt idx="142">
                  <c:v>3.9164030000000003</c:v>
                </c:pt>
                <c:pt idx="143">
                  <c:v>3.7412509999999997</c:v>
                </c:pt>
                <c:pt idx="144">
                  <c:v>3.5831170000000001</c:v>
                </c:pt>
                <c:pt idx="145">
                  <c:v>3.4379999999999997</c:v>
                </c:pt>
                <c:pt idx="146">
                  <c:v>3.1808019999999999</c:v>
                </c:pt>
                <c:pt idx="147">
                  <c:v>2.9606409999999999</c:v>
                </c:pt>
                <c:pt idx="148">
                  <c:v>2.7695079999999996</c:v>
                </c:pt>
                <c:pt idx="149">
                  <c:v>2.6013950000000001</c:v>
                </c:pt>
                <c:pt idx="150">
                  <c:v>2.4532989999999999</c:v>
                </c:pt>
                <c:pt idx="151">
                  <c:v>2.3202159999999998</c:v>
                </c:pt>
                <c:pt idx="152">
                  <c:v>2.0950799999999998</c:v>
                </c:pt>
                <c:pt idx="153">
                  <c:v>1.9109716999999999</c:v>
                </c:pt>
                <c:pt idx="154">
                  <c:v>1.7558841999999999</c:v>
                </c:pt>
                <c:pt idx="155">
                  <c:v>1.6258117000000001</c:v>
                </c:pt>
                <c:pt idx="156">
                  <c:v>1.5137508</c:v>
                </c:pt>
                <c:pt idx="157">
                  <c:v>1.4176987000000001</c:v>
                </c:pt>
                <c:pt idx="158">
                  <c:v>1.3336535999999999</c:v>
                </c:pt>
                <c:pt idx="159">
                  <c:v>1.2596141999999999</c:v>
                </c:pt>
                <c:pt idx="160">
                  <c:v>1.1935796000000001</c:v>
                </c:pt>
                <c:pt idx="161">
                  <c:v>1.1355487</c:v>
                </c:pt>
                <c:pt idx="162">
                  <c:v>1.0825212000000002</c:v>
                </c:pt>
                <c:pt idx="163">
                  <c:v>0.99287389999999998</c:v>
                </c:pt>
                <c:pt idx="164">
                  <c:v>0.90162600000000004</c:v>
                </c:pt>
                <c:pt idx="165">
                  <c:v>0.82768730000000001</c:v>
                </c:pt>
                <c:pt idx="166">
                  <c:v>0.76635520000000001</c:v>
                </c:pt>
                <c:pt idx="167">
                  <c:v>0.71432829999999992</c:v>
                </c:pt>
                <c:pt idx="168">
                  <c:v>0.66950529999999997</c:v>
                </c:pt>
                <c:pt idx="169">
                  <c:v>0.63018540000000001</c:v>
                </c:pt>
                <c:pt idx="170">
                  <c:v>0.59546809999999994</c:v>
                </c:pt>
                <c:pt idx="171">
                  <c:v>0.56485280000000004</c:v>
                </c:pt>
                <c:pt idx="172">
                  <c:v>0.51302710000000007</c:v>
                </c:pt>
                <c:pt idx="173">
                  <c:v>0.47100629999999999</c:v>
                </c:pt>
                <c:pt idx="174">
                  <c:v>0.43598920000000002</c:v>
                </c:pt>
                <c:pt idx="175">
                  <c:v>0.40647470000000002</c:v>
                </c:pt>
                <c:pt idx="176">
                  <c:v>0.3812624</c:v>
                </c:pt>
                <c:pt idx="177">
                  <c:v>0.3593518</c:v>
                </c:pt>
                <c:pt idx="178">
                  <c:v>0.32333429999999996</c:v>
                </c:pt>
                <c:pt idx="179">
                  <c:v>0.29482060000000004</c:v>
                </c:pt>
                <c:pt idx="180">
                  <c:v>0.27180949999999998</c:v>
                </c:pt>
                <c:pt idx="181">
                  <c:v>0.25270029999999999</c:v>
                </c:pt>
                <c:pt idx="182">
                  <c:v>0.23659263999999999</c:v>
                </c:pt>
                <c:pt idx="183">
                  <c:v>0.22288607999999999</c:v>
                </c:pt>
                <c:pt idx="184">
                  <c:v>0.21098041000000001</c:v>
                </c:pt>
                <c:pt idx="185">
                  <c:v>0.20067546999999999</c:v>
                </c:pt>
                <c:pt idx="186">
                  <c:v>0.19147112999999999</c:v>
                </c:pt>
                <c:pt idx="187">
                  <c:v>0.18346727000000002</c:v>
                </c:pt>
                <c:pt idx="188">
                  <c:v>0.17616382</c:v>
                </c:pt>
                <c:pt idx="189">
                  <c:v>0.16385791999999999</c:v>
                </c:pt>
                <c:pt idx="190">
                  <c:v>0.15135195999999998</c:v>
                </c:pt>
                <c:pt idx="191">
                  <c:v>0.14124714999999999</c:v>
                </c:pt>
                <c:pt idx="192">
                  <c:v>0.13304318000000001</c:v>
                </c:pt>
                <c:pt idx="193">
                  <c:v>0.12603985000000001</c:v>
                </c:pt>
                <c:pt idx="194">
                  <c:v>0.12023701000000001</c:v>
                </c:pt>
                <c:pt idx="195">
                  <c:v>0.11513456</c:v>
                </c:pt>
                <c:pt idx="196">
                  <c:v>0.11083242</c:v>
                </c:pt>
                <c:pt idx="197">
                  <c:v>0.10693053999999999</c:v>
                </c:pt>
                <c:pt idx="198">
                  <c:v>0.10062739</c:v>
                </c:pt>
                <c:pt idx="199">
                  <c:v>9.5504839999999994E-2</c:v>
                </c:pt>
                <c:pt idx="200">
                  <c:v>9.1372739999999994E-2</c:v>
                </c:pt>
                <c:pt idx="201">
                  <c:v>8.7950979999999998E-2</c:v>
                </c:pt>
                <c:pt idx="202">
                  <c:v>8.5089480000000009E-2</c:v>
                </c:pt>
                <c:pt idx="203">
                  <c:v>8.2658180000000012E-2</c:v>
                </c:pt>
                <c:pt idx="204">
                  <c:v>7.8776059999999995E-2</c:v>
                </c:pt>
                <c:pt idx="205">
                  <c:v>7.5844399999999992E-2</c:v>
                </c:pt>
                <c:pt idx="206">
                  <c:v>7.3573050000000001E-2</c:v>
                </c:pt>
                <c:pt idx="207">
                  <c:v>7.1791949999999993E-2</c:v>
                </c:pt>
                <c:pt idx="208">
                  <c:v>7.0361019999999996E-2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3216"/>
        <c:axId val="477625568"/>
      </c:scatterChart>
      <c:valAx>
        <c:axId val="4776232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5568"/>
        <c:crosses val="autoZero"/>
        <c:crossBetween val="midCat"/>
        <c:majorUnit val="10"/>
      </c:valAx>
      <c:valAx>
        <c:axId val="4776255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32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srim12C_Kapton!$P$5</c:f>
          <c:strCache>
            <c:ptCount val="1"/>
            <c:pt idx="0">
              <c:v>srim12C_Kapton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srim12C_Kapton!$J$20:$J$228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2.3E-3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2.9000000000000002E-3</c:v>
                </c:pt>
                <c:pt idx="15">
                  <c:v>3.0000000000000001E-3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3.6999999999999997E-3</c:v>
                </c:pt>
                <c:pt idx="19">
                  <c:v>4.0000000000000001E-3</c:v>
                </c:pt>
                <c:pt idx="20">
                  <c:v>4.2000000000000006E-3</c:v>
                </c:pt>
                <c:pt idx="21">
                  <c:v>4.3999999999999994E-3</c:v>
                </c:pt>
                <c:pt idx="22">
                  <c:v>4.8999999999999998E-3</c:v>
                </c:pt>
                <c:pt idx="23">
                  <c:v>5.4000000000000003E-3</c:v>
                </c:pt>
                <c:pt idx="24">
                  <c:v>5.8000000000000005E-3</c:v>
                </c:pt>
                <c:pt idx="25">
                  <c:v>6.1999999999999998E-3</c:v>
                </c:pt>
                <c:pt idx="26">
                  <c:v>6.7000000000000002E-3</c:v>
                </c:pt>
                <c:pt idx="27">
                  <c:v>7.0999999999999995E-3</c:v>
                </c:pt>
                <c:pt idx="28">
                  <c:v>7.4999999999999997E-3</c:v>
                </c:pt>
                <c:pt idx="29">
                  <c:v>7.9000000000000008E-3</c:v>
                </c:pt>
                <c:pt idx="30">
                  <c:v>8.4000000000000012E-3</c:v>
                </c:pt>
                <c:pt idx="31">
                  <c:v>8.7999999999999988E-3</c:v>
                </c:pt>
                <c:pt idx="32">
                  <c:v>9.1999999999999998E-3</c:v>
                </c:pt>
                <c:pt idx="33">
                  <c:v>0.01</c:v>
                </c:pt>
                <c:pt idx="34">
                  <c:v>1.0999999999999999E-2</c:v>
                </c:pt>
                <c:pt idx="35">
                  <c:v>1.21E-2</c:v>
                </c:pt>
                <c:pt idx="36">
                  <c:v>1.3100000000000001E-2</c:v>
                </c:pt>
                <c:pt idx="37">
                  <c:v>1.4099999999999998E-2</c:v>
                </c:pt>
                <c:pt idx="38">
                  <c:v>1.5099999999999999E-2</c:v>
                </c:pt>
                <c:pt idx="39">
                  <c:v>1.61E-2</c:v>
                </c:pt>
                <c:pt idx="40">
                  <c:v>1.7100000000000001E-2</c:v>
                </c:pt>
                <c:pt idx="41">
                  <c:v>1.8099999999999998E-2</c:v>
                </c:pt>
                <c:pt idx="42">
                  <c:v>2.01E-2</c:v>
                </c:pt>
                <c:pt idx="43">
                  <c:v>2.2100000000000002E-2</c:v>
                </c:pt>
                <c:pt idx="44">
                  <c:v>2.4199999999999999E-2</c:v>
                </c:pt>
                <c:pt idx="45">
                  <c:v>2.6200000000000001E-2</c:v>
                </c:pt>
                <c:pt idx="46">
                  <c:v>2.8199999999999996E-2</c:v>
                </c:pt>
                <c:pt idx="47">
                  <c:v>3.0199999999999998E-2</c:v>
                </c:pt>
                <c:pt idx="48">
                  <c:v>3.4200000000000001E-2</c:v>
                </c:pt>
                <c:pt idx="49">
                  <c:v>3.8300000000000001E-2</c:v>
                </c:pt>
                <c:pt idx="50">
                  <c:v>4.2299999999999997E-2</c:v>
                </c:pt>
                <c:pt idx="51">
                  <c:v>4.6400000000000004E-2</c:v>
                </c:pt>
                <c:pt idx="52">
                  <c:v>5.04E-2</c:v>
                </c:pt>
                <c:pt idx="53">
                  <c:v>5.4400000000000004E-2</c:v>
                </c:pt>
                <c:pt idx="54">
                  <c:v>5.8499999999999996E-2</c:v>
                </c:pt>
                <c:pt idx="55">
                  <c:v>6.25E-2</c:v>
                </c:pt>
                <c:pt idx="56">
                  <c:v>6.6500000000000004E-2</c:v>
                </c:pt>
                <c:pt idx="57">
                  <c:v>7.0499999999999993E-2</c:v>
                </c:pt>
                <c:pt idx="58">
                  <c:v>7.4499999999999997E-2</c:v>
                </c:pt>
                <c:pt idx="59">
                  <c:v>8.249999999999999E-2</c:v>
                </c:pt>
                <c:pt idx="60">
                  <c:v>9.240000000000001E-2</c:v>
                </c:pt>
                <c:pt idx="61">
                  <c:v>0.1022</c:v>
                </c:pt>
                <c:pt idx="62">
                  <c:v>0.1119</c:v>
                </c:pt>
                <c:pt idx="63">
                  <c:v>0.1216</c:v>
                </c:pt>
                <c:pt idx="64">
                  <c:v>0.1313</c:v>
                </c:pt>
                <c:pt idx="65">
                  <c:v>0.1409</c:v>
                </c:pt>
                <c:pt idx="66">
                  <c:v>0.15040000000000001</c:v>
                </c:pt>
                <c:pt idx="67">
                  <c:v>0.1598</c:v>
                </c:pt>
                <c:pt idx="68">
                  <c:v>0.17849999999999999</c:v>
                </c:pt>
                <c:pt idx="69">
                  <c:v>0.19700000000000001</c:v>
                </c:pt>
                <c:pt idx="70">
                  <c:v>0.21509999999999999</c:v>
                </c:pt>
                <c:pt idx="71">
                  <c:v>0.23300000000000001</c:v>
                </c:pt>
                <c:pt idx="72">
                  <c:v>0.25070000000000003</c:v>
                </c:pt>
                <c:pt idx="73">
                  <c:v>0.2681</c:v>
                </c:pt>
                <c:pt idx="74">
                  <c:v>0.30230000000000001</c:v>
                </c:pt>
                <c:pt idx="75">
                  <c:v>0.3357</c:v>
                </c:pt>
                <c:pt idx="76">
                  <c:v>0.36840000000000001</c:v>
                </c:pt>
                <c:pt idx="77">
                  <c:v>0.40049999999999997</c:v>
                </c:pt>
                <c:pt idx="78">
                  <c:v>0.43190000000000001</c:v>
                </c:pt>
                <c:pt idx="79">
                  <c:v>0.46279999999999999</c:v>
                </c:pt>
                <c:pt idx="80">
                  <c:v>0.49320000000000003</c:v>
                </c:pt>
                <c:pt idx="81">
                  <c:v>0.52310000000000001</c:v>
                </c:pt>
                <c:pt idx="82">
                  <c:v>0.55249999999999999</c:v>
                </c:pt>
                <c:pt idx="83">
                  <c:v>0.58160000000000001</c:v>
                </c:pt>
                <c:pt idx="84">
                  <c:v>0.61020000000000008</c:v>
                </c:pt>
                <c:pt idx="85" formatCode="0.00">
                  <c:v>0.66609999999999991</c:v>
                </c:pt>
                <c:pt idx="86" formatCode="0.00">
                  <c:v>0.73399999999999999</c:v>
                </c:pt>
                <c:pt idx="87" formatCode="0.00">
                  <c:v>0.79949999999999999</c:v>
                </c:pt>
                <c:pt idx="88" formatCode="0.00">
                  <c:v>0.8629</c:v>
                </c:pt>
                <c:pt idx="89" formatCode="0.00">
                  <c:v>0.92409999999999992</c:v>
                </c:pt>
                <c:pt idx="90" formatCode="0.00">
                  <c:v>0.98350000000000004</c:v>
                </c:pt>
                <c:pt idx="91" formatCode="0.00">
                  <c:v>1.04</c:v>
                </c:pt>
                <c:pt idx="92" formatCode="0.00">
                  <c:v>1.1000000000000001</c:v>
                </c:pt>
                <c:pt idx="93" formatCode="0.00">
                  <c:v>1.1499999999999999</c:v>
                </c:pt>
                <c:pt idx="94" formatCode="0.00">
                  <c:v>1.26</c:v>
                </c:pt>
                <c:pt idx="95" formatCode="0.00">
                  <c:v>1.35</c:v>
                </c:pt>
                <c:pt idx="96" formatCode="0.00">
                  <c:v>1.45</c:v>
                </c:pt>
                <c:pt idx="97" formatCode="0.00">
                  <c:v>1.54</c:v>
                </c:pt>
                <c:pt idx="98" formatCode="0.00">
                  <c:v>1.63</c:v>
                </c:pt>
                <c:pt idx="99" formatCode="0.00">
                  <c:v>1.71</c:v>
                </c:pt>
                <c:pt idx="100" formatCode="0.00">
                  <c:v>1.87</c:v>
                </c:pt>
                <c:pt idx="101" formatCode="0.00">
                  <c:v>2.02</c:v>
                </c:pt>
                <c:pt idx="102" formatCode="0.00">
                  <c:v>2.17</c:v>
                </c:pt>
                <c:pt idx="103" formatCode="0.00">
                  <c:v>2.31</c:v>
                </c:pt>
                <c:pt idx="104" formatCode="0.00">
                  <c:v>2.44</c:v>
                </c:pt>
                <c:pt idx="105" formatCode="0.00">
                  <c:v>2.57</c:v>
                </c:pt>
                <c:pt idx="106" formatCode="0.00">
                  <c:v>2.69</c:v>
                </c:pt>
                <c:pt idx="107" formatCode="0.00">
                  <c:v>2.81</c:v>
                </c:pt>
                <c:pt idx="108" formatCode="0.00">
                  <c:v>2.93</c:v>
                </c:pt>
                <c:pt idx="109" formatCode="0.00">
                  <c:v>3.04</c:v>
                </c:pt>
                <c:pt idx="110" formatCode="0.00">
                  <c:v>3.15</c:v>
                </c:pt>
                <c:pt idx="111" formatCode="0.00">
                  <c:v>3.37</c:v>
                </c:pt>
                <c:pt idx="112" formatCode="0.00">
                  <c:v>3.64</c:v>
                </c:pt>
                <c:pt idx="113" formatCode="0.00">
                  <c:v>3.89</c:v>
                </c:pt>
                <c:pt idx="114" formatCode="0.00">
                  <c:v>4.1399999999999997</c:v>
                </c:pt>
                <c:pt idx="115" formatCode="0.00">
                  <c:v>4.3899999999999997</c:v>
                </c:pt>
                <c:pt idx="116" formatCode="0.00">
                  <c:v>4.63</c:v>
                </c:pt>
                <c:pt idx="117" formatCode="0.00">
                  <c:v>4.87</c:v>
                </c:pt>
                <c:pt idx="118" formatCode="0.00">
                  <c:v>5.1100000000000003</c:v>
                </c:pt>
                <c:pt idx="119" formatCode="0.00">
                  <c:v>5.35</c:v>
                </c:pt>
                <c:pt idx="120" formatCode="0.00">
                  <c:v>5.82</c:v>
                </c:pt>
                <c:pt idx="121" formatCode="0.00">
                  <c:v>6.3</c:v>
                </c:pt>
                <c:pt idx="122" formatCode="0.00">
                  <c:v>6.77</c:v>
                </c:pt>
                <c:pt idx="123" formatCode="0.00">
                  <c:v>7.24</c:v>
                </c:pt>
                <c:pt idx="124" formatCode="0.00">
                  <c:v>7.72</c:v>
                </c:pt>
                <c:pt idx="125" formatCode="0.00">
                  <c:v>8.2100000000000009</c:v>
                </c:pt>
                <c:pt idx="126" formatCode="0.00">
                  <c:v>9.19</c:v>
                </c:pt>
                <c:pt idx="127" formatCode="0.00">
                  <c:v>10.19</c:v>
                </c:pt>
                <c:pt idx="128" formatCode="0.00">
                  <c:v>11.23</c:v>
                </c:pt>
                <c:pt idx="129" formatCode="0.00">
                  <c:v>12.29</c:v>
                </c:pt>
                <c:pt idx="130" formatCode="0.00">
                  <c:v>13.39</c:v>
                </c:pt>
                <c:pt idx="131" formatCode="0.00">
                  <c:v>14.52</c:v>
                </c:pt>
                <c:pt idx="132" formatCode="0.00">
                  <c:v>15.68</c:v>
                </c:pt>
                <c:pt idx="133" formatCode="0.00">
                  <c:v>16.88</c:v>
                </c:pt>
                <c:pt idx="134" formatCode="0.00">
                  <c:v>18.11</c:v>
                </c:pt>
                <c:pt idx="135" formatCode="0.00">
                  <c:v>19.38</c:v>
                </c:pt>
                <c:pt idx="136" formatCode="0.00">
                  <c:v>20.68</c:v>
                </c:pt>
                <c:pt idx="137" formatCode="0.00">
                  <c:v>23.38</c:v>
                </c:pt>
                <c:pt idx="138" formatCode="0.00">
                  <c:v>26.96</c:v>
                </c:pt>
                <c:pt idx="139" formatCode="0.00">
                  <c:v>30.75</c:v>
                </c:pt>
                <c:pt idx="140" formatCode="0.00">
                  <c:v>34.729999999999997</c:v>
                </c:pt>
                <c:pt idx="141" formatCode="0.00">
                  <c:v>38.9</c:v>
                </c:pt>
                <c:pt idx="142" formatCode="0.00">
                  <c:v>43.29</c:v>
                </c:pt>
                <c:pt idx="143" formatCode="0.00">
                  <c:v>47.89</c:v>
                </c:pt>
                <c:pt idx="144" formatCode="0.00">
                  <c:v>52.7</c:v>
                </c:pt>
                <c:pt idx="145" formatCode="0.00">
                  <c:v>57.72</c:v>
                </c:pt>
                <c:pt idx="146" formatCode="0.00">
                  <c:v>68.37</c:v>
                </c:pt>
                <c:pt idx="147" formatCode="0.00">
                  <c:v>79.849999999999994</c:v>
                </c:pt>
                <c:pt idx="148" formatCode="0.00">
                  <c:v>92.15</c:v>
                </c:pt>
                <c:pt idx="149" formatCode="0.00">
                  <c:v>105.28</c:v>
                </c:pt>
                <c:pt idx="150" formatCode="0.00">
                  <c:v>119.22</c:v>
                </c:pt>
                <c:pt idx="151" formatCode="0.00">
                  <c:v>133.97999999999999</c:v>
                </c:pt>
                <c:pt idx="152" formatCode="0.00">
                  <c:v>165.93</c:v>
                </c:pt>
                <c:pt idx="153" formatCode="0.00">
                  <c:v>201.14</c:v>
                </c:pt>
                <c:pt idx="154" formatCode="0.00">
                  <c:v>239.6</c:v>
                </c:pt>
                <c:pt idx="155" formatCode="0.00">
                  <c:v>281.29000000000002</c:v>
                </c:pt>
                <c:pt idx="156" formatCode="0.00">
                  <c:v>326.19</c:v>
                </c:pt>
                <c:pt idx="157" formatCode="0.00">
                  <c:v>374.27</c:v>
                </c:pt>
                <c:pt idx="158" formatCode="0.00">
                  <c:v>425.51</c:v>
                </c:pt>
                <c:pt idx="159" formatCode="0.00">
                  <c:v>479.87</c:v>
                </c:pt>
                <c:pt idx="160" formatCode="0.00">
                  <c:v>537.32000000000005</c:v>
                </c:pt>
                <c:pt idx="161" formatCode="0.00">
                  <c:v>597.83000000000004</c:v>
                </c:pt>
                <c:pt idx="162" formatCode="0.00">
                  <c:v>661.35</c:v>
                </c:pt>
                <c:pt idx="163" formatCode="0.00">
                  <c:v>797.24</c:v>
                </c:pt>
                <c:pt idx="164" formatCode="0.00">
                  <c:v>983.4</c:v>
                </c:pt>
                <c:pt idx="165" formatCode="0.00">
                  <c:v>1190</c:v>
                </c:pt>
                <c:pt idx="166" formatCode="0.00">
                  <c:v>1410</c:v>
                </c:pt>
                <c:pt idx="167" formatCode="0.00">
                  <c:v>1650</c:v>
                </c:pt>
                <c:pt idx="168" formatCode="0.0">
                  <c:v>1900</c:v>
                </c:pt>
                <c:pt idx="169" formatCode="0.0">
                  <c:v>2170</c:v>
                </c:pt>
                <c:pt idx="170" formatCode="0.0">
                  <c:v>2460</c:v>
                </c:pt>
                <c:pt idx="171" formatCode="0.0">
                  <c:v>2760</c:v>
                </c:pt>
                <c:pt idx="172" formatCode="0.0">
                  <c:v>3420</c:v>
                </c:pt>
                <c:pt idx="173" formatCode="0.0">
                  <c:v>4130</c:v>
                </c:pt>
                <c:pt idx="174" formatCode="0.0">
                  <c:v>4910</c:v>
                </c:pt>
                <c:pt idx="175" formatCode="0.0">
                  <c:v>5750</c:v>
                </c:pt>
                <c:pt idx="176" formatCode="0.0">
                  <c:v>6640</c:v>
                </c:pt>
                <c:pt idx="177" formatCode="0.0">
                  <c:v>7590</c:v>
                </c:pt>
                <c:pt idx="178" formatCode="0.0">
                  <c:v>9660</c:v>
                </c:pt>
                <c:pt idx="179" formatCode="0.0">
                  <c:v>11940</c:v>
                </c:pt>
                <c:pt idx="180" formatCode="0.0">
                  <c:v>14430</c:v>
                </c:pt>
                <c:pt idx="181" formatCode="0.0">
                  <c:v>17120</c:v>
                </c:pt>
                <c:pt idx="182" formatCode="0.0">
                  <c:v>20000</c:v>
                </c:pt>
                <c:pt idx="183" formatCode="0.0">
                  <c:v>23070</c:v>
                </c:pt>
                <c:pt idx="184" formatCode="0.0">
                  <c:v>26320</c:v>
                </c:pt>
                <c:pt idx="185" formatCode="0.0">
                  <c:v>29740</c:v>
                </c:pt>
                <c:pt idx="186" formatCode="0.0">
                  <c:v>33340</c:v>
                </c:pt>
                <c:pt idx="187" formatCode="0.0">
                  <c:v>37090</c:v>
                </c:pt>
                <c:pt idx="188" formatCode="0.0">
                  <c:v>41010</c:v>
                </c:pt>
                <c:pt idx="189" formatCode="0.0">
                  <c:v>49310</c:v>
                </c:pt>
                <c:pt idx="190" formatCode="0.0">
                  <c:v>60490</c:v>
                </c:pt>
                <c:pt idx="191" formatCode="0.0">
                  <c:v>72540</c:v>
                </c:pt>
                <c:pt idx="192" formatCode="0.0">
                  <c:v>85380</c:v>
                </c:pt>
                <c:pt idx="193" formatCode="0.0">
                  <c:v>98980</c:v>
                </c:pt>
                <c:pt idx="194" formatCode="0.0">
                  <c:v>113290</c:v>
                </c:pt>
                <c:pt idx="195" formatCode="0.0">
                  <c:v>128250</c:v>
                </c:pt>
                <c:pt idx="196" formatCode="0.0">
                  <c:v>143840</c:v>
                </c:pt>
                <c:pt idx="197" formatCode="0.0">
                  <c:v>160020</c:v>
                </c:pt>
                <c:pt idx="198" formatCode="0.0">
                  <c:v>193980</c:v>
                </c:pt>
                <c:pt idx="199" formatCode="0.0">
                  <c:v>229910</c:v>
                </c:pt>
                <c:pt idx="200" formatCode="0.0">
                  <c:v>267620</c:v>
                </c:pt>
                <c:pt idx="201" formatCode="0.0">
                  <c:v>306910</c:v>
                </c:pt>
                <c:pt idx="202" formatCode="0.0">
                  <c:v>347620</c:v>
                </c:pt>
                <c:pt idx="203" formatCode="0.0">
                  <c:v>389610</c:v>
                </c:pt>
                <c:pt idx="204" formatCode="0.0">
                  <c:v>476910</c:v>
                </c:pt>
                <c:pt idx="205" formatCode="0.0">
                  <c:v>568040</c:v>
                </c:pt>
                <c:pt idx="206" formatCode="0.0">
                  <c:v>662330</c:v>
                </c:pt>
                <c:pt idx="207" formatCode="0.0">
                  <c:v>759240</c:v>
                </c:pt>
                <c:pt idx="208" formatCode="0.0">
                  <c:v>858340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3.8999999999999998E-3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4.3999999999999994E-3</c:v>
                </c:pt>
                <c:pt idx="33">
                  <c:v>4.8000000000000004E-3</c:v>
                </c:pt>
                <c:pt idx="34">
                  <c:v>5.1999999999999998E-3</c:v>
                </c:pt>
                <c:pt idx="35">
                  <c:v>5.5999999999999999E-3</c:v>
                </c:pt>
                <c:pt idx="36">
                  <c:v>6.0000000000000001E-3</c:v>
                </c:pt>
                <c:pt idx="37">
                  <c:v>6.4000000000000003E-3</c:v>
                </c:pt>
                <c:pt idx="38">
                  <c:v>6.8000000000000005E-3</c:v>
                </c:pt>
                <c:pt idx="39">
                  <c:v>7.1999999999999998E-3</c:v>
                </c:pt>
                <c:pt idx="40">
                  <c:v>7.6E-3</c:v>
                </c:pt>
                <c:pt idx="41">
                  <c:v>7.9000000000000008E-3</c:v>
                </c:pt>
                <c:pt idx="42">
                  <c:v>8.6999999999999994E-3</c:v>
                </c:pt>
                <c:pt idx="43">
                  <c:v>9.4000000000000004E-3</c:v>
                </c:pt>
                <c:pt idx="44">
                  <c:v>1.0100000000000001E-2</c:v>
                </c:pt>
                <c:pt idx="45">
                  <c:v>1.0800000000000001E-2</c:v>
                </c:pt>
                <c:pt idx="46">
                  <c:v>1.15E-2</c:v>
                </c:pt>
                <c:pt idx="47">
                  <c:v>1.21E-2</c:v>
                </c:pt>
                <c:pt idx="48">
                  <c:v>1.34E-2</c:v>
                </c:pt>
                <c:pt idx="49">
                  <c:v>1.47E-2</c:v>
                </c:pt>
                <c:pt idx="50">
                  <c:v>1.5900000000000001E-2</c:v>
                </c:pt>
                <c:pt idx="51">
                  <c:v>1.7100000000000001E-2</c:v>
                </c:pt>
                <c:pt idx="52">
                  <c:v>1.83E-2</c:v>
                </c:pt>
                <c:pt idx="53">
                  <c:v>1.9400000000000001E-2</c:v>
                </c:pt>
                <c:pt idx="54">
                  <c:v>2.0499999999999997E-2</c:v>
                </c:pt>
                <c:pt idx="55">
                  <c:v>2.1499999999999998E-2</c:v>
                </c:pt>
                <c:pt idx="56">
                  <c:v>2.2499999999999999E-2</c:v>
                </c:pt>
                <c:pt idx="57">
                  <c:v>2.35E-2</c:v>
                </c:pt>
                <c:pt idx="58">
                  <c:v>2.4500000000000001E-2</c:v>
                </c:pt>
                <c:pt idx="59">
                  <c:v>2.64E-2</c:v>
                </c:pt>
                <c:pt idx="60">
                  <c:v>2.8599999999999997E-2</c:v>
                </c:pt>
                <c:pt idx="61">
                  <c:v>3.0699999999999998E-2</c:v>
                </c:pt>
                <c:pt idx="62">
                  <c:v>3.27E-2</c:v>
                </c:pt>
                <c:pt idx="63">
                  <c:v>3.4599999999999999E-2</c:v>
                </c:pt>
                <c:pt idx="64">
                  <c:v>3.6400000000000002E-2</c:v>
                </c:pt>
                <c:pt idx="65">
                  <c:v>3.8199999999999998E-2</c:v>
                </c:pt>
                <c:pt idx="66">
                  <c:v>3.9800000000000002E-2</c:v>
                </c:pt>
                <c:pt idx="67">
                  <c:v>4.1399999999999999E-2</c:v>
                </c:pt>
                <c:pt idx="68">
                  <c:v>4.4400000000000002E-2</c:v>
                </c:pt>
                <c:pt idx="69">
                  <c:v>4.7199999999999999E-2</c:v>
                </c:pt>
                <c:pt idx="70">
                  <c:v>4.9799999999999997E-2</c:v>
                </c:pt>
                <c:pt idx="71">
                  <c:v>5.2299999999999999E-2</c:v>
                </c:pt>
                <c:pt idx="72">
                  <c:v>5.4500000000000007E-2</c:v>
                </c:pt>
                <c:pt idx="73">
                  <c:v>5.6699999999999993E-2</c:v>
                </c:pt>
                <c:pt idx="74">
                  <c:v>6.0699999999999997E-2</c:v>
                </c:pt>
                <c:pt idx="75">
                  <c:v>6.4299999999999996E-2</c:v>
                </c:pt>
                <c:pt idx="76">
                  <c:v>6.7600000000000007E-2</c:v>
                </c:pt>
                <c:pt idx="77">
                  <c:v>7.0599999999999996E-2</c:v>
                </c:pt>
                <c:pt idx="78">
                  <c:v>7.3399999999999993E-2</c:v>
                </c:pt>
                <c:pt idx="79">
                  <c:v>7.5999999999999998E-2</c:v>
                </c:pt>
                <c:pt idx="80">
                  <c:v>7.8399999999999997E-2</c:v>
                </c:pt>
                <c:pt idx="81">
                  <c:v>8.0700000000000008E-2</c:v>
                </c:pt>
                <c:pt idx="82">
                  <c:v>8.2799999999999999E-2</c:v>
                </c:pt>
                <c:pt idx="83">
                  <c:v>8.48E-2</c:v>
                </c:pt>
                <c:pt idx="84">
                  <c:v>8.6699999999999999E-2</c:v>
                </c:pt>
                <c:pt idx="85">
                  <c:v>9.0300000000000005E-2</c:v>
                </c:pt>
                <c:pt idx="86">
                  <c:v>9.4500000000000001E-2</c:v>
                </c:pt>
                <c:pt idx="87">
                  <c:v>9.8199999999999996E-2</c:v>
                </c:pt>
                <c:pt idx="88">
                  <c:v>0.10149999999999999</c:v>
                </c:pt>
                <c:pt idx="89">
                  <c:v>0.10440000000000001</c:v>
                </c:pt>
                <c:pt idx="90">
                  <c:v>0.1071</c:v>
                </c:pt>
                <c:pt idx="91">
                  <c:v>0.1095</c:v>
                </c:pt>
                <c:pt idx="92">
                  <c:v>0.11169999999999999</c:v>
                </c:pt>
                <c:pt idx="93">
                  <c:v>0.1137</c:v>
                </c:pt>
                <c:pt idx="94">
                  <c:v>0.11779999999999999</c:v>
                </c:pt>
                <c:pt idx="95">
                  <c:v>0.12130000000000001</c:v>
                </c:pt>
                <c:pt idx="96">
                  <c:v>0.12430000000000001</c:v>
                </c:pt>
                <c:pt idx="97">
                  <c:v>0.127</c:v>
                </c:pt>
                <c:pt idx="98">
                  <c:v>0.12940000000000002</c:v>
                </c:pt>
                <c:pt idx="99">
                  <c:v>0.13159999999999999</c:v>
                </c:pt>
                <c:pt idx="100">
                  <c:v>0.1363</c:v>
                </c:pt>
                <c:pt idx="101">
                  <c:v>0.14019999999999999</c:v>
                </c:pt>
                <c:pt idx="102">
                  <c:v>0.14360000000000001</c:v>
                </c:pt>
                <c:pt idx="103">
                  <c:v>0.14660000000000001</c:v>
                </c:pt>
                <c:pt idx="104">
                  <c:v>0.14930000000000002</c:v>
                </c:pt>
                <c:pt idx="105">
                  <c:v>0.1517</c:v>
                </c:pt>
                <c:pt idx="106">
                  <c:v>0.15389999999999998</c:v>
                </c:pt>
                <c:pt idx="107">
                  <c:v>0.15589999999999998</c:v>
                </c:pt>
                <c:pt idx="108">
                  <c:v>0.15770000000000001</c:v>
                </c:pt>
                <c:pt idx="109">
                  <c:v>0.1595</c:v>
                </c:pt>
                <c:pt idx="110">
                  <c:v>0.16109999999999999</c:v>
                </c:pt>
                <c:pt idx="111">
                  <c:v>0.16550000000000001</c:v>
                </c:pt>
                <c:pt idx="112">
                  <c:v>0.17130000000000001</c:v>
                </c:pt>
                <c:pt idx="113">
                  <c:v>0.17649999999999999</c:v>
                </c:pt>
                <c:pt idx="114">
                  <c:v>0.1812</c:v>
                </c:pt>
                <c:pt idx="115">
                  <c:v>0.1857</c:v>
                </c:pt>
                <c:pt idx="116">
                  <c:v>0.18990000000000001</c:v>
                </c:pt>
                <c:pt idx="117">
                  <c:v>0.1938</c:v>
                </c:pt>
                <c:pt idx="118">
                  <c:v>0.19770000000000001</c:v>
                </c:pt>
                <c:pt idx="119">
                  <c:v>0.20139999999999997</c:v>
                </c:pt>
                <c:pt idx="120">
                  <c:v>0.2137</c:v>
                </c:pt>
                <c:pt idx="121">
                  <c:v>0.22519999999999998</c:v>
                </c:pt>
                <c:pt idx="122">
                  <c:v>0.23620000000000002</c:v>
                </c:pt>
                <c:pt idx="123">
                  <c:v>0.24679999999999999</c:v>
                </c:pt>
                <c:pt idx="124">
                  <c:v>0.25700000000000001</c:v>
                </c:pt>
                <c:pt idx="125">
                  <c:v>0.26700000000000002</c:v>
                </c:pt>
                <c:pt idx="126">
                  <c:v>0.30280000000000001</c:v>
                </c:pt>
                <c:pt idx="127">
                  <c:v>0.33629999999999999</c:v>
                </c:pt>
                <c:pt idx="128">
                  <c:v>0.36829999999999996</c:v>
                </c:pt>
                <c:pt idx="129">
                  <c:v>0.39940000000000003</c:v>
                </c:pt>
                <c:pt idx="130">
                  <c:v>0.43</c:v>
                </c:pt>
                <c:pt idx="131">
                  <c:v>0.46020000000000005</c:v>
                </c:pt>
                <c:pt idx="132">
                  <c:v>0.49009999999999998</c:v>
                </c:pt>
                <c:pt idx="133">
                  <c:v>0.52</c:v>
                </c:pt>
                <c:pt idx="134">
                  <c:v>0.54980000000000007</c:v>
                </c:pt>
                <c:pt idx="135">
                  <c:v>0.5796</c:v>
                </c:pt>
                <c:pt idx="136">
                  <c:v>0.60949999999999993</c:v>
                </c:pt>
                <c:pt idx="137">
                  <c:v>0.72229999999999994</c:v>
                </c:pt>
                <c:pt idx="138">
                  <c:v>0.88500000000000001</c:v>
                </c:pt>
                <c:pt idx="139">
                  <c:v>1.04</c:v>
                </c:pt>
                <c:pt idx="140" formatCode="0.00">
                  <c:v>1.18</c:v>
                </c:pt>
                <c:pt idx="141" formatCode="0.00">
                  <c:v>1.33</c:v>
                </c:pt>
                <c:pt idx="142" formatCode="0.00">
                  <c:v>1.47</c:v>
                </c:pt>
                <c:pt idx="143" formatCode="0.00">
                  <c:v>1.61</c:v>
                </c:pt>
                <c:pt idx="144" formatCode="0.00">
                  <c:v>1.75</c:v>
                </c:pt>
                <c:pt idx="145" formatCode="0.00">
                  <c:v>1.89</c:v>
                </c:pt>
                <c:pt idx="146" formatCode="0.00">
                  <c:v>2.42</c:v>
                </c:pt>
                <c:pt idx="147" formatCode="0.00">
                  <c:v>2.92</c:v>
                </c:pt>
                <c:pt idx="148" formatCode="0.00">
                  <c:v>3.41</c:v>
                </c:pt>
                <c:pt idx="149" formatCode="0.00">
                  <c:v>3.89</c:v>
                </c:pt>
                <c:pt idx="150" formatCode="0.00">
                  <c:v>4.3600000000000003</c:v>
                </c:pt>
                <c:pt idx="151" formatCode="0.00">
                  <c:v>4.8499999999999996</c:v>
                </c:pt>
                <c:pt idx="152" formatCode="0.00">
                  <c:v>6.64</c:v>
                </c:pt>
                <c:pt idx="153" formatCode="0.00">
                  <c:v>8.31</c:v>
                </c:pt>
                <c:pt idx="154" formatCode="0.00">
                  <c:v>9.9499999999999993</c:v>
                </c:pt>
                <c:pt idx="155" formatCode="0.00">
                  <c:v>11.58</c:v>
                </c:pt>
                <c:pt idx="156" formatCode="0.00">
                  <c:v>13.22</c:v>
                </c:pt>
                <c:pt idx="157" formatCode="0.00">
                  <c:v>14.89</c:v>
                </c:pt>
                <c:pt idx="158" formatCode="0.00">
                  <c:v>16.579999999999998</c:v>
                </c:pt>
                <c:pt idx="159" formatCode="0.00">
                  <c:v>18.29</c:v>
                </c:pt>
                <c:pt idx="160" formatCode="0.00">
                  <c:v>20.04</c:v>
                </c:pt>
                <c:pt idx="161" formatCode="0.00">
                  <c:v>21.81</c:v>
                </c:pt>
                <c:pt idx="162" formatCode="0.00">
                  <c:v>23.61</c:v>
                </c:pt>
                <c:pt idx="163" formatCode="0.00">
                  <c:v>30.49</c:v>
                </c:pt>
                <c:pt idx="164" formatCode="0.00">
                  <c:v>40.35</c:v>
                </c:pt>
                <c:pt idx="165" formatCode="0.00">
                  <c:v>49.66</c:v>
                </c:pt>
                <c:pt idx="166" formatCode="0.00">
                  <c:v>58.75</c:v>
                </c:pt>
                <c:pt idx="167" formatCode="0.00">
                  <c:v>67.78</c:v>
                </c:pt>
                <c:pt idx="168" formatCode="0.00">
                  <c:v>76.83</c:v>
                </c:pt>
                <c:pt idx="169" formatCode="0.00">
                  <c:v>85.95</c:v>
                </c:pt>
                <c:pt idx="170" formatCode="0.00">
                  <c:v>95.17</c:v>
                </c:pt>
                <c:pt idx="171" formatCode="0.00">
                  <c:v>104.51</c:v>
                </c:pt>
                <c:pt idx="172" formatCode="0.00">
                  <c:v>139.79</c:v>
                </c:pt>
                <c:pt idx="173" formatCode="0.00">
                  <c:v>172.86</c:v>
                </c:pt>
                <c:pt idx="174" formatCode="0.00">
                  <c:v>205.07</c:v>
                </c:pt>
                <c:pt idx="175" formatCode="0.00">
                  <c:v>236.98</c:v>
                </c:pt>
                <c:pt idx="176" formatCode="0.00">
                  <c:v>268.89</c:v>
                </c:pt>
                <c:pt idx="177" formatCode="0.00">
                  <c:v>300.94</c:v>
                </c:pt>
                <c:pt idx="178" formatCode="0.00">
                  <c:v>420.07</c:v>
                </c:pt>
                <c:pt idx="179" formatCode="0.00">
                  <c:v>530.25</c:v>
                </c:pt>
                <c:pt idx="180" formatCode="0.00">
                  <c:v>636.99</c:v>
                </c:pt>
                <c:pt idx="181" formatCode="0.00">
                  <c:v>742.43</c:v>
                </c:pt>
                <c:pt idx="182" formatCode="0.00">
                  <c:v>847.54</c:v>
                </c:pt>
                <c:pt idx="183" formatCode="0.00">
                  <c:v>952.83</c:v>
                </c:pt>
                <c:pt idx="184" formatCode="0.00">
                  <c:v>1060</c:v>
                </c:pt>
                <c:pt idx="185" formatCode="0.00">
                  <c:v>1160</c:v>
                </c:pt>
                <c:pt idx="186" formatCode="0.00">
                  <c:v>1270</c:v>
                </c:pt>
                <c:pt idx="187" formatCode="0.00">
                  <c:v>1380</c:v>
                </c:pt>
                <c:pt idx="188" formatCode="0.00">
                  <c:v>1490</c:v>
                </c:pt>
                <c:pt idx="189" formatCode="0.0">
                  <c:v>1900</c:v>
                </c:pt>
                <c:pt idx="190" formatCode="0.0">
                  <c:v>2470</c:v>
                </c:pt>
                <c:pt idx="191" formatCode="0.0">
                  <c:v>3000</c:v>
                </c:pt>
                <c:pt idx="192" formatCode="0.0">
                  <c:v>3510</c:v>
                </c:pt>
                <c:pt idx="193" formatCode="0.0">
                  <c:v>4010</c:v>
                </c:pt>
                <c:pt idx="194" formatCode="0.0">
                  <c:v>4490</c:v>
                </c:pt>
                <c:pt idx="195" formatCode="0.0">
                  <c:v>4970</c:v>
                </c:pt>
                <c:pt idx="196" formatCode="0.0">
                  <c:v>5440</c:v>
                </c:pt>
                <c:pt idx="197" formatCode="0.0">
                  <c:v>5900</c:v>
                </c:pt>
                <c:pt idx="198" formatCode="0.0">
                  <c:v>7610</c:v>
                </c:pt>
                <c:pt idx="199" formatCode="0.0">
                  <c:v>9160</c:v>
                </c:pt>
                <c:pt idx="200" formatCode="0.0">
                  <c:v>10600</c:v>
                </c:pt>
                <c:pt idx="201" formatCode="0.0">
                  <c:v>11980</c:v>
                </c:pt>
                <c:pt idx="202" formatCode="0.0">
                  <c:v>13290</c:v>
                </c:pt>
                <c:pt idx="203" formatCode="0.0">
                  <c:v>14570</c:v>
                </c:pt>
                <c:pt idx="204" formatCode="0.0">
                  <c:v>19100</c:v>
                </c:pt>
                <c:pt idx="205" formatCode="0.0">
                  <c:v>23050</c:v>
                </c:pt>
                <c:pt idx="206" formatCode="0.0">
                  <c:v>26640</c:v>
                </c:pt>
                <c:pt idx="207" formatCode="0.0">
                  <c:v>29970</c:v>
                </c:pt>
                <c:pt idx="208" formatCode="0.0">
                  <c:v>33090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srim12C_Kapton!$D$20:$D$228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srim12C_Kapton!$P$20:$P$228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1.7000000000000001E-3</c:v>
                </c:pt>
                <c:pt idx="22">
                  <c:v>1.9E-3</c:v>
                </c:pt>
                <c:pt idx="23">
                  <c:v>2E-3</c:v>
                </c:pt>
                <c:pt idx="24">
                  <c:v>2.1999999999999997E-3</c:v>
                </c:pt>
                <c:pt idx="25">
                  <c:v>2.3E-3</c:v>
                </c:pt>
                <c:pt idx="26">
                  <c:v>2.5000000000000001E-3</c:v>
                </c:pt>
                <c:pt idx="27">
                  <c:v>2.5999999999999999E-3</c:v>
                </c:pt>
                <c:pt idx="28">
                  <c:v>2.7000000000000001E-3</c:v>
                </c:pt>
                <c:pt idx="29">
                  <c:v>2.9000000000000002E-3</c:v>
                </c:pt>
                <c:pt idx="30">
                  <c:v>3.0000000000000001E-3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3.5000000000000005E-3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4.3999999999999994E-3</c:v>
                </c:pt>
                <c:pt idx="37">
                  <c:v>4.5999999999999999E-3</c:v>
                </c:pt>
                <c:pt idx="38">
                  <c:v>4.8999999999999998E-3</c:v>
                </c:pt>
                <c:pt idx="39">
                  <c:v>5.1999999999999998E-3</c:v>
                </c:pt>
                <c:pt idx="40">
                  <c:v>5.4999999999999997E-3</c:v>
                </c:pt>
                <c:pt idx="41">
                  <c:v>5.7000000000000002E-3</c:v>
                </c:pt>
                <c:pt idx="42">
                  <c:v>6.3E-3</c:v>
                </c:pt>
                <c:pt idx="43">
                  <c:v>6.8000000000000005E-3</c:v>
                </c:pt>
                <c:pt idx="44">
                  <c:v>7.2999999999999992E-3</c:v>
                </c:pt>
                <c:pt idx="45">
                  <c:v>7.7999999999999996E-3</c:v>
                </c:pt>
                <c:pt idx="46">
                  <c:v>8.3000000000000001E-3</c:v>
                </c:pt>
                <c:pt idx="47">
                  <c:v>8.7999999999999988E-3</c:v>
                </c:pt>
                <c:pt idx="48">
                  <c:v>9.7999999999999997E-3</c:v>
                </c:pt>
                <c:pt idx="49">
                  <c:v>1.0800000000000001E-2</c:v>
                </c:pt>
                <c:pt idx="50">
                  <c:v>1.17E-2</c:v>
                </c:pt>
                <c:pt idx="51">
                  <c:v>1.26E-2</c:v>
                </c:pt>
                <c:pt idx="52">
                  <c:v>1.3600000000000001E-2</c:v>
                </c:pt>
                <c:pt idx="53">
                  <c:v>1.4499999999999999E-2</c:v>
                </c:pt>
                <c:pt idx="54">
                  <c:v>1.54E-2</c:v>
                </c:pt>
                <c:pt idx="55">
                  <c:v>1.6199999999999999E-2</c:v>
                </c:pt>
                <c:pt idx="56">
                  <c:v>1.7100000000000001E-2</c:v>
                </c:pt>
                <c:pt idx="57">
                  <c:v>1.7999999999999999E-2</c:v>
                </c:pt>
                <c:pt idx="58">
                  <c:v>1.8800000000000001E-2</c:v>
                </c:pt>
                <c:pt idx="59">
                  <c:v>2.0499999999999997E-2</c:v>
                </c:pt>
                <c:pt idx="60">
                  <c:v>2.2499999999999999E-2</c:v>
                </c:pt>
                <c:pt idx="61">
                  <c:v>2.4500000000000001E-2</c:v>
                </c:pt>
                <c:pt idx="62">
                  <c:v>2.64E-2</c:v>
                </c:pt>
                <c:pt idx="63">
                  <c:v>2.8299999999999999E-2</c:v>
                </c:pt>
                <c:pt idx="64">
                  <c:v>3.0099999999999998E-2</c:v>
                </c:pt>
                <c:pt idx="65">
                  <c:v>3.1899999999999998E-2</c:v>
                </c:pt>
                <c:pt idx="66">
                  <c:v>3.3600000000000005E-2</c:v>
                </c:pt>
                <c:pt idx="67">
                  <c:v>3.5299999999999998E-2</c:v>
                </c:pt>
                <c:pt idx="68">
                  <c:v>3.85E-2</c:v>
                </c:pt>
                <c:pt idx="69">
                  <c:v>4.1599999999999998E-2</c:v>
                </c:pt>
                <c:pt idx="70">
                  <c:v>4.4499999999999998E-2</c:v>
                </c:pt>
                <c:pt idx="71">
                  <c:v>4.7399999999999998E-2</c:v>
                </c:pt>
                <c:pt idx="72">
                  <c:v>5.0099999999999999E-2</c:v>
                </c:pt>
                <c:pt idx="73">
                  <c:v>5.2700000000000004E-2</c:v>
                </c:pt>
                <c:pt idx="74">
                  <c:v>5.7599999999999998E-2</c:v>
                </c:pt>
                <c:pt idx="75">
                  <c:v>6.2199999999999998E-2</c:v>
                </c:pt>
                <c:pt idx="76">
                  <c:v>6.6400000000000001E-2</c:v>
                </c:pt>
                <c:pt idx="77">
                  <c:v>7.0499999999999993E-2</c:v>
                </c:pt>
                <c:pt idx="78">
                  <c:v>7.4300000000000005E-2</c:v>
                </c:pt>
                <c:pt idx="79">
                  <c:v>7.7899999999999997E-2</c:v>
                </c:pt>
                <c:pt idx="80">
                  <c:v>8.1299999999999997E-2</c:v>
                </c:pt>
                <c:pt idx="81">
                  <c:v>8.4499999999999992E-2</c:v>
                </c:pt>
                <c:pt idx="82">
                  <c:v>8.77E-2</c:v>
                </c:pt>
                <c:pt idx="83">
                  <c:v>9.06E-2</c:v>
                </c:pt>
                <c:pt idx="84">
                  <c:v>9.35E-2</c:v>
                </c:pt>
                <c:pt idx="85">
                  <c:v>9.8900000000000002E-2</c:v>
                </c:pt>
                <c:pt idx="86">
                  <c:v>0.10500000000000001</c:v>
                </c:pt>
                <c:pt idx="87">
                  <c:v>0.11069999999999999</c:v>
                </c:pt>
                <c:pt idx="88">
                  <c:v>0.1159</c:v>
                </c:pt>
                <c:pt idx="89">
                  <c:v>0.1207</c:v>
                </c:pt>
                <c:pt idx="90">
                  <c:v>0.12509999999999999</c:v>
                </c:pt>
                <c:pt idx="91">
                  <c:v>0.12920000000000001</c:v>
                </c:pt>
                <c:pt idx="92">
                  <c:v>0.13300000000000001</c:v>
                </c:pt>
                <c:pt idx="93">
                  <c:v>0.1366</c:v>
                </c:pt>
                <c:pt idx="94">
                  <c:v>0.14319999999999999</c:v>
                </c:pt>
                <c:pt idx="95">
                  <c:v>0.14899999999999999</c:v>
                </c:pt>
                <c:pt idx="96">
                  <c:v>0.1542</c:v>
                </c:pt>
                <c:pt idx="97">
                  <c:v>0.15889999999999999</c:v>
                </c:pt>
                <c:pt idx="98">
                  <c:v>0.16309999999999999</c:v>
                </c:pt>
                <c:pt idx="99">
                  <c:v>0.1671</c:v>
                </c:pt>
                <c:pt idx="100">
                  <c:v>0.17399999999999999</c:v>
                </c:pt>
                <c:pt idx="101">
                  <c:v>0.18</c:v>
                </c:pt>
                <c:pt idx="102">
                  <c:v>0.18529999999999999</c:v>
                </c:pt>
                <c:pt idx="103">
                  <c:v>0.19</c:v>
                </c:pt>
                <c:pt idx="104">
                  <c:v>0.19419999999999998</c:v>
                </c:pt>
                <c:pt idx="105">
                  <c:v>0.19800000000000001</c:v>
                </c:pt>
                <c:pt idx="106">
                  <c:v>0.20150000000000001</c:v>
                </c:pt>
                <c:pt idx="107">
                  <c:v>0.20470000000000002</c:v>
                </c:pt>
                <c:pt idx="108">
                  <c:v>0.2077</c:v>
                </c:pt>
                <c:pt idx="109">
                  <c:v>0.21049999999999999</c:v>
                </c:pt>
                <c:pt idx="110">
                  <c:v>0.21309999999999998</c:v>
                </c:pt>
                <c:pt idx="111">
                  <c:v>0.21789999999999998</c:v>
                </c:pt>
                <c:pt idx="112">
                  <c:v>0.2233</c:v>
                </c:pt>
                <c:pt idx="113">
                  <c:v>0.22810000000000002</c:v>
                </c:pt>
                <c:pt idx="114">
                  <c:v>0.2324</c:v>
                </c:pt>
                <c:pt idx="115">
                  <c:v>0.2364</c:v>
                </c:pt>
                <c:pt idx="116">
                  <c:v>0.24020000000000002</c:v>
                </c:pt>
                <c:pt idx="117">
                  <c:v>0.24369999999999997</c:v>
                </c:pt>
                <c:pt idx="118">
                  <c:v>0.24700000000000003</c:v>
                </c:pt>
                <c:pt idx="119">
                  <c:v>0.25009999999999999</c:v>
                </c:pt>
                <c:pt idx="120">
                  <c:v>0.25609999999999999</c:v>
                </c:pt>
                <c:pt idx="121">
                  <c:v>0.2616</c:v>
                </c:pt>
                <c:pt idx="122">
                  <c:v>0.26690000000000003</c:v>
                </c:pt>
                <c:pt idx="123">
                  <c:v>0.27189999999999998</c:v>
                </c:pt>
                <c:pt idx="124">
                  <c:v>0.27679999999999999</c:v>
                </c:pt>
                <c:pt idx="125">
                  <c:v>0.28149999999999997</c:v>
                </c:pt>
                <c:pt idx="126">
                  <c:v>0.29070000000000001</c:v>
                </c:pt>
                <c:pt idx="127">
                  <c:v>0.29959999999999998</c:v>
                </c:pt>
                <c:pt idx="128">
                  <c:v>0.3085</c:v>
                </c:pt>
                <c:pt idx="129">
                  <c:v>0.31730000000000003</c:v>
                </c:pt>
                <c:pt idx="130">
                  <c:v>0.3261</c:v>
                </c:pt>
                <c:pt idx="131">
                  <c:v>0.33510000000000001</c:v>
                </c:pt>
                <c:pt idx="132">
                  <c:v>0.34420000000000001</c:v>
                </c:pt>
                <c:pt idx="133">
                  <c:v>0.35339999999999999</c:v>
                </c:pt>
                <c:pt idx="134">
                  <c:v>0.36280000000000001</c:v>
                </c:pt>
                <c:pt idx="135">
                  <c:v>0.37240000000000001</c:v>
                </c:pt>
                <c:pt idx="136">
                  <c:v>0.38219999999999998</c:v>
                </c:pt>
                <c:pt idx="137">
                  <c:v>0.40250000000000002</c:v>
                </c:pt>
                <c:pt idx="138">
                  <c:v>0.42919999999999997</c:v>
                </c:pt>
                <c:pt idx="139">
                  <c:v>0.45739999999999997</c:v>
                </c:pt>
                <c:pt idx="140">
                  <c:v>0.48699999999999999</c:v>
                </c:pt>
                <c:pt idx="141">
                  <c:v>0.5181</c:v>
                </c:pt>
                <c:pt idx="142">
                  <c:v>0.55069999999999997</c:v>
                </c:pt>
                <c:pt idx="143">
                  <c:v>0.58489999999999998</c:v>
                </c:pt>
                <c:pt idx="144">
                  <c:v>0.62070000000000003</c:v>
                </c:pt>
                <c:pt idx="145">
                  <c:v>0.65810000000000002</c:v>
                </c:pt>
                <c:pt idx="146">
                  <c:v>0.73739999999999994</c:v>
                </c:pt>
                <c:pt idx="147">
                  <c:v>0.82300000000000006</c:v>
                </c:pt>
                <c:pt idx="148">
                  <c:v>0.91470000000000007</c:v>
                </c:pt>
                <c:pt idx="149">
                  <c:v>1.01</c:v>
                </c:pt>
                <c:pt idx="150">
                  <c:v>1.1200000000000001</c:v>
                </c:pt>
                <c:pt idx="151">
                  <c:v>1.23</c:v>
                </c:pt>
                <c:pt idx="152">
                  <c:v>1.46</c:v>
                </c:pt>
                <c:pt idx="153">
                  <c:v>1.72</c:v>
                </c:pt>
                <c:pt idx="154">
                  <c:v>2.0099999999999998</c:v>
                </c:pt>
                <c:pt idx="155">
                  <c:v>2.31</c:v>
                </c:pt>
                <c:pt idx="156" formatCode="0.00">
                  <c:v>2.64</c:v>
                </c:pt>
                <c:pt idx="157" formatCode="0.00">
                  <c:v>2.99</c:v>
                </c:pt>
                <c:pt idx="158" formatCode="0.00">
                  <c:v>3.37</c:v>
                </c:pt>
                <c:pt idx="159" formatCode="0.00">
                  <c:v>3.76</c:v>
                </c:pt>
                <c:pt idx="160" formatCode="0.00">
                  <c:v>4.18</c:v>
                </c:pt>
                <c:pt idx="161" formatCode="0.00">
                  <c:v>4.62</c:v>
                </c:pt>
                <c:pt idx="162" formatCode="0.00">
                  <c:v>5.08</c:v>
                </c:pt>
                <c:pt idx="163" formatCode="0.00">
                  <c:v>6.07</c:v>
                </c:pt>
                <c:pt idx="164" formatCode="0.00">
                  <c:v>7.41</c:v>
                </c:pt>
                <c:pt idx="165" formatCode="0.00">
                  <c:v>8.8800000000000008</c:v>
                </c:pt>
                <c:pt idx="166" formatCode="0.00">
                  <c:v>10.47</c:v>
                </c:pt>
                <c:pt idx="167" formatCode="0.00">
                  <c:v>12.17</c:v>
                </c:pt>
                <c:pt idx="168" formatCode="0.00">
                  <c:v>13.99</c:v>
                </c:pt>
                <c:pt idx="169" formatCode="0.00">
                  <c:v>15.92</c:v>
                </c:pt>
                <c:pt idx="170" formatCode="0.00">
                  <c:v>17.96</c:v>
                </c:pt>
                <c:pt idx="171" formatCode="0.00">
                  <c:v>20.11</c:v>
                </c:pt>
                <c:pt idx="172" formatCode="0.00">
                  <c:v>24.73</c:v>
                </c:pt>
                <c:pt idx="173" formatCode="0.00">
                  <c:v>29.76</c:v>
                </c:pt>
                <c:pt idx="174" formatCode="0.00">
                  <c:v>35.200000000000003</c:v>
                </c:pt>
                <c:pt idx="175" formatCode="0.00">
                  <c:v>41.03</c:v>
                </c:pt>
                <c:pt idx="176" formatCode="0.00">
                  <c:v>47.24</c:v>
                </c:pt>
                <c:pt idx="177" formatCode="0.00">
                  <c:v>53.82</c:v>
                </c:pt>
                <c:pt idx="178" formatCode="0.00">
                  <c:v>68.069999999999993</c:v>
                </c:pt>
                <c:pt idx="179" formatCode="0.00">
                  <c:v>83.69</c:v>
                </c:pt>
                <c:pt idx="180" formatCode="0.00">
                  <c:v>100.63</c:v>
                </c:pt>
                <c:pt idx="181" formatCode="0.00">
                  <c:v>118.82</c:v>
                </c:pt>
                <c:pt idx="182" formatCode="0.00">
                  <c:v>138.21</c:v>
                </c:pt>
                <c:pt idx="183" formatCode="0.00">
                  <c:v>158.75</c:v>
                </c:pt>
                <c:pt idx="184" formatCode="0.00">
                  <c:v>180.38</c:v>
                </c:pt>
                <c:pt idx="185" formatCode="0.00">
                  <c:v>203.06</c:v>
                </c:pt>
                <c:pt idx="186" formatCode="0.00">
                  <c:v>226.75</c:v>
                </c:pt>
                <c:pt idx="187" formatCode="0.00">
                  <c:v>251.41</c:v>
                </c:pt>
                <c:pt idx="188" formatCode="0.00">
                  <c:v>276.99</c:v>
                </c:pt>
                <c:pt idx="189" formatCode="0.00">
                  <c:v>330.81</c:v>
                </c:pt>
                <c:pt idx="190" formatCode="0.00">
                  <c:v>402.68</c:v>
                </c:pt>
                <c:pt idx="191" formatCode="0.00">
                  <c:v>479.2</c:v>
                </c:pt>
                <c:pt idx="192" formatCode="0.00">
                  <c:v>559.92999999999995</c:v>
                </c:pt>
                <c:pt idx="193" formatCode="0.00">
                  <c:v>644.48</c:v>
                </c:pt>
                <c:pt idx="194" formatCode="0.00">
                  <c:v>732.5</c:v>
                </c:pt>
                <c:pt idx="195" formatCode="0.00">
                  <c:v>823.65</c:v>
                </c:pt>
                <c:pt idx="196" formatCode="0.00">
                  <c:v>917.66</c:v>
                </c:pt>
                <c:pt idx="197" formatCode="0.00">
                  <c:v>1010</c:v>
                </c:pt>
                <c:pt idx="198" formatCode="0.00">
                  <c:v>1210</c:v>
                </c:pt>
                <c:pt idx="199" formatCode="0.00">
                  <c:v>1420</c:v>
                </c:pt>
                <c:pt idx="200" formatCode="0.00">
                  <c:v>1640</c:v>
                </c:pt>
                <c:pt idx="201" formatCode="0.00">
                  <c:v>1860</c:v>
                </c:pt>
                <c:pt idx="202" formatCode="0.00">
                  <c:v>2080</c:v>
                </c:pt>
                <c:pt idx="203" formatCode="0.00">
                  <c:v>2310</c:v>
                </c:pt>
                <c:pt idx="204" formatCode="0.00">
                  <c:v>2770</c:v>
                </c:pt>
                <c:pt idx="205" formatCode="0.00">
                  <c:v>3230</c:v>
                </c:pt>
                <c:pt idx="206" formatCode="0.00">
                  <c:v>3700</c:v>
                </c:pt>
                <c:pt idx="207" formatCode="0.00">
                  <c:v>4170</c:v>
                </c:pt>
                <c:pt idx="208" formatCode="0.00">
                  <c:v>4630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7528"/>
        <c:axId val="477627136"/>
      </c:scatterChart>
      <c:valAx>
        <c:axId val="4776275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7136"/>
        <c:crosses val="autoZero"/>
        <c:crossBetween val="midCat"/>
        <c:majorUnit val="10"/>
      </c:valAx>
      <c:valAx>
        <c:axId val="4776271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75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srim12C_Mylar!$P$5</c:f>
          <c:strCache>
            <c:ptCount val="1"/>
            <c:pt idx="0">
              <c:v>srim12C_Mylar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srim12C_Mylar!$E$20:$E$228</c:f>
              <c:numCache>
                <c:formatCode>0.000E+00</c:formatCode>
                <c:ptCount val="209"/>
                <c:pt idx="0">
                  <c:v>7.152E-2</c:v>
                </c:pt>
                <c:pt idx="1">
                  <c:v>7.4440000000000006E-2</c:v>
                </c:pt>
                <c:pt idx="2">
                  <c:v>7.7249999999999999E-2</c:v>
                </c:pt>
                <c:pt idx="3">
                  <c:v>7.9960000000000003E-2</c:v>
                </c:pt>
                <c:pt idx="4">
                  <c:v>8.2580000000000001E-2</c:v>
                </c:pt>
                <c:pt idx="5">
                  <c:v>8.5120000000000001E-2</c:v>
                </c:pt>
                <c:pt idx="6">
                  <c:v>8.7590000000000001E-2</c:v>
                </c:pt>
                <c:pt idx="7">
                  <c:v>9.2329999999999995E-2</c:v>
                </c:pt>
                <c:pt idx="8">
                  <c:v>9.7930000000000003E-2</c:v>
                </c:pt>
                <c:pt idx="9">
                  <c:v>0.1032</c:v>
                </c:pt>
                <c:pt idx="10">
                  <c:v>0.10829999999999999</c:v>
                </c:pt>
                <c:pt idx="11">
                  <c:v>0.11310000000000001</c:v>
                </c:pt>
                <c:pt idx="12">
                  <c:v>0.1177</c:v>
                </c:pt>
                <c:pt idx="13">
                  <c:v>0.1221</c:v>
                </c:pt>
                <c:pt idx="14">
                  <c:v>0.12640000000000001</c:v>
                </c:pt>
                <c:pt idx="15">
                  <c:v>0.13059999999999999</c:v>
                </c:pt>
                <c:pt idx="16">
                  <c:v>0.13850000000000001</c:v>
                </c:pt>
                <c:pt idx="17">
                  <c:v>0.14599999999999999</c:v>
                </c:pt>
                <c:pt idx="18">
                  <c:v>0.15310000000000001</c:v>
                </c:pt>
                <c:pt idx="19">
                  <c:v>0.15989999999999999</c:v>
                </c:pt>
                <c:pt idx="20">
                  <c:v>0.16639999999999999</c:v>
                </c:pt>
                <c:pt idx="21">
                  <c:v>0.17269999999999999</c:v>
                </c:pt>
                <c:pt idx="22">
                  <c:v>0.1847</c:v>
                </c:pt>
                <c:pt idx="23">
                  <c:v>0.19589999999999999</c:v>
                </c:pt>
                <c:pt idx="24">
                  <c:v>0.2064</c:v>
                </c:pt>
                <c:pt idx="25">
                  <c:v>0.2165</c:v>
                </c:pt>
                <c:pt idx="26">
                  <c:v>0.22620000000000001</c:v>
                </c:pt>
                <c:pt idx="27">
                  <c:v>0.2354</c:v>
                </c:pt>
                <c:pt idx="28">
                  <c:v>0.24429999999999999</c:v>
                </c:pt>
                <c:pt idx="29">
                  <c:v>0.25280000000000002</c:v>
                </c:pt>
                <c:pt idx="30">
                  <c:v>0.2611</c:v>
                </c:pt>
                <c:pt idx="31">
                  <c:v>0.26919999999999999</c:v>
                </c:pt>
                <c:pt idx="32">
                  <c:v>0.27700000000000002</c:v>
                </c:pt>
                <c:pt idx="33">
                  <c:v>0.29199999999999998</c:v>
                </c:pt>
                <c:pt idx="34">
                  <c:v>0.30969999999999998</c:v>
                </c:pt>
                <c:pt idx="35">
                  <c:v>0.32640000000000002</c:v>
                </c:pt>
                <c:pt idx="36">
                  <c:v>0.34239999999999998</c:v>
                </c:pt>
                <c:pt idx="37">
                  <c:v>0.35759999999999997</c:v>
                </c:pt>
                <c:pt idx="38">
                  <c:v>0.37219999999999998</c:v>
                </c:pt>
                <c:pt idx="39">
                  <c:v>0.38619999999999999</c:v>
                </c:pt>
                <c:pt idx="40">
                  <c:v>0.39979999999999999</c:v>
                </c:pt>
                <c:pt idx="41">
                  <c:v>0.41289999999999999</c:v>
                </c:pt>
                <c:pt idx="42">
                  <c:v>0.438</c:v>
                </c:pt>
                <c:pt idx="43">
                  <c:v>0.46160000000000001</c:v>
                </c:pt>
                <c:pt idx="44">
                  <c:v>0.48420000000000002</c:v>
                </c:pt>
                <c:pt idx="45">
                  <c:v>0.50570000000000004</c:v>
                </c:pt>
                <c:pt idx="46">
                  <c:v>0.52639999999999998</c:v>
                </c:pt>
                <c:pt idx="47">
                  <c:v>0.54620000000000002</c:v>
                </c:pt>
                <c:pt idx="48">
                  <c:v>0.58389999999999997</c:v>
                </c:pt>
                <c:pt idx="49">
                  <c:v>0.61939999999999995</c:v>
                </c:pt>
                <c:pt idx="50">
                  <c:v>0.65290000000000004</c:v>
                </c:pt>
                <c:pt idx="51">
                  <c:v>0.68469999999999998</c:v>
                </c:pt>
                <c:pt idx="52">
                  <c:v>0.71519999999999995</c:v>
                </c:pt>
                <c:pt idx="53">
                  <c:v>0.74439999999999995</c:v>
                </c:pt>
                <c:pt idx="54">
                  <c:v>0.77249999999999996</c:v>
                </c:pt>
                <c:pt idx="55">
                  <c:v>0.79959999999999998</c:v>
                </c:pt>
                <c:pt idx="56">
                  <c:v>0.82579999999999998</c:v>
                </c:pt>
                <c:pt idx="57">
                  <c:v>0.85129999999999995</c:v>
                </c:pt>
                <c:pt idx="58">
                  <c:v>0.87590000000000001</c:v>
                </c:pt>
                <c:pt idx="59">
                  <c:v>0.92330000000000001</c:v>
                </c:pt>
                <c:pt idx="60">
                  <c:v>0.97940000000000005</c:v>
                </c:pt>
                <c:pt idx="61">
                  <c:v>1.0289999999999999</c:v>
                </c:pt>
                <c:pt idx="62">
                  <c:v>1.0720000000000001</c:v>
                </c:pt>
                <c:pt idx="63">
                  <c:v>1.113</c:v>
                </c:pt>
                <c:pt idx="64">
                  <c:v>1.1519999999999999</c:v>
                </c:pt>
                <c:pt idx="65">
                  <c:v>1.1890000000000001</c:v>
                </c:pt>
                <c:pt idx="66">
                  <c:v>1.224</c:v>
                </c:pt>
                <c:pt idx="67">
                  <c:v>1.258</c:v>
                </c:pt>
                <c:pt idx="68">
                  <c:v>1.3220000000000001</c:v>
                </c:pt>
                <c:pt idx="69">
                  <c:v>1.381</c:v>
                </c:pt>
                <c:pt idx="70">
                  <c:v>1.4350000000000001</c:v>
                </c:pt>
                <c:pt idx="71">
                  <c:v>1.486</c:v>
                </c:pt>
                <c:pt idx="72">
                  <c:v>1.534</c:v>
                </c:pt>
                <c:pt idx="73">
                  <c:v>1.58</c:v>
                </c:pt>
                <c:pt idx="74">
                  <c:v>1.665</c:v>
                </c:pt>
                <c:pt idx="75">
                  <c:v>1.742</c:v>
                </c:pt>
                <c:pt idx="76">
                  <c:v>1.8140000000000001</c:v>
                </c:pt>
                <c:pt idx="77">
                  <c:v>1.88</c:v>
                </c:pt>
                <c:pt idx="78">
                  <c:v>1.9430000000000001</c:v>
                </c:pt>
                <c:pt idx="79">
                  <c:v>2.0009999999999999</c:v>
                </c:pt>
                <c:pt idx="80">
                  <c:v>2.0569999999999999</c:v>
                </c:pt>
                <c:pt idx="81">
                  <c:v>2.11</c:v>
                </c:pt>
                <c:pt idx="82">
                  <c:v>2.1619999999999999</c:v>
                </c:pt>
                <c:pt idx="83">
                  <c:v>2.2120000000000002</c:v>
                </c:pt>
                <c:pt idx="84">
                  <c:v>2.2610000000000001</c:v>
                </c:pt>
                <c:pt idx="85">
                  <c:v>2.3559999999999999</c:v>
                </c:pt>
                <c:pt idx="86">
                  <c:v>2.4740000000000002</c:v>
                </c:pt>
                <c:pt idx="87">
                  <c:v>2.59</c:v>
                </c:pt>
                <c:pt idx="88">
                  <c:v>2.7040000000000002</c:v>
                </c:pt>
                <c:pt idx="89">
                  <c:v>2.8170000000000002</c:v>
                </c:pt>
                <c:pt idx="90">
                  <c:v>2.9279999999999999</c:v>
                </c:pt>
                <c:pt idx="91">
                  <c:v>3.0369999999999999</c:v>
                </c:pt>
                <c:pt idx="92">
                  <c:v>3.1429999999999998</c:v>
                </c:pt>
                <c:pt idx="93">
                  <c:v>3.2469999999999999</c:v>
                </c:pt>
                <c:pt idx="94">
                  <c:v>3.4489999999999998</c:v>
                </c:pt>
                <c:pt idx="95">
                  <c:v>3.641</c:v>
                </c:pt>
                <c:pt idx="96">
                  <c:v>3.8239999999999998</c:v>
                </c:pt>
                <c:pt idx="97">
                  <c:v>4</c:v>
                </c:pt>
                <c:pt idx="98">
                  <c:v>4.1680000000000001</c:v>
                </c:pt>
                <c:pt idx="99">
                  <c:v>4.3280000000000003</c:v>
                </c:pt>
                <c:pt idx="100">
                  <c:v>4.6310000000000002</c:v>
                </c:pt>
                <c:pt idx="101">
                  <c:v>4.91</c:v>
                </c:pt>
                <c:pt idx="102">
                  <c:v>5.1689999999999996</c:v>
                </c:pt>
                <c:pt idx="103">
                  <c:v>5.4080000000000004</c:v>
                </c:pt>
                <c:pt idx="104">
                  <c:v>5.63</c:v>
                </c:pt>
                <c:pt idx="105">
                  <c:v>5.835</c:v>
                </c:pt>
                <c:pt idx="106">
                  <c:v>6.0250000000000004</c:v>
                </c:pt>
                <c:pt idx="107">
                  <c:v>6.2</c:v>
                </c:pt>
                <c:pt idx="108">
                  <c:v>6.3609999999999998</c:v>
                </c:pt>
                <c:pt idx="109">
                  <c:v>6.51</c:v>
                </c:pt>
                <c:pt idx="110">
                  <c:v>6.6459999999999999</c:v>
                </c:pt>
                <c:pt idx="111">
                  <c:v>6.8849999999999998</c:v>
                </c:pt>
                <c:pt idx="112">
                  <c:v>7.1289999999999996</c:v>
                </c:pt>
                <c:pt idx="113">
                  <c:v>7.3209999999999997</c:v>
                </c:pt>
                <c:pt idx="114">
                  <c:v>7.47</c:v>
                </c:pt>
                <c:pt idx="115">
                  <c:v>7.5839999999999996</c:v>
                </c:pt>
                <c:pt idx="116">
                  <c:v>7.67</c:v>
                </c:pt>
                <c:pt idx="117">
                  <c:v>7.7329999999999997</c:v>
                </c:pt>
                <c:pt idx="118">
                  <c:v>7.7759999999999998</c:v>
                </c:pt>
                <c:pt idx="119">
                  <c:v>7.8049999999999997</c:v>
                </c:pt>
                <c:pt idx="120">
                  <c:v>7.8259999999999996</c:v>
                </c:pt>
                <c:pt idx="121">
                  <c:v>7.8109999999999999</c:v>
                </c:pt>
                <c:pt idx="122">
                  <c:v>7.77</c:v>
                </c:pt>
                <c:pt idx="123">
                  <c:v>7.7110000000000003</c:v>
                </c:pt>
                <c:pt idx="124">
                  <c:v>7.6360000000000001</c:v>
                </c:pt>
                <c:pt idx="125">
                  <c:v>7.5510000000000002</c:v>
                </c:pt>
                <c:pt idx="126">
                  <c:v>7.359</c:v>
                </c:pt>
                <c:pt idx="127">
                  <c:v>7.1529999999999996</c:v>
                </c:pt>
                <c:pt idx="128">
                  <c:v>6.9420000000000002</c:v>
                </c:pt>
                <c:pt idx="129">
                  <c:v>6.734</c:v>
                </c:pt>
                <c:pt idx="130">
                  <c:v>6.5309999999999997</c:v>
                </c:pt>
                <c:pt idx="131">
                  <c:v>6.3360000000000003</c:v>
                </c:pt>
                <c:pt idx="132">
                  <c:v>6.15</c:v>
                </c:pt>
                <c:pt idx="133">
                  <c:v>5.9729999999999999</c:v>
                </c:pt>
                <c:pt idx="134">
                  <c:v>5.8049999999999997</c:v>
                </c:pt>
                <c:pt idx="135">
                  <c:v>5.6449999999999996</c:v>
                </c:pt>
                <c:pt idx="136">
                  <c:v>5.4939999999999998</c:v>
                </c:pt>
                <c:pt idx="137">
                  <c:v>5.2130000000000001</c:v>
                </c:pt>
                <c:pt idx="138">
                  <c:v>4.9000000000000004</c:v>
                </c:pt>
                <c:pt idx="139">
                  <c:v>4.6520000000000001</c:v>
                </c:pt>
                <c:pt idx="140">
                  <c:v>4.4409999999999998</c:v>
                </c:pt>
                <c:pt idx="141">
                  <c:v>4.218</c:v>
                </c:pt>
                <c:pt idx="142">
                  <c:v>4.0170000000000003</c:v>
                </c:pt>
                <c:pt idx="143">
                  <c:v>3.835</c:v>
                </c:pt>
                <c:pt idx="144">
                  <c:v>3.67</c:v>
                </c:pt>
                <c:pt idx="145">
                  <c:v>3.52</c:v>
                </c:pt>
                <c:pt idx="146">
                  <c:v>3.2549999999999999</c:v>
                </c:pt>
                <c:pt idx="147">
                  <c:v>3.0289999999999999</c:v>
                </c:pt>
                <c:pt idx="148">
                  <c:v>2.8330000000000002</c:v>
                </c:pt>
                <c:pt idx="149">
                  <c:v>2.6619999999999999</c:v>
                </c:pt>
                <c:pt idx="150">
                  <c:v>2.5110000000000001</c:v>
                </c:pt>
                <c:pt idx="151">
                  <c:v>2.3769999999999998</c:v>
                </c:pt>
                <c:pt idx="152">
                  <c:v>2.1480000000000001</c:v>
                </c:pt>
                <c:pt idx="153">
                  <c:v>1.96</c:v>
                </c:pt>
                <c:pt idx="154">
                  <c:v>1.8029999999999999</c:v>
                </c:pt>
                <c:pt idx="155">
                  <c:v>1.67</c:v>
                </c:pt>
                <c:pt idx="156">
                  <c:v>1.5549999999999999</c:v>
                </c:pt>
                <c:pt idx="157">
                  <c:v>1.456</c:v>
                </c:pt>
                <c:pt idx="158">
                  <c:v>1.369</c:v>
                </c:pt>
                <c:pt idx="159">
                  <c:v>1.2929999999999999</c:v>
                </c:pt>
                <c:pt idx="160">
                  <c:v>1.2250000000000001</c:v>
                </c:pt>
                <c:pt idx="161">
                  <c:v>1.1639999999999999</c:v>
                </c:pt>
                <c:pt idx="162">
                  <c:v>1.1100000000000001</c:v>
                </c:pt>
                <c:pt idx="163">
                  <c:v>1.016</c:v>
                </c:pt>
                <c:pt idx="164">
                  <c:v>0.92020000000000002</c:v>
                </c:pt>
                <c:pt idx="165">
                  <c:v>0.84299999999999997</c:v>
                </c:pt>
                <c:pt idx="166">
                  <c:v>0.7792</c:v>
                </c:pt>
                <c:pt idx="167">
                  <c:v>0.72570000000000001</c:v>
                </c:pt>
                <c:pt idx="168">
                  <c:v>0.68020000000000003</c:v>
                </c:pt>
                <c:pt idx="169">
                  <c:v>0.64100000000000001</c:v>
                </c:pt>
                <c:pt idx="170">
                  <c:v>0.60609999999999997</c:v>
                </c:pt>
                <c:pt idx="171">
                  <c:v>0.57489999999999997</c:v>
                </c:pt>
                <c:pt idx="172">
                  <c:v>0.5222</c:v>
                </c:pt>
                <c:pt idx="173">
                  <c:v>0.4793</c:v>
                </c:pt>
                <c:pt idx="174">
                  <c:v>0.44379999999999997</c:v>
                </c:pt>
                <c:pt idx="175">
                  <c:v>0.41370000000000001</c:v>
                </c:pt>
                <c:pt idx="176">
                  <c:v>0.38800000000000001</c:v>
                </c:pt>
                <c:pt idx="177">
                  <c:v>0.36570000000000003</c:v>
                </c:pt>
                <c:pt idx="178">
                  <c:v>0.32900000000000001</c:v>
                </c:pt>
                <c:pt idx="179">
                  <c:v>0.30009999999999998</c:v>
                </c:pt>
                <c:pt idx="180">
                  <c:v>0.27660000000000001</c:v>
                </c:pt>
                <c:pt idx="181">
                  <c:v>0.2571</c:v>
                </c:pt>
                <c:pt idx="182">
                  <c:v>0.2407</c:v>
                </c:pt>
                <c:pt idx="183">
                  <c:v>0.2268</c:v>
                </c:pt>
                <c:pt idx="184">
                  <c:v>0.2147</c:v>
                </c:pt>
                <c:pt idx="185">
                  <c:v>0.20419999999999999</c:v>
                </c:pt>
                <c:pt idx="186">
                  <c:v>0.19489999999999999</c:v>
                </c:pt>
                <c:pt idx="187">
                  <c:v>0.18659999999999999</c:v>
                </c:pt>
                <c:pt idx="188">
                  <c:v>0.17929999999999999</c:v>
                </c:pt>
                <c:pt idx="189">
                  <c:v>0.16669999999999999</c:v>
                </c:pt>
                <c:pt idx="190">
                  <c:v>0.154</c:v>
                </c:pt>
                <c:pt idx="191">
                  <c:v>0.14380000000000001</c:v>
                </c:pt>
                <c:pt idx="192">
                  <c:v>0.1353</c:v>
                </c:pt>
                <c:pt idx="193">
                  <c:v>0.1283</c:v>
                </c:pt>
                <c:pt idx="194">
                  <c:v>0.12230000000000001</c:v>
                </c:pt>
                <c:pt idx="195">
                  <c:v>0.1172</c:v>
                </c:pt>
                <c:pt idx="196">
                  <c:v>0.11269999999999999</c:v>
                </c:pt>
                <c:pt idx="197">
                  <c:v>0.1089</c:v>
                </c:pt>
                <c:pt idx="198">
                  <c:v>0.1024</c:v>
                </c:pt>
                <c:pt idx="199">
                  <c:v>9.7199999999999995E-2</c:v>
                </c:pt>
                <c:pt idx="200">
                  <c:v>9.2999999999999999E-2</c:v>
                </c:pt>
                <c:pt idx="201">
                  <c:v>8.9529999999999998E-2</c:v>
                </c:pt>
                <c:pt idx="202">
                  <c:v>8.6610000000000006E-2</c:v>
                </c:pt>
                <c:pt idx="203">
                  <c:v>8.4140000000000006E-2</c:v>
                </c:pt>
                <c:pt idx="204">
                  <c:v>8.0210000000000004E-2</c:v>
                </c:pt>
                <c:pt idx="205">
                  <c:v>7.7229999999999993E-2</c:v>
                </c:pt>
                <c:pt idx="206">
                  <c:v>7.4929999999999997E-2</c:v>
                </c:pt>
                <c:pt idx="207">
                  <c:v>7.3120000000000004E-2</c:v>
                </c:pt>
                <c:pt idx="208">
                  <c:v>7.1669999999999998E-2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srim12C_Mylar!$F$20:$F$228</c:f>
              <c:numCache>
                <c:formatCode>0.000E+00</c:formatCode>
                <c:ptCount val="209"/>
                <c:pt idx="0">
                  <c:v>0.55320000000000003</c:v>
                </c:pt>
                <c:pt idx="1">
                  <c:v>0.56850000000000001</c:v>
                </c:pt>
                <c:pt idx="2">
                  <c:v>0.58279999999999998</c:v>
                </c:pt>
                <c:pt idx="3">
                  <c:v>0.59609999999999996</c:v>
                </c:pt>
                <c:pt idx="4">
                  <c:v>0.60860000000000003</c:v>
                </c:pt>
                <c:pt idx="5">
                  <c:v>0.62039999999999995</c:v>
                </c:pt>
                <c:pt idx="6">
                  <c:v>0.63149999999999995</c:v>
                </c:pt>
                <c:pt idx="7">
                  <c:v>0.65200000000000002</c:v>
                </c:pt>
                <c:pt idx="8">
                  <c:v>0.67479999999999996</c:v>
                </c:pt>
                <c:pt idx="9">
                  <c:v>0.69520000000000004</c:v>
                </c:pt>
                <c:pt idx="10">
                  <c:v>0.71340000000000003</c:v>
                </c:pt>
                <c:pt idx="11">
                  <c:v>0.72989999999999999</c:v>
                </c:pt>
                <c:pt idx="12">
                  <c:v>0.74490000000000001</c:v>
                </c:pt>
                <c:pt idx="13">
                  <c:v>0.75860000000000005</c:v>
                </c:pt>
                <c:pt idx="14">
                  <c:v>0.77129999999999999</c:v>
                </c:pt>
                <c:pt idx="15">
                  <c:v>0.78290000000000004</c:v>
                </c:pt>
                <c:pt idx="16">
                  <c:v>0.80359999999999998</c:v>
                </c:pt>
                <c:pt idx="17">
                  <c:v>0.8216</c:v>
                </c:pt>
                <c:pt idx="18">
                  <c:v>0.83730000000000004</c:v>
                </c:pt>
                <c:pt idx="19">
                  <c:v>0.85119999999999996</c:v>
                </c:pt>
                <c:pt idx="20">
                  <c:v>0.86339999999999995</c:v>
                </c:pt>
                <c:pt idx="21">
                  <c:v>0.87439999999999996</c:v>
                </c:pt>
                <c:pt idx="22">
                  <c:v>0.89290000000000003</c:v>
                </c:pt>
                <c:pt idx="23">
                  <c:v>0.90790000000000004</c:v>
                </c:pt>
                <c:pt idx="24">
                  <c:v>0.92010000000000003</c:v>
                </c:pt>
                <c:pt idx="25">
                  <c:v>0.93020000000000003</c:v>
                </c:pt>
                <c:pt idx="26">
                  <c:v>0.93840000000000001</c:v>
                </c:pt>
                <c:pt idx="27">
                  <c:v>0.94520000000000004</c:v>
                </c:pt>
                <c:pt idx="28">
                  <c:v>0.95069999999999999</c:v>
                </c:pt>
                <c:pt idx="29">
                  <c:v>0.95530000000000004</c:v>
                </c:pt>
                <c:pt idx="30">
                  <c:v>0.95889999999999997</c:v>
                </c:pt>
                <c:pt idx="31">
                  <c:v>0.9617</c:v>
                </c:pt>
                <c:pt idx="32">
                  <c:v>0.96399999999999997</c:v>
                </c:pt>
                <c:pt idx="33">
                  <c:v>0.9667</c:v>
                </c:pt>
                <c:pt idx="34">
                  <c:v>0.96779999999999999</c:v>
                </c:pt>
                <c:pt idx="35">
                  <c:v>0.96689999999999998</c:v>
                </c:pt>
                <c:pt idx="36">
                  <c:v>0.96450000000000002</c:v>
                </c:pt>
                <c:pt idx="37">
                  <c:v>0.96099999999999997</c:v>
                </c:pt>
                <c:pt idx="38">
                  <c:v>0.95660000000000001</c:v>
                </c:pt>
                <c:pt idx="39">
                  <c:v>0.9516</c:v>
                </c:pt>
                <c:pt idx="40">
                  <c:v>0.94599999999999995</c:v>
                </c:pt>
                <c:pt idx="41">
                  <c:v>0.94010000000000005</c:v>
                </c:pt>
                <c:pt idx="42">
                  <c:v>0.92759999999999998</c:v>
                </c:pt>
                <c:pt idx="43">
                  <c:v>0.91439999999999999</c:v>
                </c:pt>
                <c:pt idx="44">
                  <c:v>0.90100000000000002</c:v>
                </c:pt>
                <c:pt idx="45">
                  <c:v>0.88749999999999996</c:v>
                </c:pt>
                <c:pt idx="46">
                  <c:v>0.87409999999999999</c:v>
                </c:pt>
                <c:pt idx="47">
                  <c:v>0.86080000000000001</c:v>
                </c:pt>
                <c:pt idx="48">
                  <c:v>0.83520000000000005</c:v>
                </c:pt>
                <c:pt idx="49">
                  <c:v>0.81069999999999998</c:v>
                </c:pt>
                <c:pt idx="50">
                  <c:v>0.78759999999999997</c:v>
                </c:pt>
                <c:pt idx="51">
                  <c:v>0.76580000000000004</c:v>
                </c:pt>
                <c:pt idx="52">
                  <c:v>0.74529999999999996</c:v>
                </c:pt>
                <c:pt idx="53">
                  <c:v>0.72589999999999999</c:v>
                </c:pt>
                <c:pt idx="54">
                  <c:v>0.70760000000000001</c:v>
                </c:pt>
                <c:pt idx="55">
                  <c:v>0.69030000000000002</c:v>
                </c:pt>
                <c:pt idx="56">
                  <c:v>0.67400000000000004</c:v>
                </c:pt>
                <c:pt idx="57">
                  <c:v>0.65849999999999997</c:v>
                </c:pt>
                <c:pt idx="58">
                  <c:v>0.64390000000000003</c:v>
                </c:pt>
                <c:pt idx="59">
                  <c:v>0.61680000000000001</c:v>
                </c:pt>
                <c:pt idx="60">
                  <c:v>0.58640000000000003</c:v>
                </c:pt>
                <c:pt idx="61">
                  <c:v>0.55940000000000001</c:v>
                </c:pt>
                <c:pt idx="62">
                  <c:v>0.53510000000000002</c:v>
                </c:pt>
                <c:pt idx="63">
                  <c:v>0.51319999999999999</c:v>
                </c:pt>
                <c:pt idx="64">
                  <c:v>0.49330000000000002</c:v>
                </c:pt>
                <c:pt idx="65">
                  <c:v>0.47520000000000001</c:v>
                </c:pt>
                <c:pt idx="66">
                  <c:v>0.45850000000000002</c:v>
                </c:pt>
                <c:pt idx="67">
                  <c:v>0.44319999999999998</c:v>
                </c:pt>
                <c:pt idx="68">
                  <c:v>0.41589999999999999</c:v>
                </c:pt>
                <c:pt idx="69">
                  <c:v>0.39229999999999998</c:v>
                </c:pt>
                <c:pt idx="70">
                  <c:v>0.37159999999999999</c:v>
                </c:pt>
                <c:pt idx="71">
                  <c:v>0.3533</c:v>
                </c:pt>
                <c:pt idx="72">
                  <c:v>0.33689999999999998</c:v>
                </c:pt>
                <c:pt idx="73">
                  <c:v>0.32229999999999998</c:v>
                </c:pt>
                <c:pt idx="74">
                  <c:v>0.2969</c:v>
                </c:pt>
                <c:pt idx="75">
                  <c:v>0.27579999999999999</c:v>
                </c:pt>
                <c:pt idx="76">
                  <c:v>0.25779999999999997</c:v>
                </c:pt>
                <c:pt idx="77">
                  <c:v>0.2424</c:v>
                </c:pt>
                <c:pt idx="78">
                  <c:v>0.22889999999999999</c:v>
                </c:pt>
                <c:pt idx="79">
                  <c:v>0.217</c:v>
                </c:pt>
                <c:pt idx="80">
                  <c:v>0.2064</c:v>
                </c:pt>
                <c:pt idx="81">
                  <c:v>0.19700000000000001</c:v>
                </c:pt>
                <c:pt idx="82">
                  <c:v>0.1885</c:v>
                </c:pt>
                <c:pt idx="83">
                  <c:v>0.1807</c:v>
                </c:pt>
                <c:pt idx="84">
                  <c:v>0.17369999999999999</c:v>
                </c:pt>
                <c:pt idx="85">
                  <c:v>0.1613</c:v>
                </c:pt>
                <c:pt idx="86">
                  <c:v>0.1484</c:v>
                </c:pt>
                <c:pt idx="87">
                  <c:v>0.13750000000000001</c:v>
                </c:pt>
                <c:pt idx="88">
                  <c:v>0.12839999999999999</c:v>
                </c:pt>
                <c:pt idx="89">
                  <c:v>0.12039999999999999</c:v>
                </c:pt>
                <c:pt idx="90">
                  <c:v>0.1135</c:v>
                </c:pt>
                <c:pt idx="91">
                  <c:v>0.1075</c:v>
                </c:pt>
                <c:pt idx="92">
                  <c:v>0.1021</c:v>
                </c:pt>
                <c:pt idx="93">
                  <c:v>9.7229999999999997E-2</c:v>
                </c:pt>
                <c:pt idx="94">
                  <c:v>8.8950000000000001E-2</c:v>
                </c:pt>
                <c:pt idx="95">
                  <c:v>8.2089999999999996E-2</c:v>
                </c:pt>
                <c:pt idx="96">
                  <c:v>7.6300000000000007E-2</c:v>
                </c:pt>
                <c:pt idx="97">
                  <c:v>7.1349999999999997E-2</c:v>
                </c:pt>
                <c:pt idx="98">
                  <c:v>6.7049999999999998E-2</c:v>
                </c:pt>
                <c:pt idx="99">
                  <c:v>6.3280000000000003E-2</c:v>
                </c:pt>
                <c:pt idx="100">
                  <c:v>5.6989999999999999E-2</c:v>
                </c:pt>
                <c:pt idx="101">
                  <c:v>5.1929999999999997E-2</c:v>
                </c:pt>
                <c:pt idx="102">
                  <c:v>4.7750000000000001E-2</c:v>
                </c:pt>
                <c:pt idx="103">
                  <c:v>4.4249999999999998E-2</c:v>
                </c:pt>
                <c:pt idx="104">
                  <c:v>4.1270000000000001E-2</c:v>
                </c:pt>
                <c:pt idx="105">
                  <c:v>3.8690000000000002E-2</c:v>
                </c:pt>
                <c:pt idx="106">
                  <c:v>3.644E-2</c:v>
                </c:pt>
                <c:pt idx="107">
                  <c:v>3.4459999999999998E-2</c:v>
                </c:pt>
                <c:pt idx="108">
                  <c:v>3.2689999999999997E-2</c:v>
                </c:pt>
                <c:pt idx="109">
                  <c:v>3.1119999999999998E-2</c:v>
                </c:pt>
                <c:pt idx="110">
                  <c:v>2.9690000000000001E-2</c:v>
                </c:pt>
                <c:pt idx="111">
                  <c:v>2.724E-2</c:v>
                </c:pt>
                <c:pt idx="112">
                  <c:v>2.4719999999999999E-2</c:v>
                </c:pt>
                <c:pt idx="113">
                  <c:v>2.265E-2</c:v>
                </c:pt>
                <c:pt idx="114">
                  <c:v>2.0930000000000001E-2</c:v>
                </c:pt>
                <c:pt idx="115">
                  <c:v>1.9470000000000001E-2</c:v>
                </c:pt>
                <c:pt idx="116">
                  <c:v>1.821E-2</c:v>
                </c:pt>
                <c:pt idx="117">
                  <c:v>1.711E-2</c:v>
                </c:pt>
                <c:pt idx="118">
                  <c:v>1.6150000000000001E-2</c:v>
                </c:pt>
                <c:pt idx="119">
                  <c:v>1.5299999999999999E-2</c:v>
                </c:pt>
                <c:pt idx="120">
                  <c:v>1.3849999999999999E-2</c:v>
                </c:pt>
                <c:pt idx="121">
                  <c:v>1.2670000000000001E-2</c:v>
                </c:pt>
                <c:pt idx="122">
                  <c:v>1.1679999999999999E-2</c:v>
                </c:pt>
                <c:pt idx="123">
                  <c:v>1.085E-2</c:v>
                </c:pt>
                <c:pt idx="124">
                  <c:v>1.013E-2</c:v>
                </c:pt>
                <c:pt idx="125">
                  <c:v>9.5119999999999996E-3</c:v>
                </c:pt>
                <c:pt idx="126">
                  <c:v>8.4840000000000002E-3</c:v>
                </c:pt>
                <c:pt idx="127">
                  <c:v>7.6680000000000003E-3</c:v>
                </c:pt>
                <c:pt idx="128">
                  <c:v>7.0029999999999997E-3</c:v>
                </c:pt>
                <c:pt idx="129">
                  <c:v>6.45E-3</c:v>
                </c:pt>
                <c:pt idx="130">
                  <c:v>5.9820000000000003E-3</c:v>
                </c:pt>
                <c:pt idx="131">
                  <c:v>5.581E-3</c:v>
                </c:pt>
                <c:pt idx="132">
                  <c:v>5.2329999999999998E-3</c:v>
                </c:pt>
                <c:pt idx="133">
                  <c:v>4.9290000000000002E-3</c:v>
                </c:pt>
                <c:pt idx="134">
                  <c:v>4.6600000000000001E-3</c:v>
                </c:pt>
                <c:pt idx="135">
                  <c:v>4.4200000000000003E-3</c:v>
                </c:pt>
                <c:pt idx="136">
                  <c:v>4.2050000000000004E-3</c:v>
                </c:pt>
                <c:pt idx="137">
                  <c:v>3.8349999999999999E-3</c:v>
                </c:pt>
                <c:pt idx="138">
                  <c:v>3.4589999999999998E-3</c:v>
                </c:pt>
                <c:pt idx="139">
                  <c:v>3.1540000000000001E-3</c:v>
                </c:pt>
                <c:pt idx="140">
                  <c:v>2.8999999999999998E-3</c:v>
                </c:pt>
                <c:pt idx="141">
                  <c:v>2.686E-3</c:v>
                </c:pt>
                <c:pt idx="142">
                  <c:v>2.503E-3</c:v>
                </c:pt>
                <c:pt idx="143">
                  <c:v>2.3449999999999999E-3</c:v>
                </c:pt>
                <c:pt idx="144">
                  <c:v>2.2060000000000001E-3</c:v>
                </c:pt>
                <c:pt idx="145">
                  <c:v>2.0839999999999999E-3</c:v>
                </c:pt>
                <c:pt idx="146">
                  <c:v>1.877E-3</c:v>
                </c:pt>
                <c:pt idx="147">
                  <c:v>1.7099999999999999E-3</c:v>
                </c:pt>
                <c:pt idx="148">
                  <c:v>1.5709999999999999E-3</c:v>
                </c:pt>
                <c:pt idx="149">
                  <c:v>1.454E-3</c:v>
                </c:pt>
                <c:pt idx="150">
                  <c:v>1.354E-3</c:v>
                </c:pt>
                <c:pt idx="151">
                  <c:v>1.2669999999999999E-3</c:v>
                </c:pt>
                <c:pt idx="152">
                  <c:v>1.1249999999999999E-3</c:v>
                </c:pt>
                <c:pt idx="153">
                  <c:v>1.0120000000000001E-3</c:v>
                </c:pt>
                <c:pt idx="154">
                  <c:v>9.2130000000000001E-4</c:v>
                </c:pt>
                <c:pt idx="155">
                  <c:v>8.4590000000000002E-4</c:v>
                </c:pt>
                <c:pt idx="156">
                  <c:v>7.8229999999999999E-4</c:v>
                </c:pt>
                <c:pt idx="157">
                  <c:v>7.2800000000000002E-4</c:v>
                </c:pt>
                <c:pt idx="158">
                  <c:v>6.8110000000000002E-4</c:v>
                </c:pt>
                <c:pt idx="159">
                  <c:v>6.401E-4</c:v>
                </c:pt>
                <c:pt idx="160">
                  <c:v>6.0389999999999999E-4</c:v>
                </c:pt>
                <c:pt idx="161">
                  <c:v>5.7180000000000002E-4</c:v>
                </c:pt>
                <c:pt idx="162">
                  <c:v>5.4310000000000003E-4</c:v>
                </c:pt>
                <c:pt idx="163">
                  <c:v>4.9379999999999997E-4</c:v>
                </c:pt>
                <c:pt idx="164">
                  <c:v>4.439E-4</c:v>
                </c:pt>
                <c:pt idx="165">
                  <c:v>4.036E-4</c:v>
                </c:pt>
                <c:pt idx="166">
                  <c:v>3.702E-4</c:v>
                </c:pt>
                <c:pt idx="167">
                  <c:v>3.4210000000000002E-4</c:v>
                </c:pt>
                <c:pt idx="168">
                  <c:v>3.1809999999999998E-4</c:v>
                </c:pt>
                <c:pt idx="169">
                  <c:v>2.9740000000000002E-4</c:v>
                </c:pt>
                <c:pt idx="170">
                  <c:v>2.7940000000000002E-4</c:v>
                </c:pt>
                <c:pt idx="171">
                  <c:v>2.6350000000000001E-4</c:v>
                </c:pt>
                <c:pt idx="172">
                  <c:v>2.3670000000000001E-4</c:v>
                </c:pt>
                <c:pt idx="173">
                  <c:v>2.1499999999999999E-4</c:v>
                </c:pt>
                <c:pt idx="174">
                  <c:v>1.9709999999999999E-4</c:v>
                </c:pt>
                <c:pt idx="175">
                  <c:v>1.8210000000000001E-4</c:v>
                </c:pt>
                <c:pt idx="176">
                  <c:v>1.693E-4</c:v>
                </c:pt>
                <c:pt idx="177">
                  <c:v>1.582E-4</c:v>
                </c:pt>
                <c:pt idx="178">
                  <c:v>1.3999999999999999E-4</c:v>
                </c:pt>
                <c:pt idx="179">
                  <c:v>1.2569999999999999E-4</c:v>
                </c:pt>
                <c:pt idx="180">
                  <c:v>1.141E-4</c:v>
                </c:pt>
                <c:pt idx="181">
                  <c:v>1.0459999999999999E-4</c:v>
                </c:pt>
                <c:pt idx="182">
                  <c:v>9.6550000000000002E-5</c:v>
                </c:pt>
                <c:pt idx="183">
                  <c:v>8.9710000000000007E-5</c:v>
                </c:pt>
                <c:pt idx="184">
                  <c:v>8.3809999999999999E-5</c:v>
                </c:pt>
                <c:pt idx="185">
                  <c:v>7.8659999999999996E-5</c:v>
                </c:pt>
                <c:pt idx="186">
                  <c:v>7.4129999999999997E-5</c:v>
                </c:pt>
                <c:pt idx="187">
                  <c:v>7.0110000000000005E-5</c:v>
                </c:pt>
                <c:pt idx="188">
                  <c:v>6.6509999999999998E-5</c:v>
                </c:pt>
                <c:pt idx="189">
                  <c:v>6.0359999999999998E-5</c:v>
                </c:pt>
                <c:pt idx="190">
                  <c:v>5.4160000000000003E-5</c:v>
                </c:pt>
                <c:pt idx="191">
                  <c:v>4.914E-5</c:v>
                </c:pt>
                <c:pt idx="192">
                  <c:v>4.5000000000000003E-5</c:v>
                </c:pt>
                <c:pt idx="193">
                  <c:v>4.1529999999999997E-5</c:v>
                </c:pt>
                <c:pt idx="194">
                  <c:v>3.8569999999999998E-5</c:v>
                </c:pt>
                <c:pt idx="195">
                  <c:v>3.6019999999999997E-5</c:v>
                </c:pt>
                <c:pt idx="196">
                  <c:v>3.379E-5</c:v>
                </c:pt>
                <c:pt idx="197">
                  <c:v>3.1829999999999998E-5</c:v>
                </c:pt>
                <c:pt idx="198">
                  <c:v>2.8549999999999999E-5</c:v>
                </c:pt>
                <c:pt idx="199">
                  <c:v>2.5890000000000001E-5</c:v>
                </c:pt>
                <c:pt idx="200">
                  <c:v>2.37E-5</c:v>
                </c:pt>
                <c:pt idx="201">
                  <c:v>2.1869999999999999E-5</c:v>
                </c:pt>
                <c:pt idx="202">
                  <c:v>2.0299999999999999E-5</c:v>
                </c:pt>
                <c:pt idx="203">
                  <c:v>1.895E-5</c:v>
                </c:pt>
                <c:pt idx="204">
                  <c:v>1.6739999999999999E-5</c:v>
                </c:pt>
                <c:pt idx="205">
                  <c:v>1.501E-5</c:v>
                </c:pt>
                <c:pt idx="206">
                  <c:v>1.361E-5</c:v>
                </c:pt>
                <c:pt idx="207">
                  <c:v>1.2449999999999999E-5</c:v>
                </c:pt>
                <c:pt idx="208">
                  <c:v>1.148E-5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srim12C_Mylar!$G$20:$G$228</c:f>
              <c:numCache>
                <c:formatCode>0.000E+00</c:formatCode>
                <c:ptCount val="209"/>
                <c:pt idx="0">
                  <c:v>0.62472000000000005</c:v>
                </c:pt>
                <c:pt idx="1">
                  <c:v>0.64294000000000007</c:v>
                </c:pt>
                <c:pt idx="2">
                  <c:v>0.66005000000000003</c:v>
                </c:pt>
                <c:pt idx="3">
                  <c:v>0.67605999999999999</c:v>
                </c:pt>
                <c:pt idx="4">
                  <c:v>0.69118000000000002</c:v>
                </c:pt>
                <c:pt idx="5">
                  <c:v>0.70551999999999992</c:v>
                </c:pt>
                <c:pt idx="6">
                  <c:v>0.71909000000000001</c:v>
                </c:pt>
                <c:pt idx="7">
                  <c:v>0.74433000000000005</c:v>
                </c:pt>
                <c:pt idx="8">
                  <c:v>0.77272999999999992</c:v>
                </c:pt>
                <c:pt idx="9">
                  <c:v>0.7984</c:v>
                </c:pt>
                <c:pt idx="10">
                  <c:v>0.82169999999999999</c:v>
                </c:pt>
                <c:pt idx="11">
                  <c:v>0.84299999999999997</c:v>
                </c:pt>
                <c:pt idx="12">
                  <c:v>0.86260000000000003</c:v>
                </c:pt>
                <c:pt idx="13">
                  <c:v>0.88070000000000004</c:v>
                </c:pt>
                <c:pt idx="14">
                  <c:v>0.89769999999999994</c:v>
                </c:pt>
                <c:pt idx="15">
                  <c:v>0.91349999999999998</c:v>
                </c:pt>
                <c:pt idx="16">
                  <c:v>0.94209999999999994</c:v>
                </c:pt>
                <c:pt idx="17">
                  <c:v>0.96760000000000002</c:v>
                </c:pt>
                <c:pt idx="18">
                  <c:v>0.99040000000000006</c:v>
                </c:pt>
                <c:pt idx="19">
                  <c:v>1.0110999999999999</c:v>
                </c:pt>
                <c:pt idx="20">
                  <c:v>1.0297999999999998</c:v>
                </c:pt>
                <c:pt idx="21">
                  <c:v>1.0470999999999999</c:v>
                </c:pt>
                <c:pt idx="22">
                  <c:v>1.0776000000000001</c:v>
                </c:pt>
                <c:pt idx="23">
                  <c:v>1.1038000000000001</c:v>
                </c:pt>
                <c:pt idx="24">
                  <c:v>1.1265000000000001</c:v>
                </c:pt>
                <c:pt idx="25">
                  <c:v>1.1467000000000001</c:v>
                </c:pt>
                <c:pt idx="26">
                  <c:v>1.1646000000000001</c:v>
                </c:pt>
                <c:pt idx="27">
                  <c:v>1.1806000000000001</c:v>
                </c:pt>
                <c:pt idx="28">
                  <c:v>1.1950000000000001</c:v>
                </c:pt>
                <c:pt idx="29">
                  <c:v>1.2081</c:v>
                </c:pt>
                <c:pt idx="30">
                  <c:v>1.22</c:v>
                </c:pt>
                <c:pt idx="31">
                  <c:v>1.2309000000000001</c:v>
                </c:pt>
                <c:pt idx="32">
                  <c:v>1.2410000000000001</c:v>
                </c:pt>
                <c:pt idx="33">
                  <c:v>1.2586999999999999</c:v>
                </c:pt>
                <c:pt idx="34">
                  <c:v>1.2774999999999999</c:v>
                </c:pt>
                <c:pt idx="35">
                  <c:v>1.2932999999999999</c:v>
                </c:pt>
                <c:pt idx="36">
                  <c:v>1.3069</c:v>
                </c:pt>
                <c:pt idx="37">
                  <c:v>1.3186</c:v>
                </c:pt>
                <c:pt idx="38">
                  <c:v>1.3288</c:v>
                </c:pt>
                <c:pt idx="39">
                  <c:v>1.3378000000000001</c:v>
                </c:pt>
                <c:pt idx="40">
                  <c:v>1.3457999999999999</c:v>
                </c:pt>
                <c:pt idx="41">
                  <c:v>1.353</c:v>
                </c:pt>
                <c:pt idx="42">
                  <c:v>1.3655999999999999</c:v>
                </c:pt>
                <c:pt idx="43">
                  <c:v>1.3759999999999999</c:v>
                </c:pt>
                <c:pt idx="44">
                  <c:v>1.3852</c:v>
                </c:pt>
                <c:pt idx="45">
                  <c:v>1.3932</c:v>
                </c:pt>
                <c:pt idx="46">
                  <c:v>1.4005000000000001</c:v>
                </c:pt>
                <c:pt idx="47">
                  <c:v>1.407</c:v>
                </c:pt>
                <c:pt idx="48">
                  <c:v>1.4191</c:v>
                </c:pt>
                <c:pt idx="49">
                  <c:v>1.4300999999999999</c:v>
                </c:pt>
                <c:pt idx="50">
                  <c:v>1.4405000000000001</c:v>
                </c:pt>
                <c:pt idx="51">
                  <c:v>1.4504999999999999</c:v>
                </c:pt>
                <c:pt idx="52">
                  <c:v>1.4604999999999999</c:v>
                </c:pt>
                <c:pt idx="53">
                  <c:v>1.4702999999999999</c:v>
                </c:pt>
                <c:pt idx="54">
                  <c:v>1.4801</c:v>
                </c:pt>
                <c:pt idx="55">
                  <c:v>1.4899</c:v>
                </c:pt>
                <c:pt idx="56">
                  <c:v>1.4998</c:v>
                </c:pt>
                <c:pt idx="57">
                  <c:v>1.5097999999999998</c:v>
                </c:pt>
                <c:pt idx="58">
                  <c:v>1.5198</c:v>
                </c:pt>
                <c:pt idx="59">
                  <c:v>1.5401</c:v>
                </c:pt>
                <c:pt idx="60">
                  <c:v>1.5658000000000001</c:v>
                </c:pt>
                <c:pt idx="61">
                  <c:v>1.5884</c:v>
                </c:pt>
                <c:pt idx="62">
                  <c:v>1.6071</c:v>
                </c:pt>
                <c:pt idx="63">
                  <c:v>1.6261999999999999</c:v>
                </c:pt>
                <c:pt idx="64">
                  <c:v>1.6453</c:v>
                </c:pt>
                <c:pt idx="65">
                  <c:v>1.6642000000000001</c:v>
                </c:pt>
                <c:pt idx="66">
                  <c:v>1.6825000000000001</c:v>
                </c:pt>
                <c:pt idx="67">
                  <c:v>1.7012</c:v>
                </c:pt>
                <c:pt idx="68">
                  <c:v>1.7379</c:v>
                </c:pt>
                <c:pt idx="69">
                  <c:v>1.7732999999999999</c:v>
                </c:pt>
                <c:pt idx="70">
                  <c:v>1.8066</c:v>
                </c:pt>
                <c:pt idx="71">
                  <c:v>1.8392999999999999</c:v>
                </c:pt>
                <c:pt idx="72">
                  <c:v>1.8709</c:v>
                </c:pt>
                <c:pt idx="73">
                  <c:v>1.9023000000000001</c:v>
                </c:pt>
                <c:pt idx="74">
                  <c:v>1.9619</c:v>
                </c:pt>
                <c:pt idx="75">
                  <c:v>2.0177999999999998</c:v>
                </c:pt>
                <c:pt idx="76">
                  <c:v>2.0718000000000001</c:v>
                </c:pt>
                <c:pt idx="77">
                  <c:v>2.1223999999999998</c:v>
                </c:pt>
                <c:pt idx="78">
                  <c:v>2.1718999999999999</c:v>
                </c:pt>
                <c:pt idx="79">
                  <c:v>2.218</c:v>
                </c:pt>
                <c:pt idx="80">
                  <c:v>2.2633999999999999</c:v>
                </c:pt>
                <c:pt idx="81">
                  <c:v>2.3069999999999999</c:v>
                </c:pt>
                <c:pt idx="82">
                  <c:v>2.3504999999999998</c:v>
                </c:pt>
                <c:pt idx="83">
                  <c:v>2.3927</c:v>
                </c:pt>
                <c:pt idx="84">
                  <c:v>2.4347000000000003</c:v>
                </c:pt>
                <c:pt idx="85">
                  <c:v>2.5172999999999996</c:v>
                </c:pt>
                <c:pt idx="86">
                  <c:v>2.6224000000000003</c:v>
                </c:pt>
                <c:pt idx="87">
                  <c:v>2.7275</c:v>
                </c:pt>
                <c:pt idx="88">
                  <c:v>2.8324000000000003</c:v>
                </c:pt>
                <c:pt idx="89">
                  <c:v>2.9374000000000002</c:v>
                </c:pt>
                <c:pt idx="90">
                  <c:v>3.0415000000000001</c:v>
                </c:pt>
                <c:pt idx="91">
                  <c:v>3.1444999999999999</c:v>
                </c:pt>
                <c:pt idx="92">
                  <c:v>3.2450999999999999</c:v>
                </c:pt>
                <c:pt idx="93">
                  <c:v>3.34423</c:v>
                </c:pt>
                <c:pt idx="94">
                  <c:v>3.5379499999999999</c:v>
                </c:pt>
                <c:pt idx="95">
                  <c:v>3.72309</c:v>
                </c:pt>
                <c:pt idx="96">
                  <c:v>3.9002999999999997</c:v>
                </c:pt>
                <c:pt idx="97">
                  <c:v>4.0713499999999998</c:v>
                </c:pt>
                <c:pt idx="98">
                  <c:v>4.2350500000000002</c:v>
                </c:pt>
                <c:pt idx="99">
                  <c:v>4.3912800000000001</c:v>
                </c:pt>
                <c:pt idx="100">
                  <c:v>4.6879900000000001</c:v>
                </c:pt>
                <c:pt idx="101">
                  <c:v>4.9619299999999997</c:v>
                </c:pt>
                <c:pt idx="102">
                  <c:v>5.2167499999999993</c:v>
                </c:pt>
                <c:pt idx="103">
                  <c:v>5.4522500000000003</c:v>
                </c:pt>
                <c:pt idx="104">
                  <c:v>5.6712699999999998</c:v>
                </c:pt>
                <c:pt idx="105">
                  <c:v>5.8736899999999999</c:v>
                </c:pt>
                <c:pt idx="106">
                  <c:v>6.0614400000000002</c:v>
                </c:pt>
                <c:pt idx="107">
                  <c:v>6.2344600000000003</c:v>
                </c:pt>
                <c:pt idx="108">
                  <c:v>6.3936899999999994</c:v>
                </c:pt>
                <c:pt idx="109">
                  <c:v>6.5411199999999994</c:v>
                </c:pt>
                <c:pt idx="110">
                  <c:v>6.6756900000000003</c:v>
                </c:pt>
                <c:pt idx="111">
                  <c:v>6.9122399999999997</c:v>
                </c:pt>
                <c:pt idx="112">
                  <c:v>7.1537199999999999</c:v>
                </c:pt>
                <c:pt idx="113">
                  <c:v>7.3436499999999993</c:v>
                </c:pt>
                <c:pt idx="114">
                  <c:v>7.4909299999999996</c:v>
                </c:pt>
                <c:pt idx="115">
                  <c:v>7.6034699999999997</c:v>
                </c:pt>
                <c:pt idx="116">
                  <c:v>7.6882099999999998</c:v>
                </c:pt>
                <c:pt idx="117">
                  <c:v>7.7501099999999994</c:v>
                </c:pt>
                <c:pt idx="118">
                  <c:v>7.7921499999999995</c:v>
                </c:pt>
                <c:pt idx="119">
                  <c:v>7.8202999999999996</c:v>
                </c:pt>
                <c:pt idx="120">
                  <c:v>7.8398499999999993</c:v>
                </c:pt>
                <c:pt idx="121">
                  <c:v>7.8236699999999999</c:v>
                </c:pt>
                <c:pt idx="122">
                  <c:v>7.7816799999999997</c:v>
                </c:pt>
                <c:pt idx="123">
                  <c:v>7.7218499999999999</c:v>
                </c:pt>
                <c:pt idx="124">
                  <c:v>7.6461300000000003</c:v>
                </c:pt>
                <c:pt idx="125">
                  <c:v>7.5605120000000001</c:v>
                </c:pt>
                <c:pt idx="126">
                  <c:v>7.3674840000000001</c:v>
                </c:pt>
                <c:pt idx="127">
                  <c:v>7.1606679999999994</c:v>
                </c:pt>
                <c:pt idx="128">
                  <c:v>6.9490030000000003</c:v>
                </c:pt>
                <c:pt idx="129">
                  <c:v>6.7404500000000001</c:v>
                </c:pt>
                <c:pt idx="130">
                  <c:v>6.5369820000000001</c:v>
                </c:pt>
                <c:pt idx="131">
                  <c:v>6.3415810000000006</c:v>
                </c:pt>
                <c:pt idx="132">
                  <c:v>6.155233</c:v>
                </c:pt>
                <c:pt idx="133">
                  <c:v>5.9779289999999996</c:v>
                </c:pt>
                <c:pt idx="134">
                  <c:v>5.80966</c:v>
                </c:pt>
                <c:pt idx="135">
                  <c:v>5.6494199999999992</c:v>
                </c:pt>
                <c:pt idx="136">
                  <c:v>5.4982049999999996</c:v>
                </c:pt>
                <c:pt idx="137">
                  <c:v>5.2168349999999997</c:v>
                </c:pt>
                <c:pt idx="138">
                  <c:v>4.9034590000000007</c:v>
                </c:pt>
                <c:pt idx="139">
                  <c:v>4.6551540000000005</c:v>
                </c:pt>
                <c:pt idx="140">
                  <c:v>4.4439000000000002</c:v>
                </c:pt>
                <c:pt idx="141">
                  <c:v>4.2206859999999997</c:v>
                </c:pt>
                <c:pt idx="142">
                  <c:v>4.0195030000000003</c:v>
                </c:pt>
                <c:pt idx="143">
                  <c:v>3.837345</c:v>
                </c:pt>
                <c:pt idx="144">
                  <c:v>3.6722060000000001</c:v>
                </c:pt>
                <c:pt idx="145">
                  <c:v>3.522084</c:v>
                </c:pt>
                <c:pt idx="146">
                  <c:v>3.2568769999999998</c:v>
                </c:pt>
                <c:pt idx="147">
                  <c:v>3.03071</c:v>
                </c:pt>
                <c:pt idx="148">
                  <c:v>2.8345710000000004</c:v>
                </c:pt>
                <c:pt idx="149">
                  <c:v>2.6634539999999998</c:v>
                </c:pt>
                <c:pt idx="150">
                  <c:v>2.5123540000000002</c:v>
                </c:pt>
                <c:pt idx="151">
                  <c:v>2.3782669999999997</c:v>
                </c:pt>
                <c:pt idx="152">
                  <c:v>2.1491250000000002</c:v>
                </c:pt>
                <c:pt idx="153">
                  <c:v>1.961012</c:v>
                </c:pt>
                <c:pt idx="154">
                  <c:v>1.8039212999999998</c:v>
                </c:pt>
                <c:pt idx="155">
                  <c:v>1.6708459</c:v>
                </c:pt>
                <c:pt idx="156">
                  <c:v>1.5557823</c:v>
                </c:pt>
                <c:pt idx="157">
                  <c:v>1.456728</c:v>
                </c:pt>
                <c:pt idx="158">
                  <c:v>1.3696811</c:v>
                </c:pt>
                <c:pt idx="159">
                  <c:v>1.2936401</c:v>
                </c:pt>
                <c:pt idx="160">
                  <c:v>1.2256039000000001</c:v>
                </c:pt>
                <c:pt idx="161">
                  <c:v>1.1645717999999998</c:v>
                </c:pt>
                <c:pt idx="162">
                  <c:v>1.1105431000000001</c:v>
                </c:pt>
                <c:pt idx="163">
                  <c:v>1.0164938000000001</c:v>
                </c:pt>
                <c:pt idx="164">
                  <c:v>0.92064390000000007</c:v>
                </c:pt>
                <c:pt idx="165">
                  <c:v>0.84340359999999992</c:v>
                </c:pt>
                <c:pt idx="166">
                  <c:v>0.77957019999999999</c:v>
                </c:pt>
                <c:pt idx="167">
                  <c:v>0.72604210000000002</c:v>
                </c:pt>
                <c:pt idx="168">
                  <c:v>0.68051810000000001</c:v>
                </c:pt>
                <c:pt idx="169">
                  <c:v>0.64129740000000002</c:v>
                </c:pt>
                <c:pt idx="170">
                  <c:v>0.60637940000000001</c:v>
                </c:pt>
                <c:pt idx="171">
                  <c:v>0.57516349999999994</c:v>
                </c:pt>
                <c:pt idx="172">
                  <c:v>0.52243669999999998</c:v>
                </c:pt>
                <c:pt idx="173">
                  <c:v>0.47951500000000002</c:v>
                </c:pt>
                <c:pt idx="174">
                  <c:v>0.44399709999999998</c:v>
                </c:pt>
                <c:pt idx="175">
                  <c:v>0.41388210000000003</c:v>
                </c:pt>
                <c:pt idx="176">
                  <c:v>0.38816929999999999</c:v>
                </c:pt>
                <c:pt idx="177">
                  <c:v>0.36585820000000002</c:v>
                </c:pt>
                <c:pt idx="178">
                  <c:v>0.32913999999999999</c:v>
                </c:pt>
                <c:pt idx="179">
                  <c:v>0.30022569999999998</c:v>
                </c:pt>
                <c:pt idx="180">
                  <c:v>0.27671410000000002</c:v>
                </c:pt>
                <c:pt idx="181">
                  <c:v>0.25720460000000001</c:v>
                </c:pt>
                <c:pt idx="182">
                  <c:v>0.24079655</c:v>
                </c:pt>
                <c:pt idx="183">
                  <c:v>0.22688970999999999</c:v>
                </c:pt>
                <c:pt idx="184">
                  <c:v>0.21478380999999999</c:v>
                </c:pt>
                <c:pt idx="185">
                  <c:v>0.20427866</c:v>
                </c:pt>
                <c:pt idx="186">
                  <c:v>0.19497413</c:v>
                </c:pt>
                <c:pt idx="187">
                  <c:v>0.18667011</c:v>
                </c:pt>
                <c:pt idx="188">
                  <c:v>0.17936650999999998</c:v>
                </c:pt>
                <c:pt idx="189">
                  <c:v>0.16676036</c:v>
                </c:pt>
                <c:pt idx="190">
                  <c:v>0.15405416</c:v>
                </c:pt>
                <c:pt idx="191">
                  <c:v>0.14384914000000001</c:v>
                </c:pt>
                <c:pt idx="192">
                  <c:v>0.13534499999999999</c:v>
                </c:pt>
                <c:pt idx="193">
                  <c:v>0.12834153000000001</c:v>
                </c:pt>
                <c:pt idx="194">
                  <c:v>0.12233857000000001</c:v>
                </c:pt>
                <c:pt idx="195">
                  <c:v>0.11723602</c:v>
                </c:pt>
                <c:pt idx="196">
                  <c:v>0.11273379</c:v>
                </c:pt>
                <c:pt idx="197">
                  <c:v>0.10893182999999999</c:v>
                </c:pt>
                <c:pt idx="198">
                  <c:v>0.10242855000000001</c:v>
                </c:pt>
                <c:pt idx="199">
                  <c:v>9.7225889999999995E-2</c:v>
                </c:pt>
                <c:pt idx="200">
                  <c:v>9.3023700000000001E-2</c:v>
                </c:pt>
                <c:pt idx="201">
                  <c:v>8.9551869999999992E-2</c:v>
                </c:pt>
                <c:pt idx="202">
                  <c:v>8.6630300000000007E-2</c:v>
                </c:pt>
                <c:pt idx="203">
                  <c:v>8.415895000000001E-2</c:v>
                </c:pt>
                <c:pt idx="204">
                  <c:v>8.0226740000000005E-2</c:v>
                </c:pt>
                <c:pt idx="205">
                  <c:v>7.7245009999999989E-2</c:v>
                </c:pt>
                <c:pt idx="206">
                  <c:v>7.4943609999999994E-2</c:v>
                </c:pt>
                <c:pt idx="207">
                  <c:v>7.3132450000000002E-2</c:v>
                </c:pt>
                <c:pt idx="208">
                  <c:v>7.1681479999999992E-2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8312"/>
        <c:axId val="477628704"/>
      </c:scatterChart>
      <c:valAx>
        <c:axId val="4776283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8704"/>
        <c:crosses val="autoZero"/>
        <c:crossBetween val="midCat"/>
        <c:majorUnit val="10"/>
      </c:valAx>
      <c:valAx>
        <c:axId val="4776287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83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srim12C_Mylar!$P$5</c:f>
          <c:strCache>
            <c:ptCount val="1"/>
            <c:pt idx="0">
              <c:v>srim12C_Mylar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srim12C_Mylar!$J$20:$J$228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1.5E-3</c:v>
                </c:pt>
                <c:pt idx="3">
                  <c:v>1.6000000000000001E-3</c:v>
                </c:pt>
                <c:pt idx="4">
                  <c:v>1.7000000000000001E-3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2.1000000000000003E-3</c:v>
                </c:pt>
                <c:pt idx="9">
                  <c:v>2.1999999999999997E-3</c:v>
                </c:pt>
                <c:pt idx="10">
                  <c:v>2.3E-3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2.7000000000000001E-3</c:v>
                </c:pt>
                <c:pt idx="14">
                  <c:v>2.9000000000000002E-3</c:v>
                </c:pt>
                <c:pt idx="15">
                  <c:v>3.0000000000000001E-3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3.6999999999999997E-3</c:v>
                </c:pt>
                <c:pt idx="19">
                  <c:v>4.0000000000000001E-3</c:v>
                </c:pt>
                <c:pt idx="20">
                  <c:v>4.2000000000000006E-3</c:v>
                </c:pt>
                <c:pt idx="21">
                  <c:v>4.3999999999999994E-3</c:v>
                </c:pt>
                <c:pt idx="22">
                  <c:v>4.8999999999999998E-3</c:v>
                </c:pt>
                <c:pt idx="23">
                  <c:v>5.3E-3</c:v>
                </c:pt>
                <c:pt idx="24">
                  <c:v>5.8000000000000005E-3</c:v>
                </c:pt>
                <c:pt idx="25">
                  <c:v>6.1999999999999998E-3</c:v>
                </c:pt>
                <c:pt idx="26">
                  <c:v>6.6E-3</c:v>
                </c:pt>
                <c:pt idx="27">
                  <c:v>7.0999999999999995E-3</c:v>
                </c:pt>
                <c:pt idx="28">
                  <c:v>7.4999999999999997E-3</c:v>
                </c:pt>
                <c:pt idx="29">
                  <c:v>7.9000000000000008E-3</c:v>
                </c:pt>
                <c:pt idx="30">
                  <c:v>8.3000000000000001E-3</c:v>
                </c:pt>
                <c:pt idx="31">
                  <c:v>8.6999999999999994E-3</c:v>
                </c:pt>
                <c:pt idx="32">
                  <c:v>9.1999999999999998E-3</c:v>
                </c:pt>
                <c:pt idx="33">
                  <c:v>0.01</c:v>
                </c:pt>
                <c:pt idx="34">
                  <c:v>1.0999999999999999E-2</c:v>
                </c:pt>
                <c:pt idx="35">
                  <c:v>1.2E-2</c:v>
                </c:pt>
                <c:pt idx="36">
                  <c:v>1.3000000000000001E-2</c:v>
                </c:pt>
                <c:pt idx="37">
                  <c:v>1.4000000000000002E-2</c:v>
                </c:pt>
                <c:pt idx="38">
                  <c:v>1.4999999999999999E-2</c:v>
                </c:pt>
                <c:pt idx="39">
                  <c:v>1.6E-2</c:v>
                </c:pt>
                <c:pt idx="40">
                  <c:v>1.7000000000000001E-2</c:v>
                </c:pt>
                <c:pt idx="41">
                  <c:v>1.7999999999999999E-2</c:v>
                </c:pt>
                <c:pt idx="42">
                  <c:v>0.02</c:v>
                </c:pt>
                <c:pt idx="43">
                  <c:v>2.1999999999999999E-2</c:v>
                </c:pt>
                <c:pt idx="44">
                  <c:v>2.4E-2</c:v>
                </c:pt>
                <c:pt idx="45">
                  <c:v>2.6000000000000002E-2</c:v>
                </c:pt>
                <c:pt idx="46">
                  <c:v>2.8000000000000004E-2</c:v>
                </c:pt>
                <c:pt idx="47">
                  <c:v>3.0099999999999998E-2</c:v>
                </c:pt>
                <c:pt idx="48">
                  <c:v>3.4100000000000005E-2</c:v>
                </c:pt>
                <c:pt idx="49">
                  <c:v>3.8100000000000002E-2</c:v>
                </c:pt>
                <c:pt idx="50">
                  <c:v>4.2099999999999999E-2</c:v>
                </c:pt>
                <c:pt idx="51">
                  <c:v>4.6100000000000002E-2</c:v>
                </c:pt>
                <c:pt idx="52">
                  <c:v>5.0200000000000002E-2</c:v>
                </c:pt>
                <c:pt idx="53">
                  <c:v>5.4200000000000005E-2</c:v>
                </c:pt>
                <c:pt idx="54">
                  <c:v>5.8199999999999995E-2</c:v>
                </c:pt>
                <c:pt idx="55">
                  <c:v>6.2199999999999998E-2</c:v>
                </c:pt>
                <c:pt idx="56">
                  <c:v>6.6200000000000009E-2</c:v>
                </c:pt>
                <c:pt idx="57">
                  <c:v>7.0199999999999999E-2</c:v>
                </c:pt>
                <c:pt idx="58">
                  <c:v>7.4200000000000002E-2</c:v>
                </c:pt>
                <c:pt idx="59">
                  <c:v>8.2199999999999995E-2</c:v>
                </c:pt>
                <c:pt idx="60">
                  <c:v>9.1999999999999998E-2</c:v>
                </c:pt>
                <c:pt idx="61">
                  <c:v>0.1018</c:v>
                </c:pt>
                <c:pt idx="62">
                  <c:v>0.1116</c:v>
                </c:pt>
                <c:pt idx="63">
                  <c:v>0.1212</c:v>
                </c:pt>
                <c:pt idx="64">
                  <c:v>0.13089999999999999</c:v>
                </c:pt>
                <c:pt idx="65">
                  <c:v>0.1404</c:v>
                </c:pt>
                <c:pt idx="66">
                  <c:v>0.14990000000000001</c:v>
                </c:pt>
                <c:pt idx="67">
                  <c:v>0.15940000000000001</c:v>
                </c:pt>
                <c:pt idx="68">
                  <c:v>0.17799999999999999</c:v>
                </c:pt>
                <c:pt idx="69">
                  <c:v>0.19650000000000001</c:v>
                </c:pt>
                <c:pt idx="70">
                  <c:v>0.21469999999999997</c:v>
                </c:pt>
                <c:pt idx="71">
                  <c:v>0.2326</c:v>
                </c:pt>
                <c:pt idx="72">
                  <c:v>0.25030000000000002</c:v>
                </c:pt>
                <c:pt idx="73">
                  <c:v>0.26779999999999998</c:v>
                </c:pt>
                <c:pt idx="74">
                  <c:v>0.30219999999999997</c:v>
                </c:pt>
                <c:pt idx="75">
                  <c:v>0.33579999999999999</c:v>
                </c:pt>
                <c:pt idx="76">
                  <c:v>0.36869999999999997</c:v>
                </c:pt>
                <c:pt idx="77">
                  <c:v>0.40079999999999999</c:v>
                </c:pt>
                <c:pt idx="78">
                  <c:v>0.43240000000000001</c:v>
                </c:pt>
                <c:pt idx="79">
                  <c:v>0.46340000000000003</c:v>
                </c:pt>
                <c:pt idx="80">
                  <c:v>0.49379999999999996</c:v>
                </c:pt>
                <c:pt idx="81">
                  <c:v>0.52370000000000005</c:v>
                </c:pt>
                <c:pt idx="82">
                  <c:v>0.55320000000000003</c:v>
                </c:pt>
                <c:pt idx="83">
                  <c:v>0.58209999999999995</c:v>
                </c:pt>
                <c:pt idx="84">
                  <c:v>0.61070000000000002</c:v>
                </c:pt>
                <c:pt idx="85" formatCode="0.00">
                  <c:v>0.66639999999999999</c:v>
                </c:pt>
                <c:pt idx="86" formatCode="0.00">
                  <c:v>0.73380000000000001</c:v>
                </c:pt>
                <c:pt idx="87" formatCode="0.00">
                  <c:v>0.79869999999999997</c:v>
                </c:pt>
                <c:pt idx="88" formatCode="0.00">
                  <c:v>0.86129999999999995</c:v>
                </c:pt>
                <c:pt idx="89" formatCode="0.00">
                  <c:v>0.92179999999999995</c:v>
                </c:pt>
                <c:pt idx="90" formatCode="0.00">
                  <c:v>0.98030000000000006</c:v>
                </c:pt>
                <c:pt idx="91" formatCode="0.00">
                  <c:v>1.04</c:v>
                </c:pt>
                <c:pt idx="92" formatCode="0.00">
                  <c:v>1.0900000000000001</c:v>
                </c:pt>
                <c:pt idx="93" formatCode="0.00">
                  <c:v>1.1499999999999999</c:v>
                </c:pt>
                <c:pt idx="94" formatCode="0.00">
                  <c:v>1.25</c:v>
                </c:pt>
                <c:pt idx="95" formatCode="0.00">
                  <c:v>1.34</c:v>
                </c:pt>
                <c:pt idx="96" formatCode="0.00">
                  <c:v>1.44</c:v>
                </c:pt>
                <c:pt idx="97" formatCode="0.00">
                  <c:v>1.53</c:v>
                </c:pt>
                <c:pt idx="98" formatCode="0.00">
                  <c:v>1.61</c:v>
                </c:pt>
                <c:pt idx="99" formatCode="0.00">
                  <c:v>1.69</c:v>
                </c:pt>
                <c:pt idx="100" formatCode="0.00">
                  <c:v>1.85</c:v>
                </c:pt>
                <c:pt idx="101" formatCode="0.00">
                  <c:v>2</c:v>
                </c:pt>
                <c:pt idx="102" formatCode="0.00">
                  <c:v>2.14</c:v>
                </c:pt>
                <c:pt idx="103" formatCode="0.00">
                  <c:v>2.27</c:v>
                </c:pt>
                <c:pt idx="104" formatCode="0.00">
                  <c:v>2.4</c:v>
                </c:pt>
                <c:pt idx="105" formatCode="0.00">
                  <c:v>2.52</c:v>
                </c:pt>
                <c:pt idx="106" formatCode="0.00">
                  <c:v>2.64</c:v>
                </c:pt>
                <c:pt idx="107" formatCode="0.00">
                  <c:v>2.76</c:v>
                </c:pt>
                <c:pt idx="108" formatCode="0.00">
                  <c:v>2.87</c:v>
                </c:pt>
                <c:pt idx="109" formatCode="0.00">
                  <c:v>2.98</c:v>
                </c:pt>
                <c:pt idx="110" formatCode="0.00">
                  <c:v>3.09</c:v>
                </c:pt>
                <c:pt idx="111" formatCode="0.00">
                  <c:v>3.3</c:v>
                </c:pt>
                <c:pt idx="112" formatCode="0.00">
                  <c:v>3.55</c:v>
                </c:pt>
                <c:pt idx="113" formatCode="0.00">
                  <c:v>3.8</c:v>
                </c:pt>
                <c:pt idx="114" formatCode="0.00">
                  <c:v>4.04</c:v>
                </c:pt>
                <c:pt idx="115" formatCode="0.00">
                  <c:v>4.2699999999999996</c:v>
                </c:pt>
                <c:pt idx="116" formatCode="0.00">
                  <c:v>4.51</c:v>
                </c:pt>
                <c:pt idx="117" formatCode="0.00">
                  <c:v>4.74</c:v>
                </c:pt>
                <c:pt idx="118" formatCode="0.00">
                  <c:v>4.97</c:v>
                </c:pt>
                <c:pt idx="119" formatCode="0.00">
                  <c:v>5.2</c:v>
                </c:pt>
                <c:pt idx="120" formatCode="0.00">
                  <c:v>5.65</c:v>
                </c:pt>
                <c:pt idx="121" formatCode="0.00">
                  <c:v>6.11</c:v>
                </c:pt>
                <c:pt idx="122" formatCode="0.00">
                  <c:v>6.57</c:v>
                </c:pt>
                <c:pt idx="123" formatCode="0.00">
                  <c:v>7.03</c:v>
                </c:pt>
                <c:pt idx="124" formatCode="0.00">
                  <c:v>7.5</c:v>
                </c:pt>
                <c:pt idx="125" formatCode="0.00">
                  <c:v>7.97</c:v>
                </c:pt>
                <c:pt idx="126" formatCode="0.00">
                  <c:v>8.92</c:v>
                </c:pt>
                <c:pt idx="127" formatCode="0.00">
                  <c:v>9.91</c:v>
                </c:pt>
                <c:pt idx="128" formatCode="0.00">
                  <c:v>10.92</c:v>
                </c:pt>
                <c:pt idx="129" formatCode="0.00">
                  <c:v>11.97</c:v>
                </c:pt>
                <c:pt idx="130" formatCode="0.00">
                  <c:v>13.05</c:v>
                </c:pt>
                <c:pt idx="131" formatCode="0.00">
                  <c:v>14.16</c:v>
                </c:pt>
                <c:pt idx="132" formatCode="0.00">
                  <c:v>15.31</c:v>
                </c:pt>
                <c:pt idx="133" formatCode="0.00">
                  <c:v>16.489999999999998</c:v>
                </c:pt>
                <c:pt idx="134" formatCode="0.00">
                  <c:v>17.7</c:v>
                </c:pt>
                <c:pt idx="135" formatCode="0.00">
                  <c:v>18.95</c:v>
                </c:pt>
                <c:pt idx="136" formatCode="0.00">
                  <c:v>20.23</c:v>
                </c:pt>
                <c:pt idx="137" formatCode="0.00">
                  <c:v>22.91</c:v>
                </c:pt>
                <c:pt idx="138" formatCode="0.00">
                  <c:v>26.45</c:v>
                </c:pt>
                <c:pt idx="139" formatCode="0.00">
                  <c:v>30.19</c:v>
                </c:pt>
                <c:pt idx="140" formatCode="0.00">
                  <c:v>34.130000000000003</c:v>
                </c:pt>
                <c:pt idx="141" formatCode="0.00">
                  <c:v>38.26</c:v>
                </c:pt>
                <c:pt idx="142" formatCode="0.00">
                  <c:v>42.61</c:v>
                </c:pt>
                <c:pt idx="143" formatCode="0.00">
                  <c:v>47.16</c:v>
                </c:pt>
                <c:pt idx="144" formatCode="0.00">
                  <c:v>51.93</c:v>
                </c:pt>
                <c:pt idx="145" formatCode="0.00">
                  <c:v>56.91</c:v>
                </c:pt>
                <c:pt idx="146" formatCode="0.00">
                  <c:v>67.48</c:v>
                </c:pt>
                <c:pt idx="147" formatCode="0.00">
                  <c:v>78.87</c:v>
                </c:pt>
                <c:pt idx="148" formatCode="0.00">
                  <c:v>91.09</c:v>
                </c:pt>
                <c:pt idx="149" formatCode="0.00">
                  <c:v>104.12</c:v>
                </c:pt>
                <c:pt idx="150" formatCode="0.00">
                  <c:v>117.96</c:v>
                </c:pt>
                <c:pt idx="151" formatCode="0.00">
                  <c:v>132.6</c:v>
                </c:pt>
                <c:pt idx="152" formatCode="0.00">
                  <c:v>164.28</c:v>
                </c:pt>
                <c:pt idx="153" formatCode="0.00">
                  <c:v>199.17</c:v>
                </c:pt>
                <c:pt idx="154" formatCode="0.00">
                  <c:v>237.25</c:v>
                </c:pt>
                <c:pt idx="155" formatCode="0.00">
                  <c:v>278.5</c:v>
                </c:pt>
                <c:pt idx="156" formatCode="0.00">
                  <c:v>322.92</c:v>
                </c:pt>
                <c:pt idx="157" formatCode="0.00">
                  <c:v>370.47</c:v>
                </c:pt>
                <c:pt idx="158" formatCode="0.00">
                  <c:v>421.16</c:v>
                </c:pt>
                <c:pt idx="159" formatCode="0.00">
                  <c:v>474.94</c:v>
                </c:pt>
                <c:pt idx="160" formatCode="0.00">
                  <c:v>531.80999999999995</c:v>
                </c:pt>
                <c:pt idx="161" formatCode="0.00">
                  <c:v>591.74</c:v>
                </c:pt>
                <c:pt idx="162" formatCode="0.00">
                  <c:v>654.71</c:v>
                </c:pt>
                <c:pt idx="163" formatCode="0.00">
                  <c:v>789.56</c:v>
                </c:pt>
                <c:pt idx="164" formatCode="0.00">
                  <c:v>974.66</c:v>
                </c:pt>
                <c:pt idx="165" formatCode="0.00">
                  <c:v>1180</c:v>
                </c:pt>
                <c:pt idx="166" formatCode="0.00">
                  <c:v>1400</c:v>
                </c:pt>
                <c:pt idx="167" formatCode="0.00">
                  <c:v>1640</c:v>
                </c:pt>
                <c:pt idx="168" formatCode="0.0">
                  <c:v>1890</c:v>
                </c:pt>
                <c:pt idx="169" formatCode="0.0">
                  <c:v>2160</c:v>
                </c:pt>
                <c:pt idx="170" formatCode="0.0">
                  <c:v>2450</c:v>
                </c:pt>
                <c:pt idx="171" formatCode="0.0">
                  <c:v>2750</c:v>
                </c:pt>
                <c:pt idx="172" formatCode="0.0">
                  <c:v>3410</c:v>
                </c:pt>
                <c:pt idx="173" formatCode="0.0">
                  <c:v>4120</c:v>
                </c:pt>
                <c:pt idx="174" formatCode="0.0">
                  <c:v>4900</c:v>
                </c:pt>
                <c:pt idx="175" formatCode="0.0">
                  <c:v>5730</c:v>
                </c:pt>
                <c:pt idx="176" formatCode="0.0">
                  <c:v>6630</c:v>
                </c:pt>
                <c:pt idx="177" formatCode="0.0">
                  <c:v>7580</c:v>
                </c:pt>
                <c:pt idx="178" formatCode="0.0">
                  <c:v>9640</c:v>
                </c:pt>
                <c:pt idx="179" formatCode="0.0">
                  <c:v>11920</c:v>
                </c:pt>
                <c:pt idx="180" formatCode="0.0">
                  <c:v>14400</c:v>
                </c:pt>
                <c:pt idx="181" formatCode="0.0">
                  <c:v>17090</c:v>
                </c:pt>
                <c:pt idx="182" formatCode="0.0">
                  <c:v>19960</c:v>
                </c:pt>
                <c:pt idx="183" formatCode="0.0">
                  <c:v>23030</c:v>
                </c:pt>
                <c:pt idx="184" formatCode="0.0">
                  <c:v>26270</c:v>
                </c:pt>
                <c:pt idx="185" formatCode="0.0">
                  <c:v>29690</c:v>
                </c:pt>
                <c:pt idx="186" formatCode="0.0">
                  <c:v>33280</c:v>
                </c:pt>
                <c:pt idx="187" formatCode="0.0">
                  <c:v>37030</c:v>
                </c:pt>
                <c:pt idx="188" formatCode="0.0">
                  <c:v>40940</c:v>
                </c:pt>
                <c:pt idx="189" formatCode="0.0">
                  <c:v>49220</c:v>
                </c:pt>
                <c:pt idx="190" formatCode="0.0">
                  <c:v>60400</c:v>
                </c:pt>
                <c:pt idx="191" formatCode="0.0">
                  <c:v>72420</c:v>
                </c:pt>
                <c:pt idx="192" formatCode="0.0">
                  <c:v>85250</c:v>
                </c:pt>
                <c:pt idx="193" formatCode="0.0">
                  <c:v>98830</c:v>
                </c:pt>
                <c:pt idx="194" formatCode="0.0">
                  <c:v>113120</c:v>
                </c:pt>
                <c:pt idx="195" formatCode="0.0">
                  <c:v>128060</c:v>
                </c:pt>
                <c:pt idx="196" formatCode="0.0">
                  <c:v>143630</c:v>
                </c:pt>
                <c:pt idx="197" formatCode="0.0">
                  <c:v>159780</c:v>
                </c:pt>
                <c:pt idx="198" formatCode="0.0">
                  <c:v>193690</c:v>
                </c:pt>
                <c:pt idx="199" formatCode="0.0">
                  <c:v>229570</c:v>
                </c:pt>
                <c:pt idx="200" formatCode="0.0">
                  <c:v>267210</c:v>
                </c:pt>
                <c:pt idx="201" formatCode="0.0">
                  <c:v>306440</c:v>
                </c:pt>
                <c:pt idx="202" formatCode="0.0">
                  <c:v>347080</c:v>
                </c:pt>
                <c:pt idx="203" formatCode="0.0">
                  <c:v>389000</c:v>
                </c:pt>
                <c:pt idx="204" formatCode="0.0">
                  <c:v>476140</c:v>
                </c:pt>
                <c:pt idx="205" formatCode="0.0">
                  <c:v>567100</c:v>
                </c:pt>
                <c:pt idx="206" formatCode="0.0">
                  <c:v>661190</c:v>
                </c:pt>
                <c:pt idx="207" formatCode="0.0">
                  <c:v>757900</c:v>
                </c:pt>
                <c:pt idx="208" formatCode="0.0">
                  <c:v>856780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8.9999999999999998E-4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1.2999999999999999E-3</c:v>
                </c:pt>
                <c:pt idx="10">
                  <c:v>1.2999999999999999E-3</c:v>
                </c:pt>
                <c:pt idx="11">
                  <c:v>1.4E-3</c:v>
                </c:pt>
                <c:pt idx="12">
                  <c:v>1.5E-3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2.3E-3</c:v>
                </c:pt>
                <c:pt idx="22">
                  <c:v>2.5000000000000001E-3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3.0999999999999999E-3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4.2000000000000006E-3</c:v>
                </c:pt>
                <c:pt idx="32">
                  <c:v>4.3E-3</c:v>
                </c:pt>
                <c:pt idx="33">
                  <c:v>4.7000000000000002E-3</c:v>
                </c:pt>
                <c:pt idx="34">
                  <c:v>5.0999999999999995E-3</c:v>
                </c:pt>
                <c:pt idx="35">
                  <c:v>5.4999999999999997E-3</c:v>
                </c:pt>
                <c:pt idx="36">
                  <c:v>5.8999999999999999E-3</c:v>
                </c:pt>
                <c:pt idx="37">
                  <c:v>6.3E-3</c:v>
                </c:pt>
                <c:pt idx="38">
                  <c:v>6.7000000000000002E-3</c:v>
                </c:pt>
                <c:pt idx="39">
                  <c:v>7.000000000000001E-3</c:v>
                </c:pt>
                <c:pt idx="40">
                  <c:v>7.3999999999999995E-3</c:v>
                </c:pt>
                <c:pt idx="41">
                  <c:v>7.7999999999999996E-3</c:v>
                </c:pt>
                <c:pt idx="42">
                  <c:v>8.5000000000000006E-3</c:v>
                </c:pt>
                <c:pt idx="43">
                  <c:v>9.1999999999999998E-3</c:v>
                </c:pt>
                <c:pt idx="44">
                  <c:v>9.9000000000000008E-3</c:v>
                </c:pt>
                <c:pt idx="45">
                  <c:v>1.06E-2</c:v>
                </c:pt>
                <c:pt idx="46">
                  <c:v>1.1300000000000001E-2</c:v>
                </c:pt>
                <c:pt idx="47">
                  <c:v>1.1899999999999999E-2</c:v>
                </c:pt>
                <c:pt idx="48">
                  <c:v>1.32E-2</c:v>
                </c:pt>
                <c:pt idx="49">
                  <c:v>1.44E-2</c:v>
                </c:pt>
                <c:pt idx="50">
                  <c:v>1.5699999999999999E-2</c:v>
                </c:pt>
                <c:pt idx="51">
                  <c:v>1.6800000000000002E-2</c:v>
                </c:pt>
                <c:pt idx="52">
                  <c:v>1.7999999999999999E-2</c:v>
                </c:pt>
                <c:pt idx="53">
                  <c:v>1.9099999999999999E-2</c:v>
                </c:pt>
                <c:pt idx="54">
                  <c:v>2.01E-2</c:v>
                </c:pt>
                <c:pt idx="55">
                  <c:v>2.12E-2</c:v>
                </c:pt>
                <c:pt idx="56">
                  <c:v>2.2200000000000001E-2</c:v>
                </c:pt>
                <c:pt idx="57">
                  <c:v>2.3200000000000002E-2</c:v>
                </c:pt>
                <c:pt idx="58">
                  <c:v>2.4199999999999999E-2</c:v>
                </c:pt>
                <c:pt idx="59">
                  <c:v>2.6000000000000002E-2</c:v>
                </c:pt>
                <c:pt idx="60">
                  <c:v>2.8199999999999996E-2</c:v>
                </c:pt>
                <c:pt idx="61">
                  <c:v>3.0300000000000001E-2</c:v>
                </c:pt>
                <c:pt idx="62">
                  <c:v>3.2300000000000002E-2</c:v>
                </c:pt>
                <c:pt idx="63">
                  <c:v>3.4200000000000001E-2</c:v>
                </c:pt>
                <c:pt idx="64">
                  <c:v>3.5999999999999997E-2</c:v>
                </c:pt>
                <c:pt idx="65">
                  <c:v>3.7699999999999997E-2</c:v>
                </c:pt>
                <c:pt idx="66">
                  <c:v>3.9400000000000004E-2</c:v>
                </c:pt>
                <c:pt idx="67">
                  <c:v>4.0999999999999995E-2</c:v>
                </c:pt>
                <c:pt idx="68">
                  <c:v>4.3999999999999997E-2</c:v>
                </c:pt>
                <c:pt idx="69">
                  <c:v>4.6800000000000001E-2</c:v>
                </c:pt>
                <c:pt idx="70">
                  <c:v>4.9399999999999999E-2</c:v>
                </c:pt>
                <c:pt idx="71">
                  <c:v>5.1799999999999999E-2</c:v>
                </c:pt>
                <c:pt idx="72">
                  <c:v>5.4100000000000002E-2</c:v>
                </c:pt>
                <c:pt idx="73">
                  <c:v>5.6299999999999996E-2</c:v>
                </c:pt>
                <c:pt idx="74">
                  <c:v>6.0299999999999999E-2</c:v>
                </c:pt>
                <c:pt idx="75">
                  <c:v>6.4000000000000001E-2</c:v>
                </c:pt>
                <c:pt idx="76">
                  <c:v>6.7299999999999999E-2</c:v>
                </c:pt>
                <c:pt idx="77">
                  <c:v>7.0300000000000001E-2</c:v>
                </c:pt>
                <c:pt idx="78">
                  <c:v>7.3099999999999998E-2</c:v>
                </c:pt>
                <c:pt idx="79">
                  <c:v>7.5700000000000003E-2</c:v>
                </c:pt>
                <c:pt idx="80">
                  <c:v>7.8200000000000006E-2</c:v>
                </c:pt>
                <c:pt idx="81">
                  <c:v>8.0399999999999999E-2</c:v>
                </c:pt>
                <c:pt idx="82">
                  <c:v>8.2599999999999993E-2</c:v>
                </c:pt>
                <c:pt idx="83">
                  <c:v>8.4599999999999995E-2</c:v>
                </c:pt>
                <c:pt idx="84">
                  <c:v>8.6400000000000005E-2</c:v>
                </c:pt>
                <c:pt idx="85">
                  <c:v>9.01E-2</c:v>
                </c:pt>
                <c:pt idx="86">
                  <c:v>9.4199999999999992E-2</c:v>
                </c:pt>
                <c:pt idx="87">
                  <c:v>9.7799999999999998E-2</c:v>
                </c:pt>
                <c:pt idx="88">
                  <c:v>0.10100000000000001</c:v>
                </c:pt>
                <c:pt idx="89">
                  <c:v>0.10389999999999999</c:v>
                </c:pt>
                <c:pt idx="90">
                  <c:v>0.1065</c:v>
                </c:pt>
                <c:pt idx="91">
                  <c:v>0.1089</c:v>
                </c:pt>
                <c:pt idx="92">
                  <c:v>0.11100000000000002</c:v>
                </c:pt>
                <c:pt idx="93">
                  <c:v>0.11299999999999999</c:v>
                </c:pt>
                <c:pt idx="94">
                  <c:v>0.1169</c:v>
                </c:pt>
                <c:pt idx="95">
                  <c:v>0.1203</c:v>
                </c:pt>
                <c:pt idx="96">
                  <c:v>0.1232</c:v>
                </c:pt>
                <c:pt idx="97">
                  <c:v>0.1258</c:v>
                </c:pt>
                <c:pt idx="98">
                  <c:v>0.12809999999999999</c:v>
                </c:pt>
                <c:pt idx="99">
                  <c:v>0.13020000000000001</c:v>
                </c:pt>
                <c:pt idx="100">
                  <c:v>0.1346</c:v>
                </c:pt>
                <c:pt idx="101">
                  <c:v>0.1384</c:v>
                </c:pt>
                <c:pt idx="102">
                  <c:v>0.1416</c:v>
                </c:pt>
                <c:pt idx="103">
                  <c:v>0.14450000000000002</c:v>
                </c:pt>
                <c:pt idx="104">
                  <c:v>0.14699999999999999</c:v>
                </c:pt>
                <c:pt idx="105">
                  <c:v>0.14930000000000002</c:v>
                </c:pt>
                <c:pt idx="106">
                  <c:v>0.15129999999999999</c:v>
                </c:pt>
                <c:pt idx="107">
                  <c:v>0.1532</c:v>
                </c:pt>
                <c:pt idx="108">
                  <c:v>0.15489999999999998</c:v>
                </c:pt>
                <c:pt idx="109">
                  <c:v>0.15660000000000002</c:v>
                </c:pt>
                <c:pt idx="110">
                  <c:v>0.15809999999999999</c:v>
                </c:pt>
                <c:pt idx="111">
                  <c:v>0.16220000000000001</c:v>
                </c:pt>
                <c:pt idx="112">
                  <c:v>0.1676</c:v>
                </c:pt>
                <c:pt idx="113">
                  <c:v>0.17250000000000001</c:v>
                </c:pt>
                <c:pt idx="114">
                  <c:v>0.17699999999999999</c:v>
                </c:pt>
                <c:pt idx="115">
                  <c:v>0.18109999999999998</c:v>
                </c:pt>
                <c:pt idx="116">
                  <c:v>0.18509999999999999</c:v>
                </c:pt>
                <c:pt idx="117">
                  <c:v>0.1888</c:v>
                </c:pt>
                <c:pt idx="118">
                  <c:v>0.1925</c:v>
                </c:pt>
                <c:pt idx="119">
                  <c:v>0.19590000000000002</c:v>
                </c:pt>
                <c:pt idx="120">
                  <c:v>0.2077</c:v>
                </c:pt>
                <c:pt idx="121">
                  <c:v>0.21880000000000002</c:v>
                </c:pt>
                <c:pt idx="122">
                  <c:v>0.22939999999999999</c:v>
                </c:pt>
                <c:pt idx="123">
                  <c:v>0.23959999999999998</c:v>
                </c:pt>
                <c:pt idx="124">
                  <c:v>0.2495</c:v>
                </c:pt>
                <c:pt idx="125">
                  <c:v>0.25919999999999999</c:v>
                </c:pt>
                <c:pt idx="126">
                  <c:v>0.29430000000000001</c:v>
                </c:pt>
                <c:pt idx="127">
                  <c:v>0.32719999999999999</c:v>
                </c:pt>
                <c:pt idx="128">
                  <c:v>0.35880000000000001</c:v>
                </c:pt>
                <c:pt idx="129">
                  <c:v>0.3896</c:v>
                </c:pt>
                <c:pt idx="130">
                  <c:v>0.41980000000000006</c:v>
                </c:pt>
                <c:pt idx="131">
                  <c:v>0.44960000000000006</c:v>
                </c:pt>
                <c:pt idx="132">
                  <c:v>0.4793</c:v>
                </c:pt>
                <c:pt idx="133">
                  <c:v>0.50890000000000002</c:v>
                </c:pt>
                <c:pt idx="134">
                  <c:v>0.53849999999999998</c:v>
                </c:pt>
                <c:pt idx="135">
                  <c:v>0.56810000000000005</c:v>
                </c:pt>
                <c:pt idx="136">
                  <c:v>0.5978</c:v>
                </c:pt>
                <c:pt idx="137">
                  <c:v>0.70989999999999998</c:v>
                </c:pt>
                <c:pt idx="138">
                  <c:v>0.87149999999999994</c:v>
                </c:pt>
                <c:pt idx="139">
                  <c:v>1.02</c:v>
                </c:pt>
                <c:pt idx="140" formatCode="0.00">
                  <c:v>1.17</c:v>
                </c:pt>
                <c:pt idx="141" formatCode="0.00">
                  <c:v>1.31</c:v>
                </c:pt>
                <c:pt idx="142" formatCode="0.00">
                  <c:v>1.45</c:v>
                </c:pt>
                <c:pt idx="143" formatCode="0.00">
                  <c:v>1.59</c:v>
                </c:pt>
                <c:pt idx="144" formatCode="0.00">
                  <c:v>1.73</c:v>
                </c:pt>
                <c:pt idx="145" formatCode="0.00">
                  <c:v>1.87</c:v>
                </c:pt>
                <c:pt idx="146" formatCode="0.00">
                  <c:v>2.4</c:v>
                </c:pt>
                <c:pt idx="147" formatCode="0.00">
                  <c:v>2.9</c:v>
                </c:pt>
                <c:pt idx="148" formatCode="0.00">
                  <c:v>3.38</c:v>
                </c:pt>
                <c:pt idx="149" formatCode="0.00">
                  <c:v>3.85</c:v>
                </c:pt>
                <c:pt idx="150" formatCode="0.00">
                  <c:v>4.33</c:v>
                </c:pt>
                <c:pt idx="151" formatCode="0.00">
                  <c:v>4.8099999999999996</c:v>
                </c:pt>
                <c:pt idx="152" formatCode="0.00">
                  <c:v>6.58</c:v>
                </c:pt>
                <c:pt idx="153" formatCode="0.00">
                  <c:v>8.24</c:v>
                </c:pt>
                <c:pt idx="154" formatCode="0.00">
                  <c:v>9.86</c:v>
                </c:pt>
                <c:pt idx="155" formatCode="0.00">
                  <c:v>11.47</c:v>
                </c:pt>
                <c:pt idx="156" formatCode="0.00">
                  <c:v>13.09</c:v>
                </c:pt>
                <c:pt idx="157" formatCode="0.00">
                  <c:v>14.74</c:v>
                </c:pt>
                <c:pt idx="158" formatCode="0.00">
                  <c:v>16.41</c:v>
                </c:pt>
                <c:pt idx="159" formatCode="0.00">
                  <c:v>18.100000000000001</c:v>
                </c:pt>
                <c:pt idx="160" formatCode="0.00">
                  <c:v>19.829999999999998</c:v>
                </c:pt>
                <c:pt idx="161" formatCode="0.00">
                  <c:v>21.59</c:v>
                </c:pt>
                <c:pt idx="162" formatCode="0.00">
                  <c:v>23.38</c:v>
                </c:pt>
                <c:pt idx="163" formatCode="0.00">
                  <c:v>30.22</c:v>
                </c:pt>
                <c:pt idx="164" formatCode="0.00">
                  <c:v>40.04</c:v>
                </c:pt>
                <c:pt idx="165" formatCode="0.00">
                  <c:v>49.35</c:v>
                </c:pt>
                <c:pt idx="166" formatCode="0.00">
                  <c:v>58.46</c:v>
                </c:pt>
                <c:pt idx="167" formatCode="0.00">
                  <c:v>67.53</c:v>
                </c:pt>
                <c:pt idx="168" formatCode="0.00">
                  <c:v>76.61</c:v>
                </c:pt>
                <c:pt idx="169" formatCode="0.00">
                  <c:v>85.74</c:v>
                </c:pt>
                <c:pt idx="170" formatCode="0.00">
                  <c:v>94.96</c:v>
                </c:pt>
                <c:pt idx="171" formatCode="0.00">
                  <c:v>104.28</c:v>
                </c:pt>
                <c:pt idx="172" formatCode="0.00">
                  <c:v>139.5</c:v>
                </c:pt>
                <c:pt idx="173" formatCode="0.00">
                  <c:v>172.52</c:v>
                </c:pt>
                <c:pt idx="174" formatCode="0.00">
                  <c:v>204.68</c:v>
                </c:pt>
                <c:pt idx="175" formatCode="0.00">
                  <c:v>236.54</c:v>
                </c:pt>
                <c:pt idx="176" formatCode="0.00">
                  <c:v>268.39999999999998</c:v>
                </c:pt>
                <c:pt idx="177" formatCode="0.00">
                  <c:v>300.39999999999998</c:v>
                </c:pt>
                <c:pt idx="178" formatCode="0.00">
                  <c:v>419.35</c:v>
                </c:pt>
                <c:pt idx="179" formatCode="0.00">
                  <c:v>529.37</c:v>
                </c:pt>
                <c:pt idx="180" formatCode="0.00">
                  <c:v>635.95000000000005</c:v>
                </c:pt>
                <c:pt idx="181" formatCode="0.00">
                  <c:v>741.24</c:v>
                </c:pt>
                <c:pt idx="182" formatCode="0.00">
                  <c:v>846.2</c:v>
                </c:pt>
                <c:pt idx="183" formatCode="0.00">
                  <c:v>951.34</c:v>
                </c:pt>
                <c:pt idx="184" formatCode="0.00">
                  <c:v>1060</c:v>
                </c:pt>
                <c:pt idx="185" formatCode="0.00">
                  <c:v>1160</c:v>
                </c:pt>
                <c:pt idx="186" formatCode="0.00">
                  <c:v>1270</c:v>
                </c:pt>
                <c:pt idx="187" formatCode="0.00">
                  <c:v>1380</c:v>
                </c:pt>
                <c:pt idx="188" formatCode="0.00">
                  <c:v>1480</c:v>
                </c:pt>
                <c:pt idx="189" formatCode="0.0">
                  <c:v>1890</c:v>
                </c:pt>
                <c:pt idx="190" formatCode="0.0">
                  <c:v>2470</c:v>
                </c:pt>
                <c:pt idx="191" formatCode="0.0">
                  <c:v>3000</c:v>
                </c:pt>
                <c:pt idx="192" formatCode="0.0">
                  <c:v>3510</c:v>
                </c:pt>
                <c:pt idx="193" formatCode="0.0">
                  <c:v>4000</c:v>
                </c:pt>
                <c:pt idx="194" formatCode="0.0">
                  <c:v>4490</c:v>
                </c:pt>
                <c:pt idx="195" formatCode="0.0">
                  <c:v>4960</c:v>
                </c:pt>
                <c:pt idx="196" formatCode="0.0">
                  <c:v>5430</c:v>
                </c:pt>
                <c:pt idx="197" formatCode="0.0">
                  <c:v>5890</c:v>
                </c:pt>
                <c:pt idx="198" formatCode="0.0">
                  <c:v>7600</c:v>
                </c:pt>
                <c:pt idx="199" formatCode="0.0">
                  <c:v>9150</c:v>
                </c:pt>
                <c:pt idx="200" formatCode="0.0">
                  <c:v>10590</c:v>
                </c:pt>
                <c:pt idx="201" formatCode="0.0">
                  <c:v>11960</c:v>
                </c:pt>
                <c:pt idx="202" formatCode="0.0">
                  <c:v>13270</c:v>
                </c:pt>
                <c:pt idx="203" formatCode="0.0">
                  <c:v>14540</c:v>
                </c:pt>
                <c:pt idx="204" formatCode="0.0">
                  <c:v>19070</c:v>
                </c:pt>
                <c:pt idx="205" formatCode="0.0">
                  <c:v>23010</c:v>
                </c:pt>
                <c:pt idx="206" formatCode="0.0">
                  <c:v>26590</c:v>
                </c:pt>
                <c:pt idx="207" formatCode="0.0">
                  <c:v>29910</c:v>
                </c:pt>
                <c:pt idx="208" formatCode="0.0">
                  <c:v>33030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srim12C_Mylar!$D$20:$D$228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srim12C_Mylar!$P$20:$P$228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6.9999999999999999E-4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1.2000000000000001E-3</c:v>
                </c:pt>
                <c:pt idx="16">
                  <c:v>1.2999999999999999E-3</c:v>
                </c:pt>
                <c:pt idx="17">
                  <c:v>1.4E-3</c:v>
                </c:pt>
                <c:pt idx="18">
                  <c:v>1.5E-3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1.7000000000000001E-3</c:v>
                </c:pt>
                <c:pt idx="22">
                  <c:v>1.9E-3</c:v>
                </c:pt>
                <c:pt idx="23">
                  <c:v>2E-3</c:v>
                </c:pt>
                <c:pt idx="24">
                  <c:v>2.1000000000000003E-3</c:v>
                </c:pt>
                <c:pt idx="25">
                  <c:v>2.3E-3</c:v>
                </c:pt>
                <c:pt idx="26">
                  <c:v>2.4000000000000002E-3</c:v>
                </c:pt>
                <c:pt idx="27">
                  <c:v>2.5000000000000001E-3</c:v>
                </c:pt>
                <c:pt idx="28">
                  <c:v>2.7000000000000001E-3</c:v>
                </c:pt>
                <c:pt idx="29">
                  <c:v>2.8E-3</c:v>
                </c:pt>
                <c:pt idx="30">
                  <c:v>2.9000000000000002E-3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3.4000000000000002E-3</c:v>
                </c:pt>
                <c:pt idx="34">
                  <c:v>3.6999999999999997E-3</c:v>
                </c:pt>
                <c:pt idx="35">
                  <c:v>4.0000000000000001E-3</c:v>
                </c:pt>
                <c:pt idx="36">
                  <c:v>4.3E-3</c:v>
                </c:pt>
                <c:pt idx="37">
                  <c:v>4.5999999999999999E-3</c:v>
                </c:pt>
                <c:pt idx="38">
                  <c:v>4.8000000000000004E-3</c:v>
                </c:pt>
                <c:pt idx="39">
                  <c:v>5.0999999999999995E-3</c:v>
                </c:pt>
                <c:pt idx="40">
                  <c:v>5.4000000000000003E-3</c:v>
                </c:pt>
                <c:pt idx="41">
                  <c:v>5.5999999999999999E-3</c:v>
                </c:pt>
                <c:pt idx="42">
                  <c:v>6.1999999999999998E-3</c:v>
                </c:pt>
                <c:pt idx="43">
                  <c:v>6.7000000000000002E-3</c:v>
                </c:pt>
                <c:pt idx="44">
                  <c:v>7.1999999999999998E-3</c:v>
                </c:pt>
                <c:pt idx="45">
                  <c:v>7.7000000000000002E-3</c:v>
                </c:pt>
                <c:pt idx="46">
                  <c:v>8.2000000000000007E-3</c:v>
                </c:pt>
                <c:pt idx="47">
                  <c:v>8.6999999999999994E-3</c:v>
                </c:pt>
                <c:pt idx="48">
                  <c:v>9.6000000000000009E-3</c:v>
                </c:pt>
                <c:pt idx="49">
                  <c:v>1.06E-2</c:v>
                </c:pt>
                <c:pt idx="50">
                  <c:v>1.15E-2</c:v>
                </c:pt>
                <c:pt idx="51">
                  <c:v>1.24E-2</c:v>
                </c:pt>
                <c:pt idx="52">
                  <c:v>1.3300000000000001E-2</c:v>
                </c:pt>
                <c:pt idx="53">
                  <c:v>1.4199999999999999E-2</c:v>
                </c:pt>
                <c:pt idx="54">
                  <c:v>1.5099999999999999E-2</c:v>
                </c:pt>
                <c:pt idx="55">
                  <c:v>1.6E-2</c:v>
                </c:pt>
                <c:pt idx="56">
                  <c:v>1.6900000000000002E-2</c:v>
                </c:pt>
                <c:pt idx="57">
                  <c:v>1.77E-2</c:v>
                </c:pt>
                <c:pt idx="58">
                  <c:v>1.8599999999999998E-2</c:v>
                </c:pt>
                <c:pt idx="59">
                  <c:v>2.0200000000000003E-2</c:v>
                </c:pt>
                <c:pt idx="60">
                  <c:v>2.2200000000000001E-2</c:v>
                </c:pt>
                <c:pt idx="61">
                  <c:v>2.4199999999999999E-2</c:v>
                </c:pt>
                <c:pt idx="62">
                  <c:v>2.6100000000000002E-2</c:v>
                </c:pt>
                <c:pt idx="63">
                  <c:v>2.7900000000000001E-2</c:v>
                </c:pt>
                <c:pt idx="64">
                  <c:v>2.9699999999999997E-2</c:v>
                </c:pt>
                <c:pt idx="65">
                  <c:v>3.15E-2</c:v>
                </c:pt>
                <c:pt idx="66">
                  <c:v>3.32E-2</c:v>
                </c:pt>
                <c:pt idx="67">
                  <c:v>3.49E-2</c:v>
                </c:pt>
                <c:pt idx="68">
                  <c:v>3.8100000000000002E-2</c:v>
                </c:pt>
                <c:pt idx="69">
                  <c:v>4.1099999999999998E-2</c:v>
                </c:pt>
                <c:pt idx="70">
                  <c:v>4.41E-2</c:v>
                </c:pt>
                <c:pt idx="71">
                  <c:v>4.6899999999999997E-2</c:v>
                </c:pt>
                <c:pt idx="72">
                  <c:v>4.9599999999999998E-2</c:v>
                </c:pt>
                <c:pt idx="73">
                  <c:v>5.2200000000000003E-2</c:v>
                </c:pt>
                <c:pt idx="74">
                  <c:v>5.7099999999999998E-2</c:v>
                </c:pt>
                <c:pt idx="75">
                  <c:v>6.1699999999999998E-2</c:v>
                </c:pt>
                <c:pt idx="76">
                  <c:v>6.6000000000000003E-2</c:v>
                </c:pt>
                <c:pt idx="77">
                  <c:v>7.0099999999999996E-2</c:v>
                </c:pt>
                <c:pt idx="78">
                  <c:v>7.3899999999999993E-2</c:v>
                </c:pt>
                <c:pt idx="79">
                  <c:v>7.7499999999999999E-2</c:v>
                </c:pt>
                <c:pt idx="80">
                  <c:v>8.09E-2</c:v>
                </c:pt>
                <c:pt idx="81">
                  <c:v>8.4199999999999997E-2</c:v>
                </c:pt>
                <c:pt idx="82">
                  <c:v>8.7300000000000003E-2</c:v>
                </c:pt>
                <c:pt idx="83">
                  <c:v>9.0300000000000005E-2</c:v>
                </c:pt>
                <c:pt idx="84">
                  <c:v>9.3100000000000002E-2</c:v>
                </c:pt>
                <c:pt idx="85">
                  <c:v>9.8500000000000004E-2</c:v>
                </c:pt>
                <c:pt idx="86">
                  <c:v>0.1046</c:v>
                </c:pt>
                <c:pt idx="87">
                  <c:v>0.11020000000000001</c:v>
                </c:pt>
                <c:pt idx="88">
                  <c:v>0.1153</c:v>
                </c:pt>
                <c:pt idx="89">
                  <c:v>0.12010000000000001</c:v>
                </c:pt>
                <c:pt idx="90">
                  <c:v>0.1244</c:v>
                </c:pt>
                <c:pt idx="91">
                  <c:v>0.12840000000000001</c:v>
                </c:pt>
                <c:pt idx="92">
                  <c:v>0.13220000000000001</c:v>
                </c:pt>
                <c:pt idx="93">
                  <c:v>0.13569999999999999</c:v>
                </c:pt>
                <c:pt idx="94">
                  <c:v>0.1421</c:v>
                </c:pt>
                <c:pt idx="95">
                  <c:v>0.1477</c:v>
                </c:pt>
                <c:pt idx="96">
                  <c:v>0.1527</c:v>
                </c:pt>
                <c:pt idx="97">
                  <c:v>0.1573</c:v>
                </c:pt>
                <c:pt idx="98">
                  <c:v>0.16140000000000002</c:v>
                </c:pt>
                <c:pt idx="99">
                  <c:v>0.16519999999999999</c:v>
                </c:pt>
                <c:pt idx="100">
                  <c:v>0.1719</c:v>
                </c:pt>
                <c:pt idx="101">
                  <c:v>0.17760000000000001</c:v>
                </c:pt>
                <c:pt idx="102">
                  <c:v>0.18260000000000001</c:v>
                </c:pt>
                <c:pt idx="103">
                  <c:v>0.18709999999999999</c:v>
                </c:pt>
                <c:pt idx="104">
                  <c:v>0.19109999999999999</c:v>
                </c:pt>
                <c:pt idx="105">
                  <c:v>0.19470000000000001</c:v>
                </c:pt>
                <c:pt idx="106">
                  <c:v>0.19800000000000001</c:v>
                </c:pt>
                <c:pt idx="107">
                  <c:v>0.2011</c:v>
                </c:pt>
                <c:pt idx="108">
                  <c:v>0.20390000000000003</c:v>
                </c:pt>
                <c:pt idx="109">
                  <c:v>0.20649999999999999</c:v>
                </c:pt>
                <c:pt idx="110">
                  <c:v>0.20899999999999999</c:v>
                </c:pt>
                <c:pt idx="111">
                  <c:v>0.21349999999999997</c:v>
                </c:pt>
                <c:pt idx="112">
                  <c:v>0.2185</c:v>
                </c:pt>
                <c:pt idx="113">
                  <c:v>0.22290000000000001</c:v>
                </c:pt>
                <c:pt idx="114">
                  <c:v>0.22700000000000001</c:v>
                </c:pt>
                <c:pt idx="115">
                  <c:v>0.23069999999999999</c:v>
                </c:pt>
                <c:pt idx="116">
                  <c:v>0.23420000000000002</c:v>
                </c:pt>
                <c:pt idx="117">
                  <c:v>0.23749999999999999</c:v>
                </c:pt>
                <c:pt idx="118">
                  <c:v>0.24060000000000001</c:v>
                </c:pt>
                <c:pt idx="119">
                  <c:v>0.24349999999999999</c:v>
                </c:pt>
                <c:pt idx="120">
                  <c:v>0.24910000000000002</c:v>
                </c:pt>
                <c:pt idx="121">
                  <c:v>0.25430000000000003</c:v>
                </c:pt>
                <c:pt idx="122">
                  <c:v>0.25919999999999999</c:v>
                </c:pt>
                <c:pt idx="123">
                  <c:v>0.26389999999999997</c:v>
                </c:pt>
                <c:pt idx="124">
                  <c:v>0.26850000000000002</c:v>
                </c:pt>
                <c:pt idx="125">
                  <c:v>0.27300000000000002</c:v>
                </c:pt>
                <c:pt idx="126">
                  <c:v>0.28170000000000001</c:v>
                </c:pt>
                <c:pt idx="127">
                  <c:v>0.29020000000000001</c:v>
                </c:pt>
                <c:pt idx="128">
                  <c:v>0.29860000000000003</c:v>
                </c:pt>
                <c:pt idx="129">
                  <c:v>0.307</c:v>
                </c:pt>
                <c:pt idx="130">
                  <c:v>0.31559999999999999</c:v>
                </c:pt>
                <c:pt idx="131">
                  <c:v>0.32419999999999999</c:v>
                </c:pt>
                <c:pt idx="132">
                  <c:v>0.33300000000000002</c:v>
                </c:pt>
                <c:pt idx="133">
                  <c:v>0.34189999999999998</c:v>
                </c:pt>
                <c:pt idx="134">
                  <c:v>0.35099999999999998</c:v>
                </c:pt>
                <c:pt idx="135">
                  <c:v>0.3604</c:v>
                </c:pt>
                <c:pt idx="136">
                  <c:v>0.36990000000000001</c:v>
                </c:pt>
                <c:pt idx="137">
                  <c:v>0.38969999999999999</c:v>
                </c:pt>
                <c:pt idx="138">
                  <c:v>0.41580000000000006</c:v>
                </c:pt>
                <c:pt idx="139">
                  <c:v>0.44349999999999995</c:v>
                </c:pt>
                <c:pt idx="140">
                  <c:v>0.47249999999999998</c:v>
                </c:pt>
                <c:pt idx="141">
                  <c:v>0.50309999999999999</c:v>
                </c:pt>
                <c:pt idx="142">
                  <c:v>0.53520000000000001</c:v>
                </c:pt>
                <c:pt idx="143">
                  <c:v>0.56889999999999996</c:v>
                </c:pt>
                <c:pt idx="144">
                  <c:v>0.60419999999999996</c:v>
                </c:pt>
                <c:pt idx="145">
                  <c:v>0.6411</c:v>
                </c:pt>
                <c:pt idx="146">
                  <c:v>0.71960000000000002</c:v>
                </c:pt>
                <c:pt idx="147">
                  <c:v>0.8042999999999999</c:v>
                </c:pt>
                <c:pt idx="148">
                  <c:v>0.89499999999999991</c:v>
                </c:pt>
                <c:pt idx="149">
                  <c:v>0.99170000000000003</c:v>
                </c:pt>
                <c:pt idx="150">
                  <c:v>1.0900000000000001</c:v>
                </c:pt>
                <c:pt idx="151">
                  <c:v>1.2</c:v>
                </c:pt>
                <c:pt idx="152">
                  <c:v>1.44</c:v>
                </c:pt>
                <c:pt idx="153">
                  <c:v>1.69</c:v>
                </c:pt>
                <c:pt idx="154">
                  <c:v>1.97</c:v>
                </c:pt>
                <c:pt idx="155">
                  <c:v>2.2799999999999998</c:v>
                </c:pt>
                <c:pt idx="156" formatCode="0.00">
                  <c:v>2.6</c:v>
                </c:pt>
                <c:pt idx="157" formatCode="0.00">
                  <c:v>2.95</c:v>
                </c:pt>
                <c:pt idx="158" formatCode="0.00">
                  <c:v>3.32</c:v>
                </c:pt>
                <c:pt idx="159" formatCode="0.00">
                  <c:v>3.71</c:v>
                </c:pt>
                <c:pt idx="160" formatCode="0.00">
                  <c:v>4.12</c:v>
                </c:pt>
                <c:pt idx="161" formatCode="0.00">
                  <c:v>4.55</c:v>
                </c:pt>
                <c:pt idx="162" formatCode="0.00">
                  <c:v>5</c:v>
                </c:pt>
                <c:pt idx="163" formatCode="0.00">
                  <c:v>5.98</c:v>
                </c:pt>
                <c:pt idx="164" formatCode="0.00">
                  <c:v>7.31</c:v>
                </c:pt>
                <c:pt idx="165" formatCode="0.00">
                  <c:v>8.77</c:v>
                </c:pt>
                <c:pt idx="166" formatCode="0.00">
                  <c:v>10.35</c:v>
                </c:pt>
                <c:pt idx="167" formatCode="0.00">
                  <c:v>12.04</c:v>
                </c:pt>
                <c:pt idx="168" formatCode="0.00">
                  <c:v>13.86</c:v>
                </c:pt>
                <c:pt idx="169" formatCode="0.00">
                  <c:v>15.78</c:v>
                </c:pt>
                <c:pt idx="170" formatCode="0.00">
                  <c:v>17.82</c:v>
                </c:pt>
                <c:pt idx="171" formatCode="0.00">
                  <c:v>19.96</c:v>
                </c:pt>
                <c:pt idx="172" formatCode="0.00">
                  <c:v>24.56</c:v>
                </c:pt>
                <c:pt idx="173" formatCode="0.00">
                  <c:v>29.58</c:v>
                </c:pt>
                <c:pt idx="174" formatCode="0.00">
                  <c:v>35.01</c:v>
                </c:pt>
                <c:pt idx="175" formatCode="0.00">
                  <c:v>40.82</c:v>
                </c:pt>
                <c:pt idx="176" formatCode="0.00">
                  <c:v>47.01</c:v>
                </c:pt>
                <c:pt idx="177" formatCode="0.00">
                  <c:v>53.58</c:v>
                </c:pt>
                <c:pt idx="178" formatCode="0.00">
                  <c:v>67.790000000000006</c:v>
                </c:pt>
                <c:pt idx="179" formatCode="0.00">
                  <c:v>83.38</c:v>
                </c:pt>
                <c:pt idx="180" formatCode="0.00">
                  <c:v>100.28</c:v>
                </c:pt>
                <c:pt idx="181" formatCode="0.00">
                  <c:v>118.43</c:v>
                </c:pt>
                <c:pt idx="182" formatCode="0.00">
                  <c:v>137.77000000000001</c:v>
                </c:pt>
                <c:pt idx="183" formatCode="0.00">
                  <c:v>158.26</c:v>
                </c:pt>
                <c:pt idx="184" formatCode="0.00">
                  <c:v>179.85</c:v>
                </c:pt>
                <c:pt idx="185" formatCode="0.00">
                  <c:v>202.48</c:v>
                </c:pt>
                <c:pt idx="186" formatCode="0.00">
                  <c:v>226.12</c:v>
                </c:pt>
                <c:pt idx="187" formatCode="0.00">
                  <c:v>250.72</c:v>
                </c:pt>
                <c:pt idx="188" formatCode="0.00">
                  <c:v>276.24</c:v>
                </c:pt>
                <c:pt idx="189" formatCode="0.00">
                  <c:v>329.95</c:v>
                </c:pt>
                <c:pt idx="190" formatCode="0.00">
                  <c:v>401.67</c:v>
                </c:pt>
                <c:pt idx="191" formatCode="0.00">
                  <c:v>478.03</c:v>
                </c:pt>
                <c:pt idx="192" formatCode="0.00">
                  <c:v>558.59</c:v>
                </c:pt>
                <c:pt idx="193" formatCode="0.00">
                  <c:v>642.97</c:v>
                </c:pt>
                <c:pt idx="194" formatCode="0.00">
                  <c:v>730.79</c:v>
                </c:pt>
                <c:pt idx="195" formatCode="0.00">
                  <c:v>821.75</c:v>
                </c:pt>
                <c:pt idx="196" formatCode="0.00">
                  <c:v>915.56</c:v>
                </c:pt>
                <c:pt idx="197" formatCode="0.00">
                  <c:v>1010</c:v>
                </c:pt>
                <c:pt idx="198" formatCode="0.00">
                  <c:v>1210</c:v>
                </c:pt>
                <c:pt idx="199" formatCode="0.00">
                  <c:v>1420</c:v>
                </c:pt>
                <c:pt idx="200" formatCode="0.00">
                  <c:v>1630</c:v>
                </c:pt>
                <c:pt idx="201" formatCode="0.00">
                  <c:v>1850</c:v>
                </c:pt>
                <c:pt idx="202" formatCode="0.00">
                  <c:v>2070</c:v>
                </c:pt>
                <c:pt idx="203" formatCode="0.00">
                  <c:v>2300</c:v>
                </c:pt>
                <c:pt idx="204" formatCode="0.00">
                  <c:v>2760</c:v>
                </c:pt>
                <c:pt idx="205" formatCode="0.00">
                  <c:v>3220</c:v>
                </c:pt>
                <c:pt idx="206" formatCode="0.00">
                  <c:v>3690</c:v>
                </c:pt>
                <c:pt idx="207" formatCode="0.00">
                  <c:v>4160</c:v>
                </c:pt>
                <c:pt idx="208" formatCode="0.00">
                  <c:v>4620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512"/>
        <c:axId val="477618904"/>
      </c:scatterChart>
      <c:valAx>
        <c:axId val="4776185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8904"/>
        <c:crosses val="autoZero"/>
        <c:crossBetween val="midCat"/>
        <c:majorUnit val="10"/>
      </c:valAx>
      <c:valAx>
        <c:axId val="4776189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5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srim12C_EJ212!$P$5</c:f>
          <c:strCache>
            <c:ptCount val="1"/>
            <c:pt idx="0">
              <c:v>srim12C_EJ212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srim12C_EJ212!$E$20:$E$228</c:f>
              <c:numCache>
                <c:formatCode>0.000E+00</c:formatCode>
                <c:ptCount val="209"/>
                <c:pt idx="0">
                  <c:v>9.2960000000000001E-2</c:v>
                </c:pt>
                <c:pt idx="1">
                  <c:v>9.6759999999999999E-2</c:v>
                </c:pt>
                <c:pt idx="2">
                  <c:v>0.1004</c:v>
                </c:pt>
                <c:pt idx="3">
                  <c:v>0.10390000000000001</c:v>
                </c:pt>
                <c:pt idx="4">
                  <c:v>0.10730000000000001</c:v>
                </c:pt>
                <c:pt idx="5">
                  <c:v>0.1106</c:v>
                </c:pt>
                <c:pt idx="6">
                  <c:v>0.1139</c:v>
                </c:pt>
                <c:pt idx="7">
                  <c:v>0.12</c:v>
                </c:pt>
                <c:pt idx="8">
                  <c:v>0.1273</c:v>
                </c:pt>
                <c:pt idx="9">
                  <c:v>0.13420000000000001</c:v>
                </c:pt>
                <c:pt idx="10">
                  <c:v>0.14069999999999999</c:v>
                </c:pt>
                <c:pt idx="11">
                  <c:v>0.14699999999999999</c:v>
                </c:pt>
                <c:pt idx="12">
                  <c:v>0.153</c:v>
                </c:pt>
                <c:pt idx="13">
                  <c:v>0.1588</c:v>
                </c:pt>
                <c:pt idx="14">
                  <c:v>0.1643</c:v>
                </c:pt>
                <c:pt idx="15">
                  <c:v>0.16969999999999999</c:v>
                </c:pt>
                <c:pt idx="16">
                  <c:v>0.18</c:v>
                </c:pt>
                <c:pt idx="17">
                  <c:v>0.1898</c:v>
                </c:pt>
                <c:pt idx="18">
                  <c:v>0.19900000000000001</c:v>
                </c:pt>
                <c:pt idx="19">
                  <c:v>0.2079</c:v>
                </c:pt>
                <c:pt idx="20">
                  <c:v>0.21640000000000001</c:v>
                </c:pt>
                <c:pt idx="21">
                  <c:v>0.22450000000000001</c:v>
                </c:pt>
                <c:pt idx="22">
                  <c:v>0.24</c:v>
                </c:pt>
                <c:pt idx="23">
                  <c:v>0.25459999999999999</c:v>
                </c:pt>
                <c:pt idx="24">
                  <c:v>0.26840000000000003</c:v>
                </c:pt>
                <c:pt idx="25">
                  <c:v>0.28149999999999997</c:v>
                </c:pt>
                <c:pt idx="26">
                  <c:v>0.29399999999999998</c:v>
                </c:pt>
                <c:pt idx="27">
                  <c:v>0.30599999999999999</c:v>
                </c:pt>
                <c:pt idx="28">
                  <c:v>0.3175</c:v>
                </c:pt>
                <c:pt idx="29">
                  <c:v>0.32869999999999999</c:v>
                </c:pt>
                <c:pt idx="30">
                  <c:v>0.33950000000000002</c:v>
                </c:pt>
                <c:pt idx="31">
                  <c:v>0.34989999999999999</c:v>
                </c:pt>
                <c:pt idx="32">
                  <c:v>0.36009999999999998</c:v>
                </c:pt>
                <c:pt idx="33">
                  <c:v>0.3795</c:v>
                </c:pt>
                <c:pt idx="34">
                  <c:v>0.40260000000000001</c:v>
                </c:pt>
                <c:pt idx="35">
                  <c:v>0.42430000000000001</c:v>
                </c:pt>
                <c:pt idx="36">
                  <c:v>0.44500000000000001</c:v>
                </c:pt>
                <c:pt idx="37">
                  <c:v>0.46479999999999999</c:v>
                </c:pt>
                <c:pt idx="38">
                  <c:v>0.48380000000000001</c:v>
                </c:pt>
                <c:pt idx="39">
                  <c:v>0.50209999999999999</c:v>
                </c:pt>
                <c:pt idx="40">
                  <c:v>0.51970000000000005</c:v>
                </c:pt>
                <c:pt idx="41">
                  <c:v>0.53669999999999995</c:v>
                </c:pt>
                <c:pt idx="42">
                  <c:v>0.56930000000000003</c:v>
                </c:pt>
                <c:pt idx="43">
                  <c:v>0.60009999999999997</c:v>
                </c:pt>
                <c:pt idx="44">
                  <c:v>0.62939999999999996</c:v>
                </c:pt>
                <c:pt idx="45">
                  <c:v>0.65739999999999998</c:v>
                </c:pt>
                <c:pt idx="46">
                  <c:v>0.68420000000000003</c:v>
                </c:pt>
                <c:pt idx="47">
                  <c:v>0.71009999999999995</c:v>
                </c:pt>
                <c:pt idx="48">
                  <c:v>0.7591</c:v>
                </c:pt>
                <c:pt idx="49">
                  <c:v>0.80510000000000004</c:v>
                </c:pt>
                <c:pt idx="50">
                  <c:v>0.84870000000000001</c:v>
                </c:pt>
                <c:pt idx="51">
                  <c:v>0.8901</c:v>
                </c:pt>
                <c:pt idx="52">
                  <c:v>0.92969999999999997</c:v>
                </c:pt>
                <c:pt idx="53">
                  <c:v>0.9677</c:v>
                </c:pt>
                <c:pt idx="54">
                  <c:v>1.004</c:v>
                </c:pt>
                <c:pt idx="55">
                  <c:v>1.0389999999999999</c:v>
                </c:pt>
                <c:pt idx="56">
                  <c:v>1.0740000000000001</c:v>
                </c:pt>
                <c:pt idx="57">
                  <c:v>1.107</c:v>
                </c:pt>
                <c:pt idx="58">
                  <c:v>1.139</c:v>
                </c:pt>
                <c:pt idx="59">
                  <c:v>1.2</c:v>
                </c:pt>
                <c:pt idx="60">
                  <c:v>1.2729999999999999</c:v>
                </c:pt>
                <c:pt idx="61">
                  <c:v>1.3360000000000001</c:v>
                </c:pt>
                <c:pt idx="62">
                  <c:v>1.3859999999999999</c:v>
                </c:pt>
                <c:pt idx="63">
                  <c:v>1.4350000000000001</c:v>
                </c:pt>
                <c:pt idx="64">
                  <c:v>1.4810000000000001</c:v>
                </c:pt>
                <c:pt idx="65">
                  <c:v>1.526</c:v>
                </c:pt>
                <c:pt idx="66">
                  <c:v>1.569</c:v>
                </c:pt>
                <c:pt idx="67">
                  <c:v>1.61</c:v>
                </c:pt>
                <c:pt idx="68">
                  <c:v>1.6879999999999999</c:v>
                </c:pt>
                <c:pt idx="69">
                  <c:v>1.76</c:v>
                </c:pt>
                <c:pt idx="70">
                  <c:v>1.827</c:v>
                </c:pt>
                <c:pt idx="71">
                  <c:v>1.89</c:v>
                </c:pt>
                <c:pt idx="72">
                  <c:v>1.9490000000000001</c:v>
                </c:pt>
                <c:pt idx="73">
                  <c:v>2.0049999999999999</c:v>
                </c:pt>
                <c:pt idx="74">
                  <c:v>2.109</c:v>
                </c:pt>
                <c:pt idx="75">
                  <c:v>2.202</c:v>
                </c:pt>
                <c:pt idx="76">
                  <c:v>2.2879999999999998</c:v>
                </c:pt>
                <c:pt idx="77">
                  <c:v>2.367</c:v>
                </c:pt>
                <c:pt idx="78">
                  <c:v>2.44</c:v>
                </c:pt>
                <c:pt idx="79">
                  <c:v>2.508</c:v>
                </c:pt>
                <c:pt idx="80">
                  <c:v>2.5710000000000002</c:v>
                </c:pt>
                <c:pt idx="81">
                  <c:v>2.6309999999999998</c:v>
                </c:pt>
                <c:pt idx="82">
                  <c:v>2.6880000000000002</c:v>
                </c:pt>
                <c:pt idx="83">
                  <c:v>2.7429999999999999</c:v>
                </c:pt>
                <c:pt idx="84">
                  <c:v>2.7959999999999998</c:v>
                </c:pt>
                <c:pt idx="85">
                  <c:v>2.9</c:v>
                </c:pt>
                <c:pt idx="86">
                  <c:v>3.0270000000000001</c:v>
                </c:pt>
                <c:pt idx="87">
                  <c:v>3.1520000000000001</c:v>
                </c:pt>
                <c:pt idx="88">
                  <c:v>3.2749999999999999</c:v>
                </c:pt>
                <c:pt idx="89">
                  <c:v>3.3969999999999998</c:v>
                </c:pt>
                <c:pt idx="90">
                  <c:v>3.516</c:v>
                </c:pt>
                <c:pt idx="91">
                  <c:v>3.633</c:v>
                </c:pt>
                <c:pt idx="92">
                  <c:v>3.7469999999999999</c:v>
                </c:pt>
                <c:pt idx="93">
                  <c:v>3.859</c:v>
                </c:pt>
                <c:pt idx="94">
                  <c:v>4.0739999999999998</c:v>
                </c:pt>
                <c:pt idx="95">
                  <c:v>4.2789999999999999</c:v>
                </c:pt>
                <c:pt idx="96">
                  <c:v>4.4740000000000002</c:v>
                </c:pt>
                <c:pt idx="97">
                  <c:v>4.6609999999999996</c:v>
                </c:pt>
                <c:pt idx="98">
                  <c:v>4.84</c:v>
                </c:pt>
                <c:pt idx="99">
                  <c:v>5.0110000000000001</c:v>
                </c:pt>
                <c:pt idx="100">
                  <c:v>5.3360000000000003</c:v>
                </c:pt>
                <c:pt idx="101">
                  <c:v>5.6369999999999996</c:v>
                </c:pt>
                <c:pt idx="102">
                  <c:v>5.9189999999999996</c:v>
                </c:pt>
                <c:pt idx="103">
                  <c:v>6.181</c:v>
                </c:pt>
                <c:pt idx="104">
                  <c:v>6.4260000000000002</c:v>
                </c:pt>
                <c:pt idx="105">
                  <c:v>6.6550000000000002</c:v>
                </c:pt>
                <c:pt idx="106">
                  <c:v>6.8680000000000003</c:v>
                </c:pt>
                <c:pt idx="107">
                  <c:v>7.0659999999999998</c:v>
                </c:pt>
                <c:pt idx="108">
                  <c:v>7.25</c:v>
                </c:pt>
                <c:pt idx="109">
                  <c:v>7.42</c:v>
                </c:pt>
                <c:pt idx="110">
                  <c:v>7.577</c:v>
                </c:pt>
                <c:pt idx="111">
                  <c:v>7.8559999999999999</c:v>
                </c:pt>
                <c:pt idx="112">
                  <c:v>8.1430000000000007</c:v>
                </c:pt>
                <c:pt idx="113">
                  <c:v>8.3729999999999993</c:v>
                </c:pt>
                <c:pt idx="114">
                  <c:v>8.5549999999999997</c:v>
                </c:pt>
                <c:pt idx="115">
                  <c:v>8.6980000000000004</c:v>
                </c:pt>
                <c:pt idx="116">
                  <c:v>8.8079999999999998</c:v>
                </c:pt>
                <c:pt idx="117">
                  <c:v>8.8919999999999995</c:v>
                </c:pt>
                <c:pt idx="118">
                  <c:v>8.9540000000000006</c:v>
                </c:pt>
                <c:pt idx="119">
                  <c:v>8.9979999999999993</c:v>
                </c:pt>
                <c:pt idx="120">
                  <c:v>9.0429999999999993</c:v>
                </c:pt>
                <c:pt idx="121">
                  <c:v>9.0440000000000005</c:v>
                </c:pt>
                <c:pt idx="122">
                  <c:v>9.0109999999999992</c:v>
                </c:pt>
                <c:pt idx="123">
                  <c:v>8.9529999999999994</c:v>
                </c:pt>
                <c:pt idx="124">
                  <c:v>8.875</c:v>
                </c:pt>
                <c:pt idx="125">
                  <c:v>8.7810000000000006</c:v>
                </c:pt>
                <c:pt idx="126">
                  <c:v>8.5619999999999994</c:v>
                </c:pt>
                <c:pt idx="127">
                  <c:v>8.3190000000000008</c:v>
                </c:pt>
                <c:pt idx="128">
                  <c:v>8.0660000000000007</c:v>
                </c:pt>
                <c:pt idx="129">
                  <c:v>7.8120000000000003</c:v>
                </c:pt>
                <c:pt idx="130">
                  <c:v>7.5629999999999997</c:v>
                </c:pt>
                <c:pt idx="131">
                  <c:v>7.3230000000000004</c:v>
                </c:pt>
                <c:pt idx="132">
                  <c:v>7.0919999999999996</c:v>
                </c:pt>
                <c:pt idx="133">
                  <c:v>6.8710000000000004</c:v>
                </c:pt>
                <c:pt idx="134">
                  <c:v>6.6619999999999999</c:v>
                </c:pt>
                <c:pt idx="135">
                  <c:v>6.4630000000000001</c:v>
                </c:pt>
                <c:pt idx="136">
                  <c:v>6.274</c:v>
                </c:pt>
                <c:pt idx="137">
                  <c:v>5.9240000000000004</c:v>
                </c:pt>
                <c:pt idx="138">
                  <c:v>5.5359999999999996</c:v>
                </c:pt>
                <c:pt idx="139">
                  <c:v>5.234</c:v>
                </c:pt>
                <c:pt idx="140">
                  <c:v>4.9870000000000001</c:v>
                </c:pt>
                <c:pt idx="141">
                  <c:v>4.7220000000000004</c:v>
                </c:pt>
                <c:pt idx="142">
                  <c:v>4.4790000000000001</c:v>
                </c:pt>
                <c:pt idx="143">
                  <c:v>4.2610000000000001</c:v>
                </c:pt>
                <c:pt idx="144">
                  <c:v>4.0640000000000001</c:v>
                </c:pt>
                <c:pt idx="145">
                  <c:v>3.8860000000000001</c:v>
                </c:pt>
                <c:pt idx="146">
                  <c:v>3.5750000000000002</c:v>
                </c:pt>
                <c:pt idx="147">
                  <c:v>3.3119999999999998</c:v>
                </c:pt>
                <c:pt idx="148">
                  <c:v>3.0870000000000002</c:v>
                </c:pt>
                <c:pt idx="149">
                  <c:v>2.891</c:v>
                </c:pt>
                <c:pt idx="150">
                  <c:v>2.72</c:v>
                </c:pt>
                <c:pt idx="151">
                  <c:v>2.5680000000000001</c:v>
                </c:pt>
                <c:pt idx="152">
                  <c:v>2.3119999999999998</c:v>
                </c:pt>
                <c:pt idx="153">
                  <c:v>2.1040000000000001</c:v>
                </c:pt>
                <c:pt idx="154">
                  <c:v>1.931</c:v>
                </c:pt>
                <c:pt idx="155">
                  <c:v>1.7849999999999999</c:v>
                </c:pt>
                <c:pt idx="156">
                  <c:v>1.661</c:v>
                </c:pt>
                <c:pt idx="157">
                  <c:v>1.554</c:v>
                </c:pt>
                <c:pt idx="158">
                  <c:v>1.4610000000000001</c:v>
                </c:pt>
                <c:pt idx="159">
                  <c:v>1.3779999999999999</c:v>
                </c:pt>
                <c:pt idx="160">
                  <c:v>1.306</c:v>
                </c:pt>
                <c:pt idx="161">
                  <c:v>1.2410000000000001</c:v>
                </c:pt>
                <c:pt idx="162">
                  <c:v>1.1830000000000001</c:v>
                </c:pt>
                <c:pt idx="163">
                  <c:v>1.0840000000000001</c:v>
                </c:pt>
                <c:pt idx="164">
                  <c:v>0.98270000000000002</c:v>
                </c:pt>
                <c:pt idx="165">
                  <c:v>0.90110000000000001</c:v>
                </c:pt>
                <c:pt idx="166">
                  <c:v>0.83350000000000002</c:v>
                </c:pt>
                <c:pt idx="167">
                  <c:v>0.77639999999999998</c:v>
                </c:pt>
                <c:pt idx="168">
                  <c:v>0.72729999999999995</c:v>
                </c:pt>
                <c:pt idx="169">
                  <c:v>0.68420000000000003</c:v>
                </c:pt>
                <c:pt idx="170">
                  <c:v>0.64629999999999999</c:v>
                </c:pt>
                <c:pt idx="171">
                  <c:v>0.6129</c:v>
                </c:pt>
                <c:pt idx="172">
                  <c:v>0.55649999999999999</c:v>
                </c:pt>
                <c:pt idx="173">
                  <c:v>0.51060000000000005</c:v>
                </c:pt>
                <c:pt idx="174">
                  <c:v>0.47249999999999998</c:v>
                </c:pt>
                <c:pt idx="175">
                  <c:v>0.44040000000000001</c:v>
                </c:pt>
                <c:pt idx="176">
                  <c:v>0.41289999999999999</c:v>
                </c:pt>
                <c:pt idx="177">
                  <c:v>0.3891</c:v>
                </c:pt>
                <c:pt idx="178">
                  <c:v>0.35</c:v>
                </c:pt>
                <c:pt idx="179">
                  <c:v>0.31900000000000001</c:v>
                </c:pt>
                <c:pt idx="180">
                  <c:v>0.29399999999999998</c:v>
                </c:pt>
                <c:pt idx="181">
                  <c:v>0.2732</c:v>
                </c:pt>
                <c:pt idx="182">
                  <c:v>0.25580000000000003</c:v>
                </c:pt>
                <c:pt idx="183">
                  <c:v>0.2409</c:v>
                </c:pt>
                <c:pt idx="184">
                  <c:v>0.22800000000000001</c:v>
                </c:pt>
                <c:pt idx="185">
                  <c:v>0.21679999999999999</c:v>
                </c:pt>
                <c:pt idx="186">
                  <c:v>0.2069</c:v>
                </c:pt>
                <c:pt idx="187">
                  <c:v>0.1981</c:v>
                </c:pt>
                <c:pt idx="188">
                  <c:v>0.1903</c:v>
                </c:pt>
                <c:pt idx="189">
                  <c:v>0.17680000000000001</c:v>
                </c:pt>
                <c:pt idx="190">
                  <c:v>0.1633</c:v>
                </c:pt>
                <c:pt idx="191">
                  <c:v>0.15240000000000001</c:v>
                </c:pt>
                <c:pt idx="192">
                  <c:v>0.14349999999999999</c:v>
                </c:pt>
                <c:pt idx="193">
                  <c:v>0.13600000000000001</c:v>
                </c:pt>
                <c:pt idx="194">
                  <c:v>0.12959999999999999</c:v>
                </c:pt>
                <c:pt idx="195">
                  <c:v>0.1241</c:v>
                </c:pt>
                <c:pt idx="196">
                  <c:v>0.11940000000000001</c:v>
                </c:pt>
                <c:pt idx="197">
                  <c:v>0.1152</c:v>
                </c:pt>
                <c:pt idx="198">
                  <c:v>0.10829999999999999</c:v>
                </c:pt>
                <c:pt idx="199">
                  <c:v>0.1028</c:v>
                </c:pt>
                <c:pt idx="200">
                  <c:v>9.8339999999999997E-2</c:v>
                </c:pt>
                <c:pt idx="201">
                  <c:v>9.4630000000000006E-2</c:v>
                </c:pt>
                <c:pt idx="202">
                  <c:v>9.1520000000000004E-2</c:v>
                </c:pt>
                <c:pt idx="203">
                  <c:v>8.8880000000000001E-2</c:v>
                </c:pt>
                <c:pt idx="204">
                  <c:v>8.4659999999999999E-2</c:v>
                </c:pt>
                <c:pt idx="205">
                  <c:v>8.1470000000000001E-2</c:v>
                </c:pt>
                <c:pt idx="206">
                  <c:v>7.9000000000000001E-2</c:v>
                </c:pt>
                <c:pt idx="207">
                  <c:v>7.7039999999999997E-2</c:v>
                </c:pt>
                <c:pt idx="208">
                  <c:v>7.5469999999999995E-2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srim12C_EJ212!$F$20:$F$228</c:f>
              <c:numCache>
                <c:formatCode>0.000E+00</c:formatCode>
                <c:ptCount val="209"/>
                <c:pt idx="0">
                  <c:v>0.66969999999999996</c:v>
                </c:pt>
                <c:pt idx="1">
                  <c:v>0.68799999999999994</c:v>
                </c:pt>
                <c:pt idx="2">
                  <c:v>0.70489999999999997</c:v>
                </c:pt>
                <c:pt idx="3">
                  <c:v>0.7208</c:v>
                </c:pt>
                <c:pt idx="4">
                  <c:v>0.73570000000000002</c:v>
                </c:pt>
                <c:pt idx="5">
                  <c:v>0.74970000000000003</c:v>
                </c:pt>
                <c:pt idx="6">
                  <c:v>0.76290000000000002</c:v>
                </c:pt>
                <c:pt idx="7">
                  <c:v>0.78710000000000002</c:v>
                </c:pt>
                <c:pt idx="8">
                  <c:v>0.81420000000000003</c:v>
                </c:pt>
                <c:pt idx="9">
                  <c:v>0.83819999999999995</c:v>
                </c:pt>
                <c:pt idx="10">
                  <c:v>0.85970000000000002</c:v>
                </c:pt>
                <c:pt idx="11">
                  <c:v>0.87919999999999998</c:v>
                </c:pt>
                <c:pt idx="12">
                  <c:v>0.89680000000000004</c:v>
                </c:pt>
                <c:pt idx="13">
                  <c:v>0.91290000000000004</c:v>
                </c:pt>
                <c:pt idx="14">
                  <c:v>0.92769999999999997</c:v>
                </c:pt>
                <c:pt idx="15">
                  <c:v>0.94130000000000003</c:v>
                </c:pt>
                <c:pt idx="16">
                  <c:v>0.96560000000000001</c:v>
                </c:pt>
                <c:pt idx="17">
                  <c:v>0.98650000000000004</c:v>
                </c:pt>
                <c:pt idx="18">
                  <c:v>1.0049999999999999</c:v>
                </c:pt>
                <c:pt idx="19">
                  <c:v>1.0209999999999999</c:v>
                </c:pt>
                <c:pt idx="20">
                  <c:v>1.0349999999999999</c:v>
                </c:pt>
                <c:pt idx="21">
                  <c:v>1.0469999999999999</c:v>
                </c:pt>
                <c:pt idx="22">
                  <c:v>1.069</c:v>
                </c:pt>
                <c:pt idx="23">
                  <c:v>1.0860000000000001</c:v>
                </c:pt>
                <c:pt idx="24">
                  <c:v>1.099</c:v>
                </c:pt>
                <c:pt idx="25">
                  <c:v>1.1100000000000001</c:v>
                </c:pt>
                <c:pt idx="26">
                  <c:v>1.119</c:v>
                </c:pt>
                <c:pt idx="27">
                  <c:v>1.127</c:v>
                </c:pt>
                <c:pt idx="28">
                  <c:v>1.133</c:v>
                </c:pt>
                <c:pt idx="29">
                  <c:v>1.137</c:v>
                </c:pt>
                <c:pt idx="30">
                  <c:v>1.141</c:v>
                </c:pt>
                <c:pt idx="31">
                  <c:v>1.1439999999999999</c:v>
                </c:pt>
                <c:pt idx="32">
                  <c:v>1.1459999999999999</c:v>
                </c:pt>
                <c:pt idx="33">
                  <c:v>1.1479999999999999</c:v>
                </c:pt>
                <c:pt idx="34">
                  <c:v>1.1479999999999999</c:v>
                </c:pt>
                <c:pt idx="35">
                  <c:v>1.1459999999999999</c:v>
                </c:pt>
                <c:pt idx="36">
                  <c:v>1.1419999999999999</c:v>
                </c:pt>
                <c:pt idx="37">
                  <c:v>1.1359999999999999</c:v>
                </c:pt>
                <c:pt idx="38">
                  <c:v>1.1299999999999999</c:v>
                </c:pt>
                <c:pt idx="39">
                  <c:v>1.123</c:v>
                </c:pt>
                <c:pt idx="40">
                  <c:v>1.1160000000000001</c:v>
                </c:pt>
                <c:pt idx="41">
                  <c:v>1.1080000000000001</c:v>
                </c:pt>
                <c:pt idx="42">
                  <c:v>1.0920000000000001</c:v>
                </c:pt>
                <c:pt idx="43">
                  <c:v>1.075</c:v>
                </c:pt>
                <c:pt idx="44">
                  <c:v>1.0580000000000001</c:v>
                </c:pt>
                <c:pt idx="45">
                  <c:v>1.0409999999999999</c:v>
                </c:pt>
                <c:pt idx="46">
                  <c:v>1.024</c:v>
                </c:pt>
                <c:pt idx="47">
                  <c:v>1.008</c:v>
                </c:pt>
                <c:pt idx="48">
                  <c:v>0.97599999999999998</c:v>
                </c:pt>
                <c:pt idx="49">
                  <c:v>0.94599999999999995</c:v>
                </c:pt>
                <c:pt idx="50">
                  <c:v>0.91779999999999995</c:v>
                </c:pt>
                <c:pt idx="51">
                  <c:v>0.89129999999999998</c:v>
                </c:pt>
                <c:pt idx="52">
                  <c:v>0.86639999999999995</c:v>
                </c:pt>
                <c:pt idx="53">
                  <c:v>0.84299999999999997</c:v>
                </c:pt>
                <c:pt idx="54">
                  <c:v>0.82099999999999995</c:v>
                </c:pt>
                <c:pt idx="55">
                  <c:v>0.80030000000000001</c:v>
                </c:pt>
                <c:pt idx="56">
                  <c:v>0.78069999999999995</c:v>
                </c:pt>
                <c:pt idx="57">
                  <c:v>0.76229999999999998</c:v>
                </c:pt>
                <c:pt idx="58">
                  <c:v>0.74480000000000002</c:v>
                </c:pt>
                <c:pt idx="59">
                  <c:v>0.71250000000000002</c:v>
                </c:pt>
                <c:pt idx="60">
                  <c:v>0.67649999999999999</c:v>
                </c:pt>
                <c:pt idx="61">
                  <c:v>0.64459999999999995</c:v>
                </c:pt>
                <c:pt idx="62">
                  <c:v>0.61599999999999999</c:v>
                </c:pt>
                <c:pt idx="63">
                  <c:v>0.59019999999999995</c:v>
                </c:pt>
                <c:pt idx="64">
                  <c:v>0.56689999999999996</c:v>
                </c:pt>
                <c:pt idx="65">
                  <c:v>0.54559999999999997</c:v>
                </c:pt>
                <c:pt idx="66">
                  <c:v>0.5262</c:v>
                </c:pt>
                <c:pt idx="67">
                  <c:v>0.50829999999999997</c:v>
                </c:pt>
                <c:pt idx="68">
                  <c:v>0.47639999999999999</c:v>
                </c:pt>
                <c:pt idx="69">
                  <c:v>0.44890000000000002</c:v>
                </c:pt>
                <c:pt idx="70">
                  <c:v>0.4249</c:v>
                </c:pt>
                <c:pt idx="71">
                  <c:v>0.40360000000000001</c:v>
                </c:pt>
                <c:pt idx="72">
                  <c:v>0.38469999999999999</c:v>
                </c:pt>
                <c:pt idx="73">
                  <c:v>0.36780000000000002</c:v>
                </c:pt>
                <c:pt idx="74">
                  <c:v>0.33850000000000002</c:v>
                </c:pt>
                <c:pt idx="75">
                  <c:v>0.31409999999999999</c:v>
                </c:pt>
                <c:pt idx="76">
                  <c:v>0.29349999999999998</c:v>
                </c:pt>
                <c:pt idx="77">
                  <c:v>0.2757</c:v>
                </c:pt>
                <c:pt idx="78">
                  <c:v>0.26019999999999999</c:v>
                </c:pt>
                <c:pt idx="79">
                  <c:v>0.24660000000000001</c:v>
                </c:pt>
                <c:pt idx="80">
                  <c:v>0.23449999999999999</c:v>
                </c:pt>
                <c:pt idx="81">
                  <c:v>0.22359999999999999</c:v>
                </c:pt>
                <c:pt idx="82">
                  <c:v>0.21390000000000001</c:v>
                </c:pt>
                <c:pt idx="83">
                  <c:v>0.20499999999999999</c:v>
                </c:pt>
                <c:pt idx="84">
                  <c:v>0.19700000000000001</c:v>
                </c:pt>
                <c:pt idx="85">
                  <c:v>0.18279999999999999</c:v>
                </c:pt>
                <c:pt idx="86">
                  <c:v>0.1681</c:v>
                </c:pt>
                <c:pt idx="87">
                  <c:v>0.15570000000000001</c:v>
                </c:pt>
                <c:pt idx="88">
                  <c:v>0.14530000000000001</c:v>
                </c:pt>
                <c:pt idx="89">
                  <c:v>0.13619999999999999</c:v>
                </c:pt>
                <c:pt idx="90">
                  <c:v>0.12839999999999999</c:v>
                </c:pt>
                <c:pt idx="91">
                  <c:v>0.1215</c:v>
                </c:pt>
                <c:pt idx="92">
                  <c:v>0.1153</c:v>
                </c:pt>
                <c:pt idx="93">
                  <c:v>0.1099</c:v>
                </c:pt>
                <c:pt idx="94">
                  <c:v>0.10050000000000001</c:v>
                </c:pt>
                <c:pt idx="95">
                  <c:v>9.2679999999999998E-2</c:v>
                </c:pt>
                <c:pt idx="96">
                  <c:v>8.6110000000000006E-2</c:v>
                </c:pt>
                <c:pt idx="97">
                  <c:v>8.0490000000000006E-2</c:v>
                </c:pt>
                <c:pt idx="98">
                  <c:v>7.5630000000000003E-2</c:v>
                </c:pt>
                <c:pt idx="99">
                  <c:v>7.1360000000000007E-2</c:v>
                </c:pt>
                <c:pt idx="100">
                  <c:v>6.4240000000000005E-2</c:v>
                </c:pt>
                <c:pt idx="101">
                  <c:v>5.851E-2</c:v>
                </c:pt>
                <c:pt idx="102">
                  <c:v>5.3789999999999998E-2</c:v>
                </c:pt>
                <c:pt idx="103">
                  <c:v>4.9840000000000002E-2</c:v>
                </c:pt>
                <c:pt idx="104">
                  <c:v>4.6460000000000001E-2</c:v>
                </c:pt>
                <c:pt idx="105">
                  <c:v>4.3549999999999998E-2</c:v>
                </c:pt>
                <c:pt idx="106">
                  <c:v>4.1009999999999998E-2</c:v>
                </c:pt>
                <c:pt idx="107">
                  <c:v>3.8769999999999999E-2</c:v>
                </c:pt>
                <c:pt idx="108">
                  <c:v>3.678E-2</c:v>
                </c:pt>
                <c:pt idx="109">
                  <c:v>3.5000000000000003E-2</c:v>
                </c:pt>
                <c:pt idx="110">
                  <c:v>3.3399999999999999E-2</c:v>
                </c:pt>
                <c:pt idx="111">
                  <c:v>3.0630000000000001E-2</c:v>
                </c:pt>
                <c:pt idx="112">
                  <c:v>2.7789999999999999E-2</c:v>
                </c:pt>
                <c:pt idx="113">
                  <c:v>2.546E-2</c:v>
                </c:pt>
                <c:pt idx="114">
                  <c:v>2.3519999999999999E-2</c:v>
                </c:pt>
                <c:pt idx="115">
                  <c:v>2.1870000000000001E-2</c:v>
                </c:pt>
                <c:pt idx="116">
                  <c:v>2.0449999999999999E-2</c:v>
                </c:pt>
                <c:pt idx="117">
                  <c:v>1.9220000000000001E-2</c:v>
                </c:pt>
                <c:pt idx="118">
                  <c:v>1.814E-2</c:v>
                </c:pt>
                <c:pt idx="119">
                  <c:v>1.7180000000000001E-2</c:v>
                </c:pt>
                <c:pt idx="120">
                  <c:v>1.555E-2</c:v>
                </c:pt>
                <c:pt idx="121">
                  <c:v>1.422E-2</c:v>
                </c:pt>
                <c:pt idx="122">
                  <c:v>1.311E-2</c:v>
                </c:pt>
                <c:pt idx="123">
                  <c:v>1.218E-2</c:v>
                </c:pt>
                <c:pt idx="124">
                  <c:v>1.137E-2</c:v>
                </c:pt>
                <c:pt idx="125">
                  <c:v>1.0670000000000001E-2</c:v>
                </c:pt>
                <c:pt idx="126">
                  <c:v>9.5180000000000004E-3</c:v>
                </c:pt>
                <c:pt idx="127">
                  <c:v>8.6E-3</c:v>
                </c:pt>
                <c:pt idx="128">
                  <c:v>7.8530000000000006E-3</c:v>
                </c:pt>
                <c:pt idx="129">
                  <c:v>7.2319999999999997E-3</c:v>
                </c:pt>
                <c:pt idx="130">
                  <c:v>6.7070000000000003E-3</c:v>
                </c:pt>
                <c:pt idx="131">
                  <c:v>6.2570000000000004E-3</c:v>
                </c:pt>
                <c:pt idx="132">
                  <c:v>5.8659999999999997E-3</c:v>
                </c:pt>
                <c:pt idx="133">
                  <c:v>5.5240000000000003E-3</c:v>
                </c:pt>
                <c:pt idx="134">
                  <c:v>5.2220000000000001E-3</c:v>
                </c:pt>
                <c:pt idx="135">
                  <c:v>4.9529999999999999E-3</c:v>
                </c:pt>
                <c:pt idx="136">
                  <c:v>4.712E-3</c:v>
                </c:pt>
                <c:pt idx="137">
                  <c:v>4.2969999999999996E-3</c:v>
                </c:pt>
                <c:pt idx="138">
                  <c:v>3.875E-3</c:v>
                </c:pt>
                <c:pt idx="139">
                  <c:v>3.5330000000000001E-3</c:v>
                </c:pt>
                <c:pt idx="140">
                  <c:v>3.2490000000000002E-3</c:v>
                </c:pt>
                <c:pt idx="141">
                  <c:v>3.009E-3</c:v>
                </c:pt>
                <c:pt idx="142">
                  <c:v>2.8040000000000001E-3</c:v>
                </c:pt>
                <c:pt idx="143">
                  <c:v>2.6259999999999999E-3</c:v>
                </c:pt>
                <c:pt idx="144">
                  <c:v>2.4710000000000001E-3</c:v>
                </c:pt>
                <c:pt idx="145">
                  <c:v>2.333E-3</c:v>
                </c:pt>
                <c:pt idx="146">
                  <c:v>2.1020000000000001E-3</c:v>
                </c:pt>
                <c:pt idx="147">
                  <c:v>1.9139999999999999E-3</c:v>
                </c:pt>
                <c:pt idx="148">
                  <c:v>1.7589999999999999E-3</c:v>
                </c:pt>
                <c:pt idx="149">
                  <c:v>1.627E-3</c:v>
                </c:pt>
                <c:pt idx="150">
                  <c:v>1.5150000000000001E-3</c:v>
                </c:pt>
                <c:pt idx="151">
                  <c:v>1.418E-3</c:v>
                </c:pt>
                <c:pt idx="152">
                  <c:v>1.2589999999999999E-3</c:v>
                </c:pt>
                <c:pt idx="153">
                  <c:v>1.1329999999999999E-3</c:v>
                </c:pt>
                <c:pt idx="154">
                  <c:v>1.031E-3</c:v>
                </c:pt>
                <c:pt idx="155">
                  <c:v>9.4629999999999996E-4</c:v>
                </c:pt>
                <c:pt idx="156">
                  <c:v>8.7520000000000002E-4</c:v>
                </c:pt>
                <c:pt idx="157">
                  <c:v>8.1439999999999995E-4</c:v>
                </c:pt>
                <c:pt idx="158">
                  <c:v>7.6179999999999998E-4</c:v>
                </c:pt>
                <c:pt idx="159">
                  <c:v>7.159E-4</c:v>
                </c:pt>
                <c:pt idx="160">
                  <c:v>6.7549999999999999E-4</c:v>
                </c:pt>
                <c:pt idx="161">
                  <c:v>6.3949999999999999E-4</c:v>
                </c:pt>
                <c:pt idx="162">
                  <c:v>6.0740000000000002E-4</c:v>
                </c:pt>
                <c:pt idx="163">
                  <c:v>5.5219999999999998E-4</c:v>
                </c:pt>
                <c:pt idx="164">
                  <c:v>4.9640000000000003E-4</c:v>
                </c:pt>
                <c:pt idx="165">
                  <c:v>4.5120000000000002E-4</c:v>
                </c:pt>
                <c:pt idx="166">
                  <c:v>4.1389999999999998E-4</c:v>
                </c:pt>
                <c:pt idx="167">
                  <c:v>3.8249999999999997E-4</c:v>
                </c:pt>
                <c:pt idx="168">
                  <c:v>3.5570000000000003E-4</c:v>
                </c:pt>
                <c:pt idx="169">
                  <c:v>3.325E-4</c:v>
                </c:pt>
                <c:pt idx="170">
                  <c:v>3.123E-4</c:v>
                </c:pt>
                <c:pt idx="171">
                  <c:v>2.945E-4</c:v>
                </c:pt>
                <c:pt idx="172">
                  <c:v>2.6449999999999998E-4</c:v>
                </c:pt>
                <c:pt idx="173">
                  <c:v>2.4030000000000001E-4</c:v>
                </c:pt>
                <c:pt idx="174">
                  <c:v>2.2029999999999999E-4</c:v>
                </c:pt>
                <c:pt idx="175">
                  <c:v>2.0350000000000001E-4</c:v>
                </c:pt>
                <c:pt idx="176">
                  <c:v>1.8909999999999999E-4</c:v>
                </c:pt>
                <c:pt idx="177">
                  <c:v>1.7679999999999999E-4</c:v>
                </c:pt>
                <c:pt idx="178">
                  <c:v>1.5640000000000001E-4</c:v>
                </c:pt>
                <c:pt idx="179">
                  <c:v>1.404E-4</c:v>
                </c:pt>
                <c:pt idx="180">
                  <c:v>1.2750000000000001E-4</c:v>
                </c:pt>
                <c:pt idx="181">
                  <c:v>1.1680000000000001E-4</c:v>
                </c:pt>
                <c:pt idx="182">
                  <c:v>1.0789999999999999E-4</c:v>
                </c:pt>
                <c:pt idx="183">
                  <c:v>1.002E-4</c:v>
                </c:pt>
                <c:pt idx="184">
                  <c:v>9.3620000000000002E-5</c:v>
                </c:pt>
                <c:pt idx="185">
                  <c:v>8.7869999999999997E-5</c:v>
                </c:pt>
                <c:pt idx="186">
                  <c:v>8.2799999999999993E-5</c:v>
                </c:pt>
                <c:pt idx="187">
                  <c:v>7.8310000000000001E-5</c:v>
                </c:pt>
                <c:pt idx="188">
                  <c:v>7.4289999999999995E-5</c:v>
                </c:pt>
                <c:pt idx="189">
                  <c:v>6.7420000000000002E-5</c:v>
                </c:pt>
                <c:pt idx="190">
                  <c:v>6.0479999999999997E-5</c:v>
                </c:pt>
                <c:pt idx="191">
                  <c:v>5.4880000000000003E-5</c:v>
                </c:pt>
                <c:pt idx="192">
                  <c:v>5.0260000000000003E-5</c:v>
                </c:pt>
                <c:pt idx="193">
                  <c:v>4.638E-5</c:v>
                </c:pt>
                <c:pt idx="194">
                  <c:v>4.3069999999999999E-5</c:v>
                </c:pt>
                <c:pt idx="195">
                  <c:v>4.0219999999999998E-5</c:v>
                </c:pt>
                <c:pt idx="196">
                  <c:v>3.773E-5</c:v>
                </c:pt>
                <c:pt idx="197">
                  <c:v>3.5540000000000002E-5</c:v>
                </c:pt>
                <c:pt idx="198">
                  <c:v>3.1869999999999998E-5</c:v>
                </c:pt>
                <c:pt idx="199">
                  <c:v>2.8909999999999999E-5</c:v>
                </c:pt>
                <c:pt idx="200">
                  <c:v>2.6460000000000001E-5</c:v>
                </c:pt>
                <c:pt idx="201">
                  <c:v>2.4409999999999998E-5</c:v>
                </c:pt>
                <c:pt idx="202">
                  <c:v>2.266E-5</c:v>
                </c:pt>
                <c:pt idx="203">
                  <c:v>2.1160000000000001E-5</c:v>
                </c:pt>
                <c:pt idx="204">
                  <c:v>1.8689999999999999E-5</c:v>
                </c:pt>
                <c:pt idx="205">
                  <c:v>1.6750000000000001E-5</c:v>
                </c:pt>
                <c:pt idx="206">
                  <c:v>1.519E-5</c:v>
                </c:pt>
                <c:pt idx="207">
                  <c:v>1.3900000000000001E-5</c:v>
                </c:pt>
                <c:pt idx="208">
                  <c:v>1.2819999999999999E-5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srim12C_EJ212!$G$20:$G$228</c:f>
              <c:numCache>
                <c:formatCode>0.000E+00</c:formatCode>
                <c:ptCount val="209"/>
                <c:pt idx="0">
                  <c:v>0.76266</c:v>
                </c:pt>
                <c:pt idx="1">
                  <c:v>0.7847599999999999</c:v>
                </c:pt>
                <c:pt idx="2">
                  <c:v>0.80530000000000002</c:v>
                </c:pt>
                <c:pt idx="3">
                  <c:v>0.82469999999999999</c:v>
                </c:pt>
                <c:pt idx="4">
                  <c:v>0.84299999999999997</c:v>
                </c:pt>
                <c:pt idx="5">
                  <c:v>0.86030000000000006</c:v>
                </c:pt>
                <c:pt idx="6">
                  <c:v>0.87680000000000002</c:v>
                </c:pt>
                <c:pt idx="7">
                  <c:v>0.90710000000000002</c:v>
                </c:pt>
                <c:pt idx="8">
                  <c:v>0.9415</c:v>
                </c:pt>
                <c:pt idx="9">
                  <c:v>0.97239999999999993</c:v>
                </c:pt>
                <c:pt idx="10">
                  <c:v>1.0004</c:v>
                </c:pt>
                <c:pt idx="11">
                  <c:v>1.0262</c:v>
                </c:pt>
                <c:pt idx="12">
                  <c:v>1.0498000000000001</c:v>
                </c:pt>
                <c:pt idx="13">
                  <c:v>1.0717000000000001</c:v>
                </c:pt>
                <c:pt idx="14">
                  <c:v>1.0920000000000001</c:v>
                </c:pt>
                <c:pt idx="15">
                  <c:v>1.111</c:v>
                </c:pt>
                <c:pt idx="16">
                  <c:v>1.1456</c:v>
                </c:pt>
                <c:pt idx="17">
                  <c:v>1.1763000000000001</c:v>
                </c:pt>
                <c:pt idx="18">
                  <c:v>1.204</c:v>
                </c:pt>
                <c:pt idx="19">
                  <c:v>1.2288999999999999</c:v>
                </c:pt>
                <c:pt idx="20">
                  <c:v>1.2513999999999998</c:v>
                </c:pt>
                <c:pt idx="21">
                  <c:v>1.2714999999999999</c:v>
                </c:pt>
                <c:pt idx="22">
                  <c:v>1.3089999999999999</c:v>
                </c:pt>
                <c:pt idx="23">
                  <c:v>1.3406</c:v>
                </c:pt>
                <c:pt idx="24">
                  <c:v>1.3673999999999999</c:v>
                </c:pt>
                <c:pt idx="25">
                  <c:v>1.3915000000000002</c:v>
                </c:pt>
                <c:pt idx="26">
                  <c:v>1.413</c:v>
                </c:pt>
                <c:pt idx="27">
                  <c:v>1.4330000000000001</c:v>
                </c:pt>
                <c:pt idx="28">
                  <c:v>1.4504999999999999</c:v>
                </c:pt>
                <c:pt idx="29">
                  <c:v>1.4657</c:v>
                </c:pt>
                <c:pt idx="30">
                  <c:v>1.4805000000000001</c:v>
                </c:pt>
                <c:pt idx="31">
                  <c:v>1.4939</c:v>
                </c:pt>
                <c:pt idx="32">
                  <c:v>1.5061</c:v>
                </c:pt>
                <c:pt idx="33">
                  <c:v>1.5274999999999999</c:v>
                </c:pt>
                <c:pt idx="34">
                  <c:v>1.5506</c:v>
                </c:pt>
                <c:pt idx="35">
                  <c:v>1.5703</c:v>
                </c:pt>
                <c:pt idx="36">
                  <c:v>1.587</c:v>
                </c:pt>
                <c:pt idx="37">
                  <c:v>1.6008</c:v>
                </c:pt>
                <c:pt idx="38">
                  <c:v>1.6137999999999999</c:v>
                </c:pt>
                <c:pt idx="39">
                  <c:v>1.6251</c:v>
                </c:pt>
                <c:pt idx="40">
                  <c:v>1.6357000000000002</c:v>
                </c:pt>
                <c:pt idx="41">
                  <c:v>1.6447000000000001</c:v>
                </c:pt>
                <c:pt idx="42">
                  <c:v>1.6613000000000002</c:v>
                </c:pt>
                <c:pt idx="43">
                  <c:v>1.6751</c:v>
                </c:pt>
                <c:pt idx="44">
                  <c:v>1.6874</c:v>
                </c:pt>
                <c:pt idx="45">
                  <c:v>1.6983999999999999</c:v>
                </c:pt>
                <c:pt idx="46">
                  <c:v>1.7082000000000002</c:v>
                </c:pt>
                <c:pt idx="47">
                  <c:v>1.7181</c:v>
                </c:pt>
                <c:pt idx="48">
                  <c:v>1.7351000000000001</c:v>
                </c:pt>
                <c:pt idx="49">
                  <c:v>1.7511000000000001</c:v>
                </c:pt>
                <c:pt idx="50">
                  <c:v>1.7665</c:v>
                </c:pt>
                <c:pt idx="51">
                  <c:v>1.7814000000000001</c:v>
                </c:pt>
                <c:pt idx="52">
                  <c:v>1.7961</c:v>
                </c:pt>
                <c:pt idx="53">
                  <c:v>1.8107</c:v>
                </c:pt>
                <c:pt idx="54">
                  <c:v>1.825</c:v>
                </c:pt>
                <c:pt idx="55">
                  <c:v>1.8392999999999999</c:v>
                </c:pt>
                <c:pt idx="56">
                  <c:v>1.8547</c:v>
                </c:pt>
                <c:pt idx="57">
                  <c:v>1.8693</c:v>
                </c:pt>
                <c:pt idx="58">
                  <c:v>1.8837999999999999</c:v>
                </c:pt>
                <c:pt idx="59">
                  <c:v>1.9125000000000001</c:v>
                </c:pt>
                <c:pt idx="60">
                  <c:v>1.9495</c:v>
                </c:pt>
                <c:pt idx="61">
                  <c:v>1.9805999999999999</c:v>
                </c:pt>
                <c:pt idx="62">
                  <c:v>2.0019999999999998</c:v>
                </c:pt>
                <c:pt idx="63">
                  <c:v>2.0251999999999999</c:v>
                </c:pt>
                <c:pt idx="64">
                  <c:v>2.0479000000000003</c:v>
                </c:pt>
                <c:pt idx="65">
                  <c:v>2.0716000000000001</c:v>
                </c:pt>
                <c:pt idx="66">
                  <c:v>2.0952000000000002</c:v>
                </c:pt>
                <c:pt idx="67">
                  <c:v>2.1183000000000001</c:v>
                </c:pt>
                <c:pt idx="68">
                  <c:v>2.1644000000000001</c:v>
                </c:pt>
                <c:pt idx="69">
                  <c:v>2.2088999999999999</c:v>
                </c:pt>
                <c:pt idx="70">
                  <c:v>2.2519</c:v>
                </c:pt>
                <c:pt idx="71">
                  <c:v>2.2936000000000001</c:v>
                </c:pt>
                <c:pt idx="72">
                  <c:v>2.3336999999999999</c:v>
                </c:pt>
                <c:pt idx="73">
                  <c:v>2.3727999999999998</c:v>
                </c:pt>
                <c:pt idx="74">
                  <c:v>2.4474999999999998</c:v>
                </c:pt>
                <c:pt idx="75">
                  <c:v>2.5160999999999998</c:v>
                </c:pt>
                <c:pt idx="76">
                  <c:v>2.5814999999999997</c:v>
                </c:pt>
                <c:pt idx="77">
                  <c:v>2.6427</c:v>
                </c:pt>
                <c:pt idx="78">
                  <c:v>2.7001999999999997</c:v>
                </c:pt>
                <c:pt idx="79">
                  <c:v>2.7545999999999999</c:v>
                </c:pt>
                <c:pt idx="80">
                  <c:v>2.8055000000000003</c:v>
                </c:pt>
                <c:pt idx="81">
                  <c:v>2.8545999999999996</c:v>
                </c:pt>
                <c:pt idx="82">
                  <c:v>2.9019000000000004</c:v>
                </c:pt>
                <c:pt idx="83">
                  <c:v>2.948</c:v>
                </c:pt>
                <c:pt idx="84">
                  <c:v>2.9929999999999999</c:v>
                </c:pt>
                <c:pt idx="85">
                  <c:v>3.0827999999999998</c:v>
                </c:pt>
                <c:pt idx="86">
                  <c:v>3.1951000000000001</c:v>
                </c:pt>
                <c:pt idx="87">
                  <c:v>3.3077000000000001</c:v>
                </c:pt>
                <c:pt idx="88">
                  <c:v>3.4203000000000001</c:v>
                </c:pt>
                <c:pt idx="89">
                  <c:v>3.5331999999999999</c:v>
                </c:pt>
                <c:pt idx="90">
                  <c:v>3.6444000000000001</c:v>
                </c:pt>
                <c:pt idx="91">
                  <c:v>3.7545000000000002</c:v>
                </c:pt>
                <c:pt idx="92">
                  <c:v>3.8622999999999998</c:v>
                </c:pt>
                <c:pt idx="93">
                  <c:v>3.9689000000000001</c:v>
                </c:pt>
                <c:pt idx="94">
                  <c:v>4.1745000000000001</c:v>
                </c:pt>
                <c:pt idx="95">
                  <c:v>4.3716799999999996</c:v>
                </c:pt>
                <c:pt idx="96">
                  <c:v>4.5601099999999999</c:v>
                </c:pt>
                <c:pt idx="97">
                  <c:v>4.7414899999999998</c:v>
                </c:pt>
                <c:pt idx="98">
                  <c:v>4.9156300000000002</c:v>
                </c:pt>
                <c:pt idx="99">
                  <c:v>5.0823600000000004</c:v>
                </c:pt>
                <c:pt idx="100">
                  <c:v>5.4002400000000002</c:v>
                </c:pt>
                <c:pt idx="101">
                  <c:v>5.6955099999999996</c:v>
                </c:pt>
                <c:pt idx="102">
                  <c:v>5.9727899999999998</c:v>
                </c:pt>
                <c:pt idx="103">
                  <c:v>6.2308399999999997</c:v>
                </c:pt>
                <c:pt idx="104">
                  <c:v>6.4724599999999999</c:v>
                </c:pt>
                <c:pt idx="105">
                  <c:v>6.69855</c:v>
                </c:pt>
                <c:pt idx="106">
                  <c:v>6.9090100000000003</c:v>
                </c:pt>
                <c:pt idx="107">
                  <c:v>7.1047700000000003</c:v>
                </c:pt>
                <c:pt idx="108">
                  <c:v>7.2867800000000003</c:v>
                </c:pt>
                <c:pt idx="109">
                  <c:v>7.4550000000000001</c:v>
                </c:pt>
                <c:pt idx="110">
                  <c:v>7.6104000000000003</c:v>
                </c:pt>
                <c:pt idx="111">
                  <c:v>7.8866300000000003</c:v>
                </c:pt>
                <c:pt idx="112">
                  <c:v>8.1707900000000002</c:v>
                </c:pt>
                <c:pt idx="113">
                  <c:v>8.39846</c:v>
                </c:pt>
                <c:pt idx="114">
                  <c:v>8.5785199999999993</c:v>
                </c:pt>
                <c:pt idx="115">
                  <c:v>8.7198700000000002</c:v>
                </c:pt>
                <c:pt idx="116">
                  <c:v>8.8284500000000001</c:v>
                </c:pt>
                <c:pt idx="117">
                  <c:v>8.9112200000000001</c:v>
                </c:pt>
                <c:pt idx="118">
                  <c:v>8.9721400000000013</c:v>
                </c:pt>
                <c:pt idx="119">
                  <c:v>9.0151799999999991</c:v>
                </c:pt>
                <c:pt idx="120">
                  <c:v>9.0585499999999985</c:v>
                </c:pt>
                <c:pt idx="121">
                  <c:v>9.0582200000000004</c:v>
                </c:pt>
                <c:pt idx="122">
                  <c:v>9.0241099999999985</c:v>
                </c:pt>
                <c:pt idx="123">
                  <c:v>8.9651800000000001</c:v>
                </c:pt>
                <c:pt idx="124">
                  <c:v>8.8863699999999994</c:v>
                </c:pt>
                <c:pt idx="125">
                  <c:v>8.7916699999999999</c:v>
                </c:pt>
                <c:pt idx="126">
                  <c:v>8.5715179999999993</c:v>
                </c:pt>
                <c:pt idx="127">
                  <c:v>8.3276000000000003</c:v>
                </c:pt>
                <c:pt idx="128">
                  <c:v>8.0738530000000015</c:v>
                </c:pt>
                <c:pt idx="129">
                  <c:v>7.8192320000000004</c:v>
                </c:pt>
                <c:pt idx="130">
                  <c:v>7.5697069999999993</c:v>
                </c:pt>
                <c:pt idx="131">
                  <c:v>7.3292570000000001</c:v>
                </c:pt>
                <c:pt idx="132">
                  <c:v>7.0978659999999998</c:v>
                </c:pt>
                <c:pt idx="133">
                  <c:v>6.8765240000000007</c:v>
                </c:pt>
                <c:pt idx="134">
                  <c:v>6.6672219999999998</c:v>
                </c:pt>
                <c:pt idx="135">
                  <c:v>6.4679530000000005</c:v>
                </c:pt>
                <c:pt idx="136">
                  <c:v>6.2787119999999996</c:v>
                </c:pt>
                <c:pt idx="137">
                  <c:v>5.9282970000000006</c:v>
                </c:pt>
                <c:pt idx="138">
                  <c:v>5.5398749999999994</c:v>
                </c:pt>
                <c:pt idx="139">
                  <c:v>5.237533</c:v>
                </c:pt>
                <c:pt idx="140">
                  <c:v>4.9902490000000004</c:v>
                </c:pt>
                <c:pt idx="141">
                  <c:v>4.725009</c:v>
                </c:pt>
                <c:pt idx="142">
                  <c:v>4.4818040000000003</c:v>
                </c:pt>
                <c:pt idx="143">
                  <c:v>4.2636260000000004</c:v>
                </c:pt>
                <c:pt idx="144">
                  <c:v>4.0664709999999999</c:v>
                </c:pt>
                <c:pt idx="145">
                  <c:v>3.8883330000000003</c:v>
                </c:pt>
                <c:pt idx="146">
                  <c:v>3.577102</c:v>
                </c:pt>
                <c:pt idx="147">
                  <c:v>3.313914</c:v>
                </c:pt>
                <c:pt idx="148">
                  <c:v>3.088759</c:v>
                </c:pt>
                <c:pt idx="149">
                  <c:v>2.8926270000000001</c:v>
                </c:pt>
                <c:pt idx="150">
                  <c:v>2.7215150000000001</c:v>
                </c:pt>
                <c:pt idx="151">
                  <c:v>2.5694180000000002</c:v>
                </c:pt>
                <c:pt idx="152">
                  <c:v>2.313259</c:v>
                </c:pt>
                <c:pt idx="153">
                  <c:v>2.1051329999999999</c:v>
                </c:pt>
                <c:pt idx="154">
                  <c:v>1.9320310000000001</c:v>
                </c:pt>
                <c:pt idx="155">
                  <c:v>1.7859463</c:v>
                </c:pt>
                <c:pt idx="156">
                  <c:v>1.6618752000000001</c:v>
                </c:pt>
                <c:pt idx="157">
                  <c:v>1.5548144000000002</c:v>
                </c:pt>
                <c:pt idx="158">
                  <c:v>1.4617618000000001</c:v>
                </c:pt>
                <c:pt idx="159">
                  <c:v>1.3787159</c:v>
                </c:pt>
                <c:pt idx="160">
                  <c:v>1.3066755000000001</c:v>
                </c:pt>
                <c:pt idx="161">
                  <c:v>1.2416395</c:v>
                </c:pt>
                <c:pt idx="162">
                  <c:v>1.1836074000000001</c:v>
                </c:pt>
                <c:pt idx="163">
                  <c:v>1.0845522000000001</c:v>
                </c:pt>
                <c:pt idx="164">
                  <c:v>0.98319639999999997</c:v>
                </c:pt>
                <c:pt idx="165">
                  <c:v>0.9015512</c:v>
                </c:pt>
                <c:pt idx="166">
                  <c:v>0.83391389999999999</c:v>
                </c:pt>
                <c:pt idx="167">
                  <c:v>0.77678249999999993</c:v>
                </c:pt>
                <c:pt idx="168">
                  <c:v>0.72765569999999991</c:v>
                </c:pt>
                <c:pt idx="169">
                  <c:v>0.68453249999999999</c:v>
                </c:pt>
                <c:pt idx="170">
                  <c:v>0.64661230000000003</c:v>
                </c:pt>
                <c:pt idx="171">
                  <c:v>0.61319449999999998</c:v>
                </c:pt>
                <c:pt idx="172">
                  <c:v>0.5567645</c:v>
                </c:pt>
                <c:pt idx="173">
                  <c:v>0.51084030000000002</c:v>
                </c:pt>
                <c:pt idx="174">
                  <c:v>0.47272029999999998</c:v>
                </c:pt>
                <c:pt idx="175">
                  <c:v>0.44060350000000004</c:v>
                </c:pt>
                <c:pt idx="176">
                  <c:v>0.41308909999999999</c:v>
                </c:pt>
                <c:pt idx="177">
                  <c:v>0.38927679999999998</c:v>
                </c:pt>
                <c:pt idx="178">
                  <c:v>0.35015639999999998</c:v>
                </c:pt>
                <c:pt idx="179">
                  <c:v>0.31914039999999999</c:v>
                </c:pt>
                <c:pt idx="180">
                  <c:v>0.29412749999999999</c:v>
                </c:pt>
                <c:pt idx="181">
                  <c:v>0.27331679999999997</c:v>
                </c:pt>
                <c:pt idx="182">
                  <c:v>0.25590790000000002</c:v>
                </c:pt>
                <c:pt idx="183">
                  <c:v>0.2410002</c:v>
                </c:pt>
                <c:pt idx="184">
                  <c:v>0.22809362</c:v>
                </c:pt>
                <c:pt idx="185">
                  <c:v>0.21688786999999998</c:v>
                </c:pt>
                <c:pt idx="186">
                  <c:v>0.20698279999999999</c:v>
                </c:pt>
                <c:pt idx="187">
                  <c:v>0.19817831</c:v>
                </c:pt>
                <c:pt idx="188">
                  <c:v>0.19037429</c:v>
                </c:pt>
                <c:pt idx="189">
                  <c:v>0.17686742000000003</c:v>
                </c:pt>
                <c:pt idx="190">
                  <c:v>0.16336048</c:v>
                </c:pt>
                <c:pt idx="191">
                  <c:v>0.15245488000000001</c:v>
                </c:pt>
                <c:pt idx="192">
                  <c:v>0.14355025999999999</c:v>
                </c:pt>
                <c:pt idx="193">
                  <c:v>0.13604638000000002</c:v>
                </c:pt>
                <c:pt idx="194">
                  <c:v>0.12964307</c:v>
                </c:pt>
                <c:pt idx="195">
                  <c:v>0.12414022</c:v>
                </c:pt>
                <c:pt idx="196">
                  <c:v>0.11943773000000001</c:v>
                </c:pt>
                <c:pt idx="197">
                  <c:v>0.11523554</c:v>
                </c:pt>
                <c:pt idx="198">
                  <c:v>0.10833187</c:v>
                </c:pt>
                <c:pt idx="199">
                  <c:v>0.10282891</c:v>
                </c:pt>
                <c:pt idx="200">
                  <c:v>9.8366460000000003E-2</c:v>
                </c:pt>
                <c:pt idx="201">
                  <c:v>9.4654410000000008E-2</c:v>
                </c:pt>
                <c:pt idx="202">
                  <c:v>9.1542659999999998E-2</c:v>
                </c:pt>
                <c:pt idx="203">
                  <c:v>8.8901160000000007E-2</c:v>
                </c:pt>
                <c:pt idx="204">
                  <c:v>8.4678690000000001E-2</c:v>
                </c:pt>
                <c:pt idx="205">
                  <c:v>8.1486749999999997E-2</c:v>
                </c:pt>
                <c:pt idx="206">
                  <c:v>7.9015189999999999E-2</c:v>
                </c:pt>
                <c:pt idx="207">
                  <c:v>7.7053899999999995E-2</c:v>
                </c:pt>
                <c:pt idx="208">
                  <c:v>7.5482819999999992E-2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9096"/>
        <c:axId val="477619296"/>
      </c:scatterChart>
      <c:valAx>
        <c:axId val="4776290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9296"/>
        <c:crosses val="autoZero"/>
        <c:crossBetween val="midCat"/>
        <c:majorUnit val="10"/>
      </c:valAx>
      <c:valAx>
        <c:axId val="47761929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90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srim12C_EJ212!$P$5</c:f>
          <c:strCache>
            <c:ptCount val="1"/>
            <c:pt idx="0">
              <c:v>srim12C_EJ212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srim12C_EJ212!$J$20:$J$228</c:f>
              <c:numCache>
                <c:formatCode>0.000</c:formatCode>
                <c:ptCount val="209"/>
                <c:pt idx="0">
                  <c:v>1.7000000000000001E-3</c:v>
                </c:pt>
                <c:pt idx="1">
                  <c:v>1.8E-3</c:v>
                </c:pt>
                <c:pt idx="2">
                  <c:v>1.9E-3</c:v>
                </c:pt>
                <c:pt idx="3">
                  <c:v>2E-3</c:v>
                </c:pt>
                <c:pt idx="4">
                  <c:v>2.1000000000000003E-3</c:v>
                </c:pt>
                <c:pt idx="5">
                  <c:v>2.1000000000000003E-3</c:v>
                </c:pt>
                <c:pt idx="6">
                  <c:v>2.1999999999999997E-3</c:v>
                </c:pt>
                <c:pt idx="7">
                  <c:v>2.4000000000000002E-3</c:v>
                </c:pt>
                <c:pt idx="8">
                  <c:v>2.5000000000000001E-3</c:v>
                </c:pt>
                <c:pt idx="9">
                  <c:v>2.7000000000000001E-3</c:v>
                </c:pt>
                <c:pt idx="10">
                  <c:v>2.9000000000000002E-3</c:v>
                </c:pt>
                <c:pt idx="11">
                  <c:v>3.0000000000000001E-3</c:v>
                </c:pt>
                <c:pt idx="12">
                  <c:v>3.2000000000000002E-3</c:v>
                </c:pt>
                <c:pt idx="13">
                  <c:v>3.4000000000000002E-3</c:v>
                </c:pt>
                <c:pt idx="14">
                  <c:v>3.5000000000000005E-3</c:v>
                </c:pt>
                <c:pt idx="15">
                  <c:v>3.6999999999999997E-3</c:v>
                </c:pt>
                <c:pt idx="16">
                  <c:v>4.0000000000000001E-3</c:v>
                </c:pt>
                <c:pt idx="17">
                  <c:v>4.3E-3</c:v>
                </c:pt>
                <c:pt idx="18">
                  <c:v>4.5999999999999999E-3</c:v>
                </c:pt>
                <c:pt idx="19">
                  <c:v>4.8000000000000004E-3</c:v>
                </c:pt>
                <c:pt idx="20">
                  <c:v>5.0999999999999995E-3</c:v>
                </c:pt>
                <c:pt idx="21">
                  <c:v>5.4000000000000003E-3</c:v>
                </c:pt>
                <c:pt idx="22">
                  <c:v>6.0000000000000001E-3</c:v>
                </c:pt>
                <c:pt idx="23">
                  <c:v>6.5000000000000006E-3</c:v>
                </c:pt>
                <c:pt idx="24">
                  <c:v>7.000000000000001E-3</c:v>
                </c:pt>
                <c:pt idx="25">
                  <c:v>7.4999999999999997E-3</c:v>
                </c:pt>
                <c:pt idx="26">
                  <c:v>8.0999999999999996E-3</c:v>
                </c:pt>
                <c:pt idx="27">
                  <c:v>8.6E-3</c:v>
                </c:pt>
                <c:pt idx="28">
                  <c:v>9.1000000000000004E-3</c:v>
                </c:pt>
                <c:pt idx="29">
                  <c:v>9.6000000000000009E-3</c:v>
                </c:pt>
                <c:pt idx="30">
                  <c:v>1.0100000000000001E-2</c:v>
                </c:pt>
                <c:pt idx="31">
                  <c:v>1.06E-2</c:v>
                </c:pt>
                <c:pt idx="32">
                  <c:v>1.11E-2</c:v>
                </c:pt>
                <c:pt idx="33">
                  <c:v>1.21E-2</c:v>
                </c:pt>
                <c:pt idx="34">
                  <c:v>1.3300000000000001E-2</c:v>
                </c:pt>
                <c:pt idx="35">
                  <c:v>1.4499999999999999E-2</c:v>
                </c:pt>
                <c:pt idx="36">
                  <c:v>1.5699999999999999E-2</c:v>
                </c:pt>
                <c:pt idx="37">
                  <c:v>1.6900000000000002E-2</c:v>
                </c:pt>
                <c:pt idx="38">
                  <c:v>1.8099999999999998E-2</c:v>
                </c:pt>
                <c:pt idx="39">
                  <c:v>1.9300000000000001E-2</c:v>
                </c:pt>
                <c:pt idx="40">
                  <c:v>2.0499999999999997E-2</c:v>
                </c:pt>
                <c:pt idx="41">
                  <c:v>2.1700000000000001E-2</c:v>
                </c:pt>
                <c:pt idx="42">
                  <c:v>2.4E-2</c:v>
                </c:pt>
                <c:pt idx="43">
                  <c:v>2.64E-2</c:v>
                </c:pt>
                <c:pt idx="44">
                  <c:v>2.8799999999999999E-2</c:v>
                </c:pt>
                <c:pt idx="45">
                  <c:v>3.1099999999999999E-2</c:v>
                </c:pt>
                <c:pt idx="46">
                  <c:v>3.3500000000000002E-2</c:v>
                </c:pt>
                <c:pt idx="47">
                  <c:v>3.5900000000000001E-2</c:v>
                </c:pt>
                <c:pt idx="48">
                  <c:v>4.0600000000000004E-2</c:v>
                </c:pt>
                <c:pt idx="49">
                  <c:v>4.53E-2</c:v>
                </c:pt>
                <c:pt idx="50">
                  <c:v>0.05</c:v>
                </c:pt>
                <c:pt idx="51">
                  <c:v>5.4600000000000003E-2</c:v>
                </c:pt>
                <c:pt idx="52">
                  <c:v>5.9299999999999999E-2</c:v>
                </c:pt>
                <c:pt idx="53">
                  <c:v>6.4000000000000001E-2</c:v>
                </c:pt>
                <c:pt idx="54">
                  <c:v>6.8600000000000008E-2</c:v>
                </c:pt>
                <c:pt idx="55">
                  <c:v>7.3200000000000001E-2</c:v>
                </c:pt>
                <c:pt idx="56">
                  <c:v>7.7800000000000008E-2</c:v>
                </c:pt>
                <c:pt idx="57">
                  <c:v>8.2400000000000001E-2</c:v>
                </c:pt>
                <c:pt idx="58">
                  <c:v>8.6999999999999994E-2</c:v>
                </c:pt>
                <c:pt idx="59">
                  <c:v>9.6099999999999991E-2</c:v>
                </c:pt>
                <c:pt idx="60">
                  <c:v>0.10729999999999999</c:v>
                </c:pt>
                <c:pt idx="61">
                  <c:v>0.11839999999999999</c:v>
                </c:pt>
                <c:pt idx="62">
                  <c:v>0.12940000000000002</c:v>
                </c:pt>
                <c:pt idx="63">
                  <c:v>0.1404</c:v>
                </c:pt>
                <c:pt idx="64">
                  <c:v>0.1512</c:v>
                </c:pt>
                <c:pt idx="65">
                  <c:v>0.16200000000000001</c:v>
                </c:pt>
                <c:pt idx="66">
                  <c:v>0.17280000000000001</c:v>
                </c:pt>
                <c:pt idx="67">
                  <c:v>0.18340000000000001</c:v>
                </c:pt>
                <c:pt idx="68">
                  <c:v>0.2044</c:v>
                </c:pt>
                <c:pt idx="69">
                  <c:v>0.22519999999999998</c:v>
                </c:pt>
                <c:pt idx="70">
                  <c:v>0.24559999999999998</c:v>
                </c:pt>
                <c:pt idx="71">
                  <c:v>0.26569999999999999</c:v>
                </c:pt>
                <c:pt idx="72">
                  <c:v>0.28549999999999998</c:v>
                </c:pt>
                <c:pt idx="73">
                  <c:v>0.30499999999999999</c:v>
                </c:pt>
                <c:pt idx="74">
                  <c:v>0.34340000000000004</c:v>
                </c:pt>
                <c:pt idx="75">
                  <c:v>0.38079999999999997</c:v>
                </c:pt>
                <c:pt idx="76">
                  <c:v>0.41740000000000005</c:v>
                </c:pt>
                <c:pt idx="77">
                  <c:v>0.45319999999999999</c:v>
                </c:pt>
                <c:pt idx="78">
                  <c:v>0.48840000000000006</c:v>
                </c:pt>
                <c:pt idx="79">
                  <c:v>0.52290000000000003</c:v>
                </c:pt>
                <c:pt idx="80">
                  <c:v>0.55679999999999996</c:v>
                </c:pt>
                <c:pt idx="81">
                  <c:v>0.59020000000000006</c:v>
                </c:pt>
                <c:pt idx="82">
                  <c:v>0.62309999999999999</c:v>
                </c:pt>
                <c:pt idx="83">
                  <c:v>0.65549999999999997</c:v>
                </c:pt>
                <c:pt idx="84" formatCode="0.00">
                  <c:v>0.6875</c:v>
                </c:pt>
                <c:pt idx="85" formatCode="0.00">
                  <c:v>0.75019999999999998</c:v>
                </c:pt>
                <c:pt idx="86" formatCode="0.00">
                  <c:v>0.82609999999999995</c:v>
                </c:pt>
                <c:pt idx="87" formatCode="0.00">
                  <c:v>0.89969999999999994</c:v>
                </c:pt>
                <c:pt idx="88" formatCode="0.00">
                  <c:v>0.97089999999999999</c:v>
                </c:pt>
                <c:pt idx="89" formatCode="0.00">
                  <c:v>1.04</c:v>
                </c:pt>
                <c:pt idx="90" formatCode="0.00">
                  <c:v>1.1100000000000001</c:v>
                </c:pt>
                <c:pt idx="91" formatCode="0.00">
                  <c:v>1.17</c:v>
                </c:pt>
                <c:pt idx="92" formatCode="0.00">
                  <c:v>1.24</c:v>
                </c:pt>
                <c:pt idx="93" formatCode="0.00">
                  <c:v>1.3</c:v>
                </c:pt>
                <c:pt idx="94" formatCode="0.00">
                  <c:v>1.42</c:v>
                </c:pt>
                <c:pt idx="95" formatCode="0.00">
                  <c:v>1.53</c:v>
                </c:pt>
                <c:pt idx="96" formatCode="0.00">
                  <c:v>1.64</c:v>
                </c:pt>
                <c:pt idx="97" formatCode="0.00">
                  <c:v>1.74</c:v>
                </c:pt>
                <c:pt idx="98" formatCode="0.00">
                  <c:v>1.84</c:v>
                </c:pt>
                <c:pt idx="99" formatCode="0.00">
                  <c:v>1.94</c:v>
                </c:pt>
                <c:pt idx="100" formatCode="0.00">
                  <c:v>2.12</c:v>
                </c:pt>
                <c:pt idx="101" formatCode="0.00">
                  <c:v>2.2999999999999998</c:v>
                </c:pt>
                <c:pt idx="102" formatCode="0.00">
                  <c:v>2.46</c:v>
                </c:pt>
                <c:pt idx="103" formatCode="0.00">
                  <c:v>2.62</c:v>
                </c:pt>
                <c:pt idx="104" formatCode="0.00">
                  <c:v>2.78</c:v>
                </c:pt>
                <c:pt idx="105" formatCode="0.00">
                  <c:v>2.93</c:v>
                </c:pt>
                <c:pt idx="106" formatCode="0.00">
                  <c:v>3.07</c:v>
                </c:pt>
                <c:pt idx="107" formatCode="0.00">
                  <c:v>3.21</c:v>
                </c:pt>
                <c:pt idx="108" formatCode="0.00">
                  <c:v>3.34</c:v>
                </c:pt>
                <c:pt idx="109" formatCode="0.00">
                  <c:v>3.47</c:v>
                </c:pt>
                <c:pt idx="110" formatCode="0.00">
                  <c:v>3.6</c:v>
                </c:pt>
                <c:pt idx="111" formatCode="0.00">
                  <c:v>3.86</c:v>
                </c:pt>
                <c:pt idx="112" formatCode="0.00">
                  <c:v>4.16</c:v>
                </c:pt>
                <c:pt idx="113" formatCode="0.00">
                  <c:v>4.45</c:v>
                </c:pt>
                <c:pt idx="114" formatCode="0.00">
                  <c:v>4.74</c:v>
                </c:pt>
                <c:pt idx="115" formatCode="0.00">
                  <c:v>5.0199999999999996</c:v>
                </c:pt>
                <c:pt idx="116" formatCode="0.00">
                  <c:v>5.3</c:v>
                </c:pt>
                <c:pt idx="117" formatCode="0.00">
                  <c:v>5.58</c:v>
                </c:pt>
                <c:pt idx="118" formatCode="0.00">
                  <c:v>5.85</c:v>
                </c:pt>
                <c:pt idx="119" formatCode="0.00">
                  <c:v>6.12</c:v>
                </c:pt>
                <c:pt idx="120" formatCode="0.00">
                  <c:v>6.66</c:v>
                </c:pt>
                <c:pt idx="121" formatCode="0.00">
                  <c:v>7.2</c:v>
                </c:pt>
                <c:pt idx="122" formatCode="0.00">
                  <c:v>7.74</c:v>
                </c:pt>
                <c:pt idx="123" formatCode="0.00">
                  <c:v>8.2799999999999994</c:v>
                </c:pt>
                <c:pt idx="124" formatCode="0.00">
                  <c:v>8.83</c:v>
                </c:pt>
                <c:pt idx="125" formatCode="0.00">
                  <c:v>9.3800000000000008</c:v>
                </c:pt>
                <c:pt idx="126" formatCode="0.00">
                  <c:v>10.51</c:v>
                </c:pt>
                <c:pt idx="127" formatCode="0.00">
                  <c:v>11.67</c:v>
                </c:pt>
                <c:pt idx="128" formatCode="0.00">
                  <c:v>12.86</c:v>
                </c:pt>
                <c:pt idx="129" formatCode="0.00">
                  <c:v>14.09</c:v>
                </c:pt>
                <c:pt idx="130" formatCode="0.00">
                  <c:v>15.36</c:v>
                </c:pt>
                <c:pt idx="131" formatCode="0.00">
                  <c:v>16.670000000000002</c:v>
                </c:pt>
                <c:pt idx="132" formatCode="0.00">
                  <c:v>18.03</c:v>
                </c:pt>
                <c:pt idx="133" formatCode="0.00">
                  <c:v>19.43</c:v>
                </c:pt>
                <c:pt idx="134" formatCode="0.00">
                  <c:v>20.87</c:v>
                </c:pt>
                <c:pt idx="135" formatCode="0.00">
                  <c:v>22.36</c:v>
                </c:pt>
                <c:pt idx="136" formatCode="0.00">
                  <c:v>23.89</c:v>
                </c:pt>
                <c:pt idx="137" formatCode="0.00">
                  <c:v>27.1</c:v>
                </c:pt>
                <c:pt idx="138" formatCode="0.00">
                  <c:v>31.36</c:v>
                </c:pt>
                <c:pt idx="139" formatCode="0.00">
                  <c:v>35.9</c:v>
                </c:pt>
                <c:pt idx="140" formatCode="0.00">
                  <c:v>40.68</c:v>
                </c:pt>
                <c:pt idx="141" formatCode="0.00">
                  <c:v>45.72</c:v>
                </c:pt>
                <c:pt idx="142" formatCode="0.00">
                  <c:v>51.03</c:v>
                </c:pt>
                <c:pt idx="143" formatCode="0.00">
                  <c:v>56.62</c:v>
                </c:pt>
                <c:pt idx="144" formatCode="0.00">
                  <c:v>62.49</c:v>
                </c:pt>
                <c:pt idx="145" formatCode="0.00">
                  <c:v>68.64</c:v>
                </c:pt>
                <c:pt idx="146" formatCode="0.00">
                  <c:v>81.75</c:v>
                </c:pt>
                <c:pt idx="147" formatCode="0.00">
                  <c:v>95.95</c:v>
                </c:pt>
                <c:pt idx="148" formatCode="0.00">
                  <c:v>111.23</c:v>
                </c:pt>
                <c:pt idx="149" formatCode="0.00">
                  <c:v>127.58</c:v>
                </c:pt>
                <c:pt idx="150" formatCode="0.00">
                  <c:v>145.01</c:v>
                </c:pt>
                <c:pt idx="151" formatCode="0.00">
                  <c:v>163.49</c:v>
                </c:pt>
                <c:pt idx="152" formatCode="0.00">
                  <c:v>203.6</c:v>
                </c:pt>
                <c:pt idx="153" formatCode="0.00">
                  <c:v>247.92</c:v>
                </c:pt>
                <c:pt idx="154" formatCode="0.00">
                  <c:v>296.41000000000003</c:v>
                </c:pt>
                <c:pt idx="155" formatCode="0.00">
                  <c:v>349.05</c:v>
                </c:pt>
                <c:pt idx="156" formatCode="0.00">
                  <c:v>405.8</c:v>
                </c:pt>
                <c:pt idx="157" formatCode="0.00">
                  <c:v>466.63</c:v>
                </c:pt>
                <c:pt idx="158" formatCode="0.00">
                  <c:v>531.51</c:v>
                </c:pt>
                <c:pt idx="159" formatCode="0.00">
                  <c:v>600.39</c:v>
                </c:pt>
                <c:pt idx="160" formatCode="0.00">
                  <c:v>673.23</c:v>
                </c:pt>
                <c:pt idx="161" formatCode="0.00">
                  <c:v>749.99</c:v>
                </c:pt>
                <c:pt idx="162" formatCode="0.00">
                  <c:v>830.64</c:v>
                </c:pt>
                <c:pt idx="163" formatCode="0.00">
                  <c:v>1000</c:v>
                </c:pt>
                <c:pt idx="164" formatCode="0.00">
                  <c:v>1240</c:v>
                </c:pt>
                <c:pt idx="165" formatCode="0.00">
                  <c:v>1500</c:v>
                </c:pt>
                <c:pt idx="166" formatCode="0.0">
                  <c:v>1780</c:v>
                </c:pt>
                <c:pt idx="167" formatCode="0.0">
                  <c:v>2090</c:v>
                </c:pt>
                <c:pt idx="168" formatCode="0.0">
                  <c:v>2410</c:v>
                </c:pt>
                <c:pt idx="169" formatCode="0.0">
                  <c:v>2760</c:v>
                </c:pt>
                <c:pt idx="170" formatCode="0.0">
                  <c:v>3120</c:v>
                </c:pt>
                <c:pt idx="171" formatCode="0.0">
                  <c:v>3510</c:v>
                </c:pt>
                <c:pt idx="172" formatCode="0.0">
                  <c:v>4350</c:v>
                </c:pt>
                <c:pt idx="173" formatCode="0.0">
                  <c:v>5270</c:v>
                </c:pt>
                <c:pt idx="174" formatCode="0.0">
                  <c:v>6260</c:v>
                </c:pt>
                <c:pt idx="175" formatCode="0.0">
                  <c:v>7330</c:v>
                </c:pt>
                <c:pt idx="176" formatCode="0.0">
                  <c:v>8480</c:v>
                </c:pt>
                <c:pt idx="177" formatCode="0.0">
                  <c:v>9700</c:v>
                </c:pt>
                <c:pt idx="178" formatCode="0.0">
                  <c:v>12350</c:v>
                </c:pt>
                <c:pt idx="179" formatCode="0.0">
                  <c:v>15270</c:v>
                </c:pt>
                <c:pt idx="180" formatCode="0.0">
                  <c:v>18460</c:v>
                </c:pt>
                <c:pt idx="181" formatCode="0.0">
                  <c:v>21910</c:v>
                </c:pt>
                <c:pt idx="182" formatCode="0.0">
                  <c:v>25610</c:v>
                </c:pt>
                <c:pt idx="183" formatCode="0.0">
                  <c:v>29550</c:v>
                </c:pt>
                <c:pt idx="184" formatCode="0.0">
                  <c:v>33720</c:v>
                </c:pt>
                <c:pt idx="185" formatCode="0.0">
                  <c:v>38120</c:v>
                </c:pt>
                <c:pt idx="186" formatCode="0.0">
                  <c:v>42730</c:v>
                </c:pt>
                <c:pt idx="187" formatCode="0.0">
                  <c:v>47560</c:v>
                </c:pt>
                <c:pt idx="188" formatCode="0.0">
                  <c:v>52590</c:v>
                </c:pt>
                <c:pt idx="189" formatCode="0.0">
                  <c:v>63250</c:v>
                </c:pt>
                <c:pt idx="190" formatCode="0.0">
                  <c:v>77630</c:v>
                </c:pt>
                <c:pt idx="191" formatCode="0.0">
                  <c:v>93120</c:v>
                </c:pt>
                <c:pt idx="192" formatCode="0">
                  <c:v>109650</c:v>
                </c:pt>
                <c:pt idx="193" formatCode="0">
                  <c:v>127150</c:v>
                </c:pt>
                <c:pt idx="194" formatCode="0">
                  <c:v>145560</c:v>
                </c:pt>
                <c:pt idx="195" formatCode="0">
                  <c:v>164820</c:v>
                </c:pt>
                <c:pt idx="196" formatCode="0">
                  <c:v>184900</c:v>
                </c:pt>
                <c:pt idx="197" formatCode="0">
                  <c:v>205730</c:v>
                </c:pt>
                <c:pt idx="198" formatCode="0">
                  <c:v>249480</c:v>
                </c:pt>
                <c:pt idx="199" formatCode="0">
                  <c:v>295790</c:v>
                </c:pt>
                <c:pt idx="200" formatCode="0">
                  <c:v>344390</c:v>
                </c:pt>
                <c:pt idx="201" formatCode="0">
                  <c:v>395060</c:v>
                </c:pt>
                <c:pt idx="202" formatCode="0">
                  <c:v>447580</c:v>
                </c:pt>
                <c:pt idx="203" formatCode="0">
                  <c:v>501760</c:v>
                </c:pt>
                <c:pt idx="204" formatCode="0">
                  <c:v>614460</c:v>
                </c:pt>
                <c:pt idx="205" formatCode="0">
                  <c:v>732160</c:v>
                </c:pt>
                <c:pt idx="206" formatCode="0">
                  <c:v>854010</c:v>
                </c:pt>
                <c:pt idx="207" formatCode="0">
                  <c:v>979310</c:v>
                </c:pt>
                <c:pt idx="208" formatCode="0">
                  <c:v>1110000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1.2000000000000001E-3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1.7000000000000001E-3</c:v>
                </c:pt>
                <c:pt idx="15">
                  <c:v>1.8E-3</c:v>
                </c:pt>
                <c:pt idx="16">
                  <c:v>1.9E-3</c:v>
                </c:pt>
                <c:pt idx="17">
                  <c:v>2E-3</c:v>
                </c:pt>
                <c:pt idx="18">
                  <c:v>2.1999999999999997E-3</c:v>
                </c:pt>
                <c:pt idx="19">
                  <c:v>2.3E-3</c:v>
                </c:pt>
                <c:pt idx="20">
                  <c:v>2.4000000000000002E-3</c:v>
                </c:pt>
                <c:pt idx="21">
                  <c:v>2.5000000000000001E-3</c:v>
                </c:pt>
                <c:pt idx="22">
                  <c:v>2.7000000000000001E-3</c:v>
                </c:pt>
                <c:pt idx="23">
                  <c:v>2.9000000000000002E-3</c:v>
                </c:pt>
                <c:pt idx="24">
                  <c:v>3.0999999999999999E-3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3.6999999999999997E-3</c:v>
                </c:pt>
                <c:pt idx="28">
                  <c:v>3.8999999999999998E-3</c:v>
                </c:pt>
                <c:pt idx="29">
                  <c:v>4.1000000000000003E-3</c:v>
                </c:pt>
                <c:pt idx="30">
                  <c:v>4.3E-3</c:v>
                </c:pt>
                <c:pt idx="31">
                  <c:v>4.4999999999999997E-3</c:v>
                </c:pt>
                <c:pt idx="32">
                  <c:v>4.5999999999999999E-3</c:v>
                </c:pt>
                <c:pt idx="33">
                  <c:v>5.0000000000000001E-3</c:v>
                </c:pt>
                <c:pt idx="34">
                  <c:v>5.4000000000000003E-3</c:v>
                </c:pt>
                <c:pt idx="35">
                  <c:v>5.8000000000000005E-3</c:v>
                </c:pt>
                <c:pt idx="36">
                  <c:v>6.3E-3</c:v>
                </c:pt>
                <c:pt idx="37">
                  <c:v>6.7000000000000002E-3</c:v>
                </c:pt>
                <c:pt idx="38">
                  <c:v>7.0999999999999995E-3</c:v>
                </c:pt>
                <c:pt idx="39">
                  <c:v>7.4999999999999997E-3</c:v>
                </c:pt>
                <c:pt idx="40">
                  <c:v>7.7999999999999996E-3</c:v>
                </c:pt>
                <c:pt idx="41">
                  <c:v>8.2000000000000007E-3</c:v>
                </c:pt>
                <c:pt idx="42">
                  <c:v>8.9999999999999993E-3</c:v>
                </c:pt>
                <c:pt idx="43">
                  <c:v>9.7000000000000003E-3</c:v>
                </c:pt>
                <c:pt idx="44">
                  <c:v>1.04E-2</c:v>
                </c:pt>
                <c:pt idx="45">
                  <c:v>1.11E-2</c:v>
                </c:pt>
                <c:pt idx="46">
                  <c:v>1.18E-2</c:v>
                </c:pt>
                <c:pt idx="47">
                  <c:v>1.2500000000000001E-2</c:v>
                </c:pt>
                <c:pt idx="48">
                  <c:v>1.3800000000000002E-2</c:v>
                </c:pt>
                <c:pt idx="49">
                  <c:v>1.4999999999999999E-2</c:v>
                </c:pt>
                <c:pt idx="50">
                  <c:v>1.6199999999999999E-2</c:v>
                </c:pt>
                <c:pt idx="51">
                  <c:v>1.7399999999999999E-2</c:v>
                </c:pt>
                <c:pt idx="52">
                  <c:v>1.8499999999999999E-2</c:v>
                </c:pt>
                <c:pt idx="53">
                  <c:v>1.9599999999999999E-2</c:v>
                </c:pt>
                <c:pt idx="54">
                  <c:v>2.07E-2</c:v>
                </c:pt>
                <c:pt idx="55">
                  <c:v>2.1700000000000001E-2</c:v>
                </c:pt>
                <c:pt idx="56">
                  <c:v>2.2700000000000001E-2</c:v>
                </c:pt>
                <c:pt idx="57">
                  <c:v>2.3699999999999999E-2</c:v>
                </c:pt>
                <c:pt idx="58">
                  <c:v>2.46E-2</c:v>
                </c:pt>
                <c:pt idx="59">
                  <c:v>2.64E-2</c:v>
                </c:pt>
                <c:pt idx="60">
                  <c:v>2.8599999999999997E-2</c:v>
                </c:pt>
                <c:pt idx="61">
                  <c:v>3.0499999999999999E-2</c:v>
                </c:pt>
                <c:pt idx="62">
                  <c:v>3.2399999999999998E-2</c:v>
                </c:pt>
                <c:pt idx="63">
                  <c:v>3.4200000000000001E-2</c:v>
                </c:pt>
                <c:pt idx="64">
                  <c:v>3.5900000000000001E-2</c:v>
                </c:pt>
                <c:pt idx="65">
                  <c:v>3.7600000000000001E-2</c:v>
                </c:pt>
                <c:pt idx="66">
                  <c:v>3.9100000000000003E-2</c:v>
                </c:pt>
                <c:pt idx="67">
                  <c:v>4.0600000000000004E-2</c:v>
                </c:pt>
                <c:pt idx="68">
                  <c:v>4.3499999999999997E-2</c:v>
                </c:pt>
                <c:pt idx="69">
                  <c:v>4.6100000000000002E-2</c:v>
                </c:pt>
                <c:pt idx="70">
                  <c:v>4.8500000000000001E-2</c:v>
                </c:pt>
                <c:pt idx="71">
                  <c:v>5.0799999999999998E-2</c:v>
                </c:pt>
                <c:pt idx="72">
                  <c:v>5.2900000000000003E-2</c:v>
                </c:pt>
                <c:pt idx="73">
                  <c:v>5.4900000000000004E-2</c:v>
                </c:pt>
                <c:pt idx="74">
                  <c:v>5.8699999999999995E-2</c:v>
                </c:pt>
                <c:pt idx="75">
                  <c:v>6.2100000000000002E-2</c:v>
                </c:pt>
                <c:pt idx="76">
                  <c:v>6.5200000000000008E-2</c:v>
                </c:pt>
                <c:pt idx="77">
                  <c:v>6.8000000000000005E-2</c:v>
                </c:pt>
                <c:pt idx="78">
                  <c:v>7.0599999999999996E-2</c:v>
                </c:pt>
                <c:pt idx="79">
                  <c:v>7.2999999999999995E-2</c:v>
                </c:pt>
                <c:pt idx="80">
                  <c:v>7.5300000000000006E-2</c:v>
                </c:pt>
                <c:pt idx="81">
                  <c:v>7.7399999999999997E-2</c:v>
                </c:pt>
                <c:pt idx="82">
                  <c:v>7.9399999999999998E-2</c:v>
                </c:pt>
                <c:pt idx="83">
                  <c:v>8.1200000000000008E-2</c:v>
                </c:pt>
                <c:pt idx="84">
                  <c:v>8.299999999999999E-2</c:v>
                </c:pt>
                <c:pt idx="85">
                  <c:v>8.6499999999999994E-2</c:v>
                </c:pt>
                <c:pt idx="86">
                  <c:v>9.0499999999999997E-2</c:v>
                </c:pt>
                <c:pt idx="87">
                  <c:v>9.4E-2</c:v>
                </c:pt>
                <c:pt idx="88">
                  <c:v>9.7199999999999995E-2</c:v>
                </c:pt>
                <c:pt idx="89">
                  <c:v>0.10009999999999999</c:v>
                </c:pt>
                <c:pt idx="90">
                  <c:v>0.10269999999999999</c:v>
                </c:pt>
                <c:pt idx="91">
                  <c:v>0.10500000000000001</c:v>
                </c:pt>
                <c:pt idx="92">
                  <c:v>0.1072</c:v>
                </c:pt>
                <c:pt idx="93">
                  <c:v>0.10920000000000001</c:v>
                </c:pt>
                <c:pt idx="94">
                  <c:v>0.11339999999999999</c:v>
                </c:pt>
                <c:pt idx="95">
                  <c:v>0.11699999999999999</c:v>
                </c:pt>
                <c:pt idx="96">
                  <c:v>0.1202</c:v>
                </c:pt>
                <c:pt idx="97">
                  <c:v>0.123</c:v>
                </c:pt>
                <c:pt idx="98">
                  <c:v>0.1255</c:v>
                </c:pt>
                <c:pt idx="99">
                  <c:v>0.1278</c:v>
                </c:pt>
                <c:pt idx="100">
                  <c:v>0.13300000000000001</c:v>
                </c:pt>
                <c:pt idx="101">
                  <c:v>0.13750000000000001</c:v>
                </c:pt>
                <c:pt idx="102">
                  <c:v>0.1414</c:v>
                </c:pt>
                <c:pt idx="103">
                  <c:v>0.1447</c:v>
                </c:pt>
                <c:pt idx="104">
                  <c:v>0.14779999999999999</c:v>
                </c:pt>
                <c:pt idx="105">
                  <c:v>0.15049999999999999</c:v>
                </c:pt>
                <c:pt idx="106">
                  <c:v>0.153</c:v>
                </c:pt>
                <c:pt idx="107">
                  <c:v>0.1552</c:v>
                </c:pt>
                <c:pt idx="108">
                  <c:v>0.1573</c:v>
                </c:pt>
                <c:pt idx="109">
                  <c:v>0.1593</c:v>
                </c:pt>
                <c:pt idx="110">
                  <c:v>0.16109999999999999</c:v>
                </c:pt>
                <c:pt idx="111">
                  <c:v>0.16639999999999999</c:v>
                </c:pt>
                <c:pt idx="112">
                  <c:v>0.1734</c:v>
                </c:pt>
                <c:pt idx="113">
                  <c:v>0.17960000000000001</c:v>
                </c:pt>
                <c:pt idx="114">
                  <c:v>0.18529999999999999</c:v>
                </c:pt>
                <c:pt idx="115">
                  <c:v>0.19059999999999999</c:v>
                </c:pt>
                <c:pt idx="116">
                  <c:v>0.19550000000000001</c:v>
                </c:pt>
                <c:pt idx="117">
                  <c:v>0.20019999999999999</c:v>
                </c:pt>
                <c:pt idx="118">
                  <c:v>0.20470000000000002</c:v>
                </c:pt>
                <c:pt idx="119">
                  <c:v>0.20910000000000001</c:v>
                </c:pt>
                <c:pt idx="120">
                  <c:v>0.22389999999999999</c:v>
                </c:pt>
                <c:pt idx="121">
                  <c:v>0.23780000000000001</c:v>
                </c:pt>
                <c:pt idx="122">
                  <c:v>0.25090000000000001</c:v>
                </c:pt>
                <c:pt idx="123">
                  <c:v>0.26339999999999997</c:v>
                </c:pt>
                <c:pt idx="124">
                  <c:v>0.27549999999999997</c:v>
                </c:pt>
                <c:pt idx="125">
                  <c:v>0.2873</c:v>
                </c:pt>
                <c:pt idx="126">
                  <c:v>0.3301</c:v>
                </c:pt>
                <c:pt idx="127">
                  <c:v>0.36990000000000001</c:v>
                </c:pt>
                <c:pt idx="128">
                  <c:v>0.40789999999999998</c:v>
                </c:pt>
                <c:pt idx="129">
                  <c:v>0.44469999999999998</c:v>
                </c:pt>
                <c:pt idx="130">
                  <c:v>0.48099999999999998</c:v>
                </c:pt>
                <c:pt idx="131">
                  <c:v>0.51680000000000004</c:v>
                </c:pt>
                <c:pt idx="132">
                  <c:v>0.5524</c:v>
                </c:pt>
                <c:pt idx="133">
                  <c:v>0.58810000000000007</c:v>
                </c:pt>
                <c:pt idx="134">
                  <c:v>0.62380000000000002</c:v>
                </c:pt>
                <c:pt idx="135">
                  <c:v>0.65959999999999996</c:v>
                </c:pt>
                <c:pt idx="136">
                  <c:v>0.6956</c:v>
                </c:pt>
                <c:pt idx="137">
                  <c:v>0.83260000000000001</c:v>
                </c:pt>
                <c:pt idx="138" formatCode="0.00">
                  <c:v>1.03</c:v>
                </c:pt>
                <c:pt idx="139" formatCode="0.00">
                  <c:v>1.22</c:v>
                </c:pt>
                <c:pt idx="140" formatCode="0.00">
                  <c:v>1.39</c:v>
                </c:pt>
                <c:pt idx="141" formatCode="0.00">
                  <c:v>1.57</c:v>
                </c:pt>
                <c:pt idx="142" formatCode="0.00">
                  <c:v>1.74</c:v>
                </c:pt>
                <c:pt idx="143" formatCode="0.00">
                  <c:v>1.92</c:v>
                </c:pt>
                <c:pt idx="144" formatCode="0.00">
                  <c:v>2.09</c:v>
                </c:pt>
                <c:pt idx="145" formatCode="0.00">
                  <c:v>2.27</c:v>
                </c:pt>
                <c:pt idx="146" formatCode="0.00">
                  <c:v>2.93</c:v>
                </c:pt>
                <c:pt idx="147" formatCode="0.00">
                  <c:v>3.56</c:v>
                </c:pt>
                <c:pt idx="148" formatCode="0.00">
                  <c:v>4.17</c:v>
                </c:pt>
                <c:pt idx="149" formatCode="0.00">
                  <c:v>4.78</c:v>
                </c:pt>
                <c:pt idx="150" formatCode="0.00">
                  <c:v>5.38</c:v>
                </c:pt>
                <c:pt idx="151" formatCode="0.00">
                  <c:v>5.99</c:v>
                </c:pt>
                <c:pt idx="152" formatCode="0.00">
                  <c:v>8.26</c:v>
                </c:pt>
                <c:pt idx="153" formatCode="0.00">
                  <c:v>10.38</c:v>
                </c:pt>
                <c:pt idx="154" formatCode="0.00">
                  <c:v>12.46</c:v>
                </c:pt>
                <c:pt idx="155" formatCode="0.00">
                  <c:v>14.53</c:v>
                </c:pt>
                <c:pt idx="156" formatCode="0.00">
                  <c:v>16.62</c:v>
                </c:pt>
                <c:pt idx="157" formatCode="0.00">
                  <c:v>18.73</c:v>
                </c:pt>
                <c:pt idx="158" formatCode="0.00">
                  <c:v>20.87</c:v>
                </c:pt>
                <c:pt idx="159" formatCode="0.00">
                  <c:v>23.06</c:v>
                </c:pt>
                <c:pt idx="160" formatCode="0.00">
                  <c:v>25.27</c:v>
                </c:pt>
                <c:pt idx="161" formatCode="0.00">
                  <c:v>27.53</c:v>
                </c:pt>
                <c:pt idx="162" formatCode="0.00">
                  <c:v>29.83</c:v>
                </c:pt>
                <c:pt idx="163" formatCode="0.00">
                  <c:v>38.6</c:v>
                </c:pt>
                <c:pt idx="164" formatCode="0.00">
                  <c:v>51.17</c:v>
                </c:pt>
                <c:pt idx="165" formatCode="0.00">
                  <c:v>63.05</c:v>
                </c:pt>
                <c:pt idx="166" formatCode="0.00">
                  <c:v>74.67</c:v>
                </c:pt>
                <c:pt idx="167" formatCode="0.00">
                  <c:v>86.22</c:v>
                </c:pt>
                <c:pt idx="168" formatCode="0.00">
                  <c:v>97.8</c:v>
                </c:pt>
                <c:pt idx="169" formatCode="0.00">
                  <c:v>109.47</c:v>
                </c:pt>
                <c:pt idx="170" formatCode="0.00">
                  <c:v>121.27</c:v>
                </c:pt>
                <c:pt idx="171" formatCode="0.00">
                  <c:v>133.21</c:v>
                </c:pt>
                <c:pt idx="172" formatCode="0.00">
                  <c:v>178.4</c:v>
                </c:pt>
                <c:pt idx="173" formatCode="0.00">
                  <c:v>220.76</c:v>
                </c:pt>
                <c:pt idx="174" formatCode="0.00">
                  <c:v>262.01</c:v>
                </c:pt>
                <c:pt idx="175" formatCode="0.00">
                  <c:v>302.89</c:v>
                </c:pt>
                <c:pt idx="176" formatCode="0.00">
                  <c:v>343.77</c:v>
                </c:pt>
                <c:pt idx="177" formatCode="0.00">
                  <c:v>384.85</c:v>
                </c:pt>
                <c:pt idx="178" formatCode="0.00">
                  <c:v>537.65</c:v>
                </c:pt>
                <c:pt idx="179" formatCode="0.00">
                  <c:v>678.99</c:v>
                </c:pt>
                <c:pt idx="180" formatCode="0.00">
                  <c:v>815.95</c:v>
                </c:pt>
                <c:pt idx="181" formatCode="0.00">
                  <c:v>951.26</c:v>
                </c:pt>
                <c:pt idx="182" formatCode="0.00">
                  <c:v>1090</c:v>
                </c:pt>
                <c:pt idx="183" formatCode="0.00">
                  <c:v>1220</c:v>
                </c:pt>
                <c:pt idx="184" formatCode="0.00">
                  <c:v>1360</c:v>
                </c:pt>
                <c:pt idx="185" formatCode="0.00">
                  <c:v>1490</c:v>
                </c:pt>
                <c:pt idx="186" formatCode="0.00">
                  <c:v>1630</c:v>
                </c:pt>
                <c:pt idx="187" formatCode="0.00">
                  <c:v>1770</c:v>
                </c:pt>
                <c:pt idx="188" formatCode="0.00">
                  <c:v>1910</c:v>
                </c:pt>
                <c:pt idx="189" formatCode="0.0">
                  <c:v>2430</c:v>
                </c:pt>
                <c:pt idx="190" formatCode="0.0">
                  <c:v>3170</c:v>
                </c:pt>
                <c:pt idx="191" formatCode="0.0">
                  <c:v>3860</c:v>
                </c:pt>
                <c:pt idx="192" formatCode="0.0">
                  <c:v>4510</c:v>
                </c:pt>
                <c:pt idx="193" formatCode="0.0">
                  <c:v>5150</c:v>
                </c:pt>
                <c:pt idx="194" formatCode="0.0">
                  <c:v>5770</c:v>
                </c:pt>
                <c:pt idx="195" formatCode="0.0">
                  <c:v>6390</c:v>
                </c:pt>
                <c:pt idx="196" formatCode="0.0">
                  <c:v>6990</c:v>
                </c:pt>
                <c:pt idx="197" formatCode="0.0">
                  <c:v>7590</c:v>
                </c:pt>
                <c:pt idx="198" formatCode="0.0">
                  <c:v>9800</c:v>
                </c:pt>
                <c:pt idx="199" formatCode="0.0">
                  <c:v>11790</c:v>
                </c:pt>
                <c:pt idx="200" formatCode="0.0">
                  <c:v>13650</c:v>
                </c:pt>
                <c:pt idx="201" formatCode="0.0">
                  <c:v>15430</c:v>
                </c:pt>
                <c:pt idx="202" formatCode="0.0">
                  <c:v>17130</c:v>
                </c:pt>
                <c:pt idx="203" formatCode="0.0">
                  <c:v>18770</c:v>
                </c:pt>
                <c:pt idx="204" formatCode="0.0">
                  <c:v>24630</c:v>
                </c:pt>
                <c:pt idx="205" formatCode="0.0">
                  <c:v>29740</c:v>
                </c:pt>
                <c:pt idx="206" formatCode="0.0">
                  <c:v>34380</c:v>
                </c:pt>
                <c:pt idx="207" formatCode="0.0">
                  <c:v>38690</c:v>
                </c:pt>
                <c:pt idx="208" formatCode="0.0">
                  <c:v>42730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srim12C_EJ212!$D$20:$D$228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srim12C_EJ212!$P$20:$P$228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6.9999999999999999E-4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1E-3</c:v>
                </c:pt>
                <c:pt idx="9">
                  <c:v>1E-3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1.5E-3</c:v>
                </c:pt>
                <c:pt idx="18">
                  <c:v>1.6000000000000001E-3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1.9E-3</c:v>
                </c:pt>
                <c:pt idx="22">
                  <c:v>2E-3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3.0000000000000001E-3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3.4000000000000002E-3</c:v>
                </c:pt>
                <c:pt idx="33">
                  <c:v>3.6999999999999997E-3</c:v>
                </c:pt>
                <c:pt idx="34">
                  <c:v>4.0000000000000001E-3</c:v>
                </c:pt>
                <c:pt idx="35">
                  <c:v>4.3E-3</c:v>
                </c:pt>
                <c:pt idx="36">
                  <c:v>4.5999999999999999E-3</c:v>
                </c:pt>
                <c:pt idx="37">
                  <c:v>4.8999999999999998E-3</c:v>
                </c:pt>
                <c:pt idx="38">
                  <c:v>5.1999999999999998E-3</c:v>
                </c:pt>
                <c:pt idx="39">
                  <c:v>5.4999999999999997E-3</c:v>
                </c:pt>
                <c:pt idx="40">
                  <c:v>5.8000000000000005E-3</c:v>
                </c:pt>
                <c:pt idx="41">
                  <c:v>6.0000000000000001E-3</c:v>
                </c:pt>
                <c:pt idx="42">
                  <c:v>6.6E-3</c:v>
                </c:pt>
                <c:pt idx="43">
                  <c:v>7.0999999999999995E-3</c:v>
                </c:pt>
                <c:pt idx="44">
                  <c:v>7.7000000000000002E-3</c:v>
                </c:pt>
                <c:pt idx="45">
                  <c:v>8.2000000000000007E-3</c:v>
                </c:pt>
                <c:pt idx="46">
                  <c:v>8.6999999999999994E-3</c:v>
                </c:pt>
                <c:pt idx="47">
                  <c:v>9.1999999999999998E-3</c:v>
                </c:pt>
                <c:pt idx="48">
                  <c:v>1.0199999999999999E-2</c:v>
                </c:pt>
                <c:pt idx="49">
                  <c:v>1.12E-2</c:v>
                </c:pt>
                <c:pt idx="50">
                  <c:v>1.2199999999999999E-2</c:v>
                </c:pt>
                <c:pt idx="51">
                  <c:v>1.3100000000000001E-2</c:v>
                </c:pt>
                <c:pt idx="52">
                  <c:v>1.4000000000000002E-2</c:v>
                </c:pt>
                <c:pt idx="53">
                  <c:v>1.49E-2</c:v>
                </c:pt>
                <c:pt idx="54">
                  <c:v>1.5900000000000001E-2</c:v>
                </c:pt>
                <c:pt idx="55">
                  <c:v>1.67E-2</c:v>
                </c:pt>
                <c:pt idx="56">
                  <c:v>1.7599999999999998E-2</c:v>
                </c:pt>
                <c:pt idx="57">
                  <c:v>1.8499999999999999E-2</c:v>
                </c:pt>
                <c:pt idx="58">
                  <c:v>1.9300000000000001E-2</c:v>
                </c:pt>
                <c:pt idx="59">
                  <c:v>2.0999999999999998E-2</c:v>
                </c:pt>
                <c:pt idx="60">
                  <c:v>2.3E-2</c:v>
                </c:pt>
                <c:pt idx="61">
                  <c:v>2.4899999999999999E-2</c:v>
                </c:pt>
                <c:pt idx="62">
                  <c:v>2.6800000000000001E-2</c:v>
                </c:pt>
                <c:pt idx="63">
                  <c:v>2.8599999999999997E-2</c:v>
                </c:pt>
                <c:pt idx="64">
                  <c:v>3.04E-2</c:v>
                </c:pt>
                <c:pt idx="65">
                  <c:v>3.2100000000000004E-2</c:v>
                </c:pt>
                <c:pt idx="66">
                  <c:v>3.3800000000000004E-2</c:v>
                </c:pt>
                <c:pt idx="67">
                  <c:v>3.5400000000000001E-2</c:v>
                </c:pt>
                <c:pt idx="68">
                  <c:v>3.85E-2</c:v>
                </c:pt>
                <c:pt idx="69">
                  <c:v>4.1499999999999995E-2</c:v>
                </c:pt>
                <c:pt idx="70">
                  <c:v>4.4299999999999999E-2</c:v>
                </c:pt>
                <c:pt idx="71">
                  <c:v>4.7099999999999996E-2</c:v>
                </c:pt>
                <c:pt idx="72">
                  <c:v>4.9700000000000001E-2</c:v>
                </c:pt>
                <c:pt idx="73">
                  <c:v>5.2200000000000003E-2</c:v>
                </c:pt>
                <c:pt idx="74">
                  <c:v>5.6899999999999992E-2</c:v>
                </c:pt>
                <c:pt idx="75">
                  <c:v>6.1199999999999997E-2</c:v>
                </c:pt>
                <c:pt idx="76">
                  <c:v>6.5299999999999997E-2</c:v>
                </c:pt>
                <c:pt idx="77">
                  <c:v>6.9199999999999998E-2</c:v>
                </c:pt>
                <c:pt idx="78">
                  <c:v>7.2800000000000004E-2</c:v>
                </c:pt>
                <c:pt idx="79">
                  <c:v>7.6200000000000004E-2</c:v>
                </c:pt>
                <c:pt idx="80">
                  <c:v>7.9500000000000001E-2</c:v>
                </c:pt>
                <c:pt idx="81">
                  <c:v>8.2599999999999993E-2</c:v>
                </c:pt>
                <c:pt idx="82">
                  <c:v>8.5499999999999993E-2</c:v>
                </c:pt>
                <c:pt idx="83">
                  <c:v>8.8400000000000006E-2</c:v>
                </c:pt>
                <c:pt idx="84">
                  <c:v>9.11E-2</c:v>
                </c:pt>
                <c:pt idx="85">
                  <c:v>9.6199999999999994E-2</c:v>
                </c:pt>
                <c:pt idx="86">
                  <c:v>0.1021</c:v>
                </c:pt>
                <c:pt idx="87">
                  <c:v>0.1075</c:v>
                </c:pt>
                <c:pt idx="88">
                  <c:v>0.11240000000000001</c:v>
                </c:pt>
                <c:pt idx="89">
                  <c:v>0.11699999999999999</c:v>
                </c:pt>
                <c:pt idx="90">
                  <c:v>0.1212</c:v>
                </c:pt>
                <c:pt idx="91">
                  <c:v>0.12520000000000001</c:v>
                </c:pt>
                <c:pt idx="92">
                  <c:v>0.12889999999999999</c:v>
                </c:pt>
                <c:pt idx="93">
                  <c:v>0.1323</c:v>
                </c:pt>
                <c:pt idx="94">
                  <c:v>0.13869999999999999</c:v>
                </c:pt>
                <c:pt idx="95">
                  <c:v>0.14430000000000001</c:v>
                </c:pt>
                <c:pt idx="96">
                  <c:v>0.14940000000000001</c:v>
                </c:pt>
                <c:pt idx="97">
                  <c:v>0.15389999999999998</c:v>
                </c:pt>
                <c:pt idx="98">
                  <c:v>0.15809999999999999</c:v>
                </c:pt>
                <c:pt idx="99">
                  <c:v>0.16200000000000001</c:v>
                </c:pt>
                <c:pt idx="100">
                  <c:v>0.16889999999999999</c:v>
                </c:pt>
                <c:pt idx="101">
                  <c:v>0.17480000000000001</c:v>
                </c:pt>
                <c:pt idx="102">
                  <c:v>0.18009999999999998</c:v>
                </c:pt>
                <c:pt idx="103">
                  <c:v>0.1847</c:v>
                </c:pt>
                <c:pt idx="104">
                  <c:v>0.18890000000000001</c:v>
                </c:pt>
                <c:pt idx="105">
                  <c:v>0.1928</c:v>
                </c:pt>
                <c:pt idx="106">
                  <c:v>0.1963</c:v>
                </c:pt>
                <c:pt idx="107">
                  <c:v>0.19950000000000001</c:v>
                </c:pt>
                <c:pt idx="108">
                  <c:v>0.20249999999999999</c:v>
                </c:pt>
                <c:pt idx="109">
                  <c:v>0.20529999999999998</c:v>
                </c:pt>
                <c:pt idx="110">
                  <c:v>0.20790000000000003</c:v>
                </c:pt>
                <c:pt idx="111">
                  <c:v>0.21269999999999997</c:v>
                </c:pt>
                <c:pt idx="112">
                  <c:v>0.21800000000000003</c:v>
                </c:pt>
                <c:pt idx="113">
                  <c:v>0.22269999999999998</c:v>
                </c:pt>
                <c:pt idx="114">
                  <c:v>0.22700000000000001</c:v>
                </c:pt>
                <c:pt idx="115">
                  <c:v>0.23100000000000001</c:v>
                </c:pt>
                <c:pt idx="116">
                  <c:v>0.23469999999999999</c:v>
                </c:pt>
                <c:pt idx="117">
                  <c:v>0.23820000000000002</c:v>
                </c:pt>
                <c:pt idx="118">
                  <c:v>0.24149999999999999</c:v>
                </c:pt>
                <c:pt idx="119">
                  <c:v>0.24460000000000001</c:v>
                </c:pt>
                <c:pt idx="120">
                  <c:v>0.2505</c:v>
                </c:pt>
                <c:pt idx="121">
                  <c:v>0.25590000000000002</c:v>
                </c:pt>
                <c:pt idx="122">
                  <c:v>0.2611</c:v>
                </c:pt>
                <c:pt idx="123">
                  <c:v>0.2661</c:v>
                </c:pt>
                <c:pt idx="124">
                  <c:v>0.27090000000000003</c:v>
                </c:pt>
                <c:pt idx="125">
                  <c:v>0.27549999999999997</c:v>
                </c:pt>
                <c:pt idx="126">
                  <c:v>0.28460000000000002</c:v>
                </c:pt>
                <c:pt idx="127">
                  <c:v>0.29339999999999999</c:v>
                </c:pt>
                <c:pt idx="128">
                  <c:v>0.30219999999999997</c:v>
                </c:pt>
                <c:pt idx="129">
                  <c:v>0.311</c:v>
                </c:pt>
                <c:pt idx="130">
                  <c:v>0.31989999999999996</c:v>
                </c:pt>
                <c:pt idx="131">
                  <c:v>0.32879999999999998</c:v>
                </c:pt>
                <c:pt idx="132">
                  <c:v>0.33799999999999997</c:v>
                </c:pt>
                <c:pt idx="133">
                  <c:v>0.3473</c:v>
                </c:pt>
                <c:pt idx="134">
                  <c:v>0.3569</c:v>
                </c:pt>
                <c:pt idx="135">
                  <c:v>0.36669999999999997</c:v>
                </c:pt>
                <c:pt idx="136">
                  <c:v>0.37669999999999998</c:v>
                </c:pt>
                <c:pt idx="137">
                  <c:v>0.3977</c:v>
                </c:pt>
                <c:pt idx="138">
                  <c:v>0.42549999999999999</c:v>
                </c:pt>
                <c:pt idx="139">
                  <c:v>0.4551</c:v>
                </c:pt>
                <c:pt idx="140">
                  <c:v>0.48650000000000004</c:v>
                </c:pt>
                <c:pt idx="141">
                  <c:v>0.51950000000000007</c:v>
                </c:pt>
                <c:pt idx="142">
                  <c:v>0.5544</c:v>
                </c:pt>
                <c:pt idx="143">
                  <c:v>0.59130000000000005</c:v>
                </c:pt>
                <c:pt idx="144">
                  <c:v>0.63</c:v>
                </c:pt>
                <c:pt idx="145">
                  <c:v>0.67069999999999996</c:v>
                </c:pt>
                <c:pt idx="146">
                  <c:v>0.75759999999999994</c:v>
                </c:pt>
                <c:pt idx="147">
                  <c:v>0.85210000000000008</c:v>
                </c:pt>
                <c:pt idx="148">
                  <c:v>0.95389999999999997</c:v>
                </c:pt>
                <c:pt idx="149">
                  <c:v>1.06</c:v>
                </c:pt>
                <c:pt idx="150">
                  <c:v>1.18</c:v>
                </c:pt>
                <c:pt idx="151">
                  <c:v>1.3</c:v>
                </c:pt>
                <c:pt idx="152">
                  <c:v>1.57</c:v>
                </c:pt>
                <c:pt idx="153">
                  <c:v>1.86</c:v>
                </c:pt>
                <c:pt idx="154">
                  <c:v>2.19</c:v>
                </c:pt>
                <c:pt idx="155" formatCode="0.00">
                  <c:v>2.54</c:v>
                </c:pt>
                <c:pt idx="156" formatCode="0.00">
                  <c:v>2.91</c:v>
                </c:pt>
                <c:pt idx="157" formatCode="0.00">
                  <c:v>3.31</c:v>
                </c:pt>
                <c:pt idx="158" formatCode="0.00">
                  <c:v>3.74</c:v>
                </c:pt>
                <c:pt idx="159" formatCode="0.00">
                  <c:v>4.1900000000000004</c:v>
                </c:pt>
                <c:pt idx="160" formatCode="0.00">
                  <c:v>4.67</c:v>
                </c:pt>
                <c:pt idx="161" formatCode="0.00">
                  <c:v>5.17</c:v>
                </c:pt>
                <c:pt idx="162" formatCode="0.00">
                  <c:v>5.7</c:v>
                </c:pt>
                <c:pt idx="163" formatCode="0.00">
                  <c:v>6.83</c:v>
                </c:pt>
                <c:pt idx="164" formatCode="0.00">
                  <c:v>8.3800000000000008</c:v>
                </c:pt>
                <c:pt idx="165" formatCode="0.00">
                  <c:v>10.07</c:v>
                </c:pt>
                <c:pt idx="166" formatCode="0.00">
                  <c:v>11.9</c:v>
                </c:pt>
                <c:pt idx="167" formatCode="0.00">
                  <c:v>13.87</c:v>
                </c:pt>
                <c:pt idx="168" formatCode="0.00">
                  <c:v>15.97</c:v>
                </c:pt>
                <c:pt idx="169" formatCode="0.00">
                  <c:v>18.2</c:v>
                </c:pt>
                <c:pt idx="170" formatCode="0.00">
                  <c:v>20.56</c:v>
                </c:pt>
                <c:pt idx="171" formatCode="0.00">
                  <c:v>23.05</c:v>
                </c:pt>
                <c:pt idx="172" formatCode="0.00">
                  <c:v>28.4</c:v>
                </c:pt>
                <c:pt idx="173" formatCode="0.00">
                  <c:v>34.24</c:v>
                </c:pt>
                <c:pt idx="174" formatCode="0.00">
                  <c:v>40.549999999999997</c:v>
                </c:pt>
                <c:pt idx="175" formatCode="0.00">
                  <c:v>47.32</c:v>
                </c:pt>
                <c:pt idx="176" formatCode="0.00">
                  <c:v>54.53</c:v>
                </c:pt>
                <c:pt idx="177" formatCode="0.00">
                  <c:v>62.18</c:v>
                </c:pt>
                <c:pt idx="178" formatCode="0.00">
                  <c:v>78.739999999999995</c:v>
                </c:pt>
                <c:pt idx="179" formatCode="0.00">
                  <c:v>96.92</c:v>
                </c:pt>
                <c:pt idx="180" formatCode="0.00">
                  <c:v>116.63</c:v>
                </c:pt>
                <c:pt idx="181" formatCode="0.00">
                  <c:v>137.82</c:v>
                </c:pt>
                <c:pt idx="182" formatCode="0.00">
                  <c:v>160.4</c:v>
                </c:pt>
                <c:pt idx="183" formatCode="0.00">
                  <c:v>184.33</c:v>
                </c:pt>
                <c:pt idx="184" formatCode="0.00">
                  <c:v>209.55</c:v>
                </c:pt>
                <c:pt idx="185" formatCode="0.00">
                  <c:v>236</c:v>
                </c:pt>
                <c:pt idx="186" formatCode="0.00">
                  <c:v>263.63</c:v>
                </c:pt>
                <c:pt idx="187" formatCode="0.00">
                  <c:v>292.39</c:v>
                </c:pt>
                <c:pt idx="188" formatCode="0.00">
                  <c:v>322.24</c:v>
                </c:pt>
                <c:pt idx="189" formatCode="0.00">
                  <c:v>385.06</c:v>
                </c:pt>
                <c:pt idx="190" formatCode="0.00">
                  <c:v>468.99</c:v>
                </c:pt>
                <c:pt idx="191" formatCode="0.00">
                  <c:v>558.39</c:v>
                </c:pt>
                <c:pt idx="192" formatCode="0.00">
                  <c:v>652.75</c:v>
                </c:pt>
                <c:pt idx="193" formatCode="0.00">
                  <c:v>751.6</c:v>
                </c:pt>
                <c:pt idx="194" formatCode="0.00">
                  <c:v>854.54</c:v>
                </c:pt>
                <c:pt idx="195" formatCode="0.00">
                  <c:v>961.18</c:v>
                </c:pt>
                <c:pt idx="196" formatCode="0.00">
                  <c:v>1070</c:v>
                </c:pt>
                <c:pt idx="197" formatCode="0.00">
                  <c:v>1180</c:v>
                </c:pt>
                <c:pt idx="198" formatCode="0.00">
                  <c:v>1420</c:v>
                </c:pt>
                <c:pt idx="199" formatCode="0.00">
                  <c:v>1660</c:v>
                </c:pt>
                <c:pt idx="200" formatCode="0.00">
                  <c:v>1910</c:v>
                </c:pt>
                <c:pt idx="201" formatCode="0.00">
                  <c:v>2170</c:v>
                </c:pt>
                <c:pt idx="202" formatCode="0.00">
                  <c:v>2430</c:v>
                </c:pt>
                <c:pt idx="203" formatCode="0.00">
                  <c:v>2700</c:v>
                </c:pt>
                <c:pt idx="204" formatCode="0.00">
                  <c:v>3240</c:v>
                </c:pt>
                <c:pt idx="205" formatCode="0.00">
                  <c:v>3790</c:v>
                </c:pt>
                <c:pt idx="206" formatCode="0.00">
                  <c:v>4340</c:v>
                </c:pt>
                <c:pt idx="207" formatCode="0.00">
                  <c:v>4890</c:v>
                </c:pt>
                <c:pt idx="208" formatCode="0.00">
                  <c:v>5430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9488"/>
        <c:axId val="477622824"/>
      </c:scatterChart>
      <c:valAx>
        <c:axId val="4776294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2824"/>
        <c:crosses val="autoZero"/>
        <c:crossBetween val="midCat"/>
        <c:majorUnit val="10"/>
      </c:valAx>
      <c:valAx>
        <c:axId val="47762282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94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srim12C_Havar!$P$5</c:f>
          <c:strCache>
            <c:ptCount val="1"/>
            <c:pt idx="0">
              <c:v>srim12C_Havar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srim12C_Havar!$E$20:$E$228</c:f>
              <c:numCache>
                <c:formatCode>0.000E+00</c:formatCode>
                <c:ptCount val="209"/>
                <c:pt idx="0">
                  <c:v>1.993E-2</c:v>
                </c:pt>
                <c:pt idx="1">
                  <c:v>2.0750000000000001E-2</c:v>
                </c:pt>
                <c:pt idx="2">
                  <c:v>2.1530000000000001E-2</c:v>
                </c:pt>
                <c:pt idx="3">
                  <c:v>2.2290000000000001E-2</c:v>
                </c:pt>
                <c:pt idx="4">
                  <c:v>2.3019999999999999E-2</c:v>
                </c:pt>
                <c:pt idx="5">
                  <c:v>2.3730000000000001E-2</c:v>
                </c:pt>
                <c:pt idx="6">
                  <c:v>2.4410000000000001E-2</c:v>
                </c:pt>
                <c:pt idx="7">
                  <c:v>2.5729999999999999E-2</c:v>
                </c:pt>
                <c:pt idx="8">
                  <c:v>2.7289999999999998E-2</c:v>
                </c:pt>
                <c:pt idx="9">
                  <c:v>2.877E-2</c:v>
                </c:pt>
                <c:pt idx="10">
                  <c:v>3.0179999999999998E-2</c:v>
                </c:pt>
                <c:pt idx="11">
                  <c:v>3.1519999999999999E-2</c:v>
                </c:pt>
                <c:pt idx="12">
                  <c:v>3.2800000000000003E-2</c:v>
                </c:pt>
                <c:pt idx="13">
                  <c:v>3.4040000000000001E-2</c:v>
                </c:pt>
                <c:pt idx="14">
                  <c:v>3.524E-2</c:v>
                </c:pt>
                <c:pt idx="15">
                  <c:v>3.6389999999999999E-2</c:v>
                </c:pt>
                <c:pt idx="16">
                  <c:v>3.8600000000000002E-2</c:v>
                </c:pt>
                <c:pt idx="17">
                  <c:v>4.0689999999999997E-2</c:v>
                </c:pt>
                <c:pt idx="18">
                  <c:v>4.267E-2</c:v>
                </c:pt>
                <c:pt idx="19">
                  <c:v>4.4569999999999999E-2</c:v>
                </c:pt>
                <c:pt idx="20">
                  <c:v>4.6390000000000001E-2</c:v>
                </c:pt>
                <c:pt idx="21">
                  <c:v>4.8140000000000002E-2</c:v>
                </c:pt>
                <c:pt idx="22">
                  <c:v>5.1470000000000002E-2</c:v>
                </c:pt>
                <c:pt idx="23">
                  <c:v>5.459E-2</c:v>
                </c:pt>
                <c:pt idx="24">
                  <c:v>5.7540000000000001E-2</c:v>
                </c:pt>
                <c:pt idx="25">
                  <c:v>6.0350000000000001E-2</c:v>
                </c:pt>
                <c:pt idx="26">
                  <c:v>6.3039999999999999E-2</c:v>
                </c:pt>
                <c:pt idx="27">
                  <c:v>6.5610000000000002E-2</c:v>
                </c:pt>
                <c:pt idx="28">
                  <c:v>6.8089999999999998E-2</c:v>
                </c:pt>
                <c:pt idx="29">
                  <c:v>7.0480000000000001E-2</c:v>
                </c:pt>
                <c:pt idx="30">
                  <c:v>7.2789999999999994E-2</c:v>
                </c:pt>
                <c:pt idx="31">
                  <c:v>7.5029999999999999E-2</c:v>
                </c:pt>
                <c:pt idx="32">
                  <c:v>7.7200000000000005E-2</c:v>
                </c:pt>
                <c:pt idx="33">
                  <c:v>8.1379999999999994E-2</c:v>
                </c:pt>
                <c:pt idx="34">
                  <c:v>8.6309999999999998E-2</c:v>
                </c:pt>
                <c:pt idx="35">
                  <c:v>9.0980000000000005E-2</c:v>
                </c:pt>
                <c:pt idx="36">
                  <c:v>9.5420000000000005E-2</c:v>
                </c:pt>
                <c:pt idx="37">
                  <c:v>9.9669999999999995E-2</c:v>
                </c:pt>
                <c:pt idx="38">
                  <c:v>0.1037</c:v>
                </c:pt>
                <c:pt idx="39">
                  <c:v>0.1077</c:v>
                </c:pt>
                <c:pt idx="40">
                  <c:v>0.1114</c:v>
                </c:pt>
                <c:pt idx="41">
                  <c:v>0.11509999999999999</c:v>
                </c:pt>
                <c:pt idx="42">
                  <c:v>0.1221</c:v>
                </c:pt>
                <c:pt idx="43">
                  <c:v>0.12870000000000001</c:v>
                </c:pt>
                <c:pt idx="44">
                  <c:v>0.13489999999999999</c:v>
                </c:pt>
                <c:pt idx="45">
                  <c:v>0.14099999999999999</c:v>
                </c:pt>
                <c:pt idx="46">
                  <c:v>0.1467</c:v>
                </c:pt>
                <c:pt idx="47">
                  <c:v>0.1522</c:v>
                </c:pt>
                <c:pt idx="48">
                  <c:v>0.1628</c:v>
                </c:pt>
                <c:pt idx="49">
                  <c:v>0.1726</c:v>
                </c:pt>
                <c:pt idx="50">
                  <c:v>0.182</c:v>
                </c:pt>
                <c:pt idx="51">
                  <c:v>0.1908</c:v>
                </c:pt>
                <c:pt idx="52">
                  <c:v>0.1993</c:v>
                </c:pt>
                <c:pt idx="53">
                  <c:v>0.20749999999999999</c:v>
                </c:pt>
                <c:pt idx="54">
                  <c:v>0.21529999999999999</c:v>
                </c:pt>
                <c:pt idx="55">
                  <c:v>0.22289999999999999</c:v>
                </c:pt>
                <c:pt idx="56">
                  <c:v>0.23019999999999999</c:v>
                </c:pt>
                <c:pt idx="57">
                  <c:v>0.23730000000000001</c:v>
                </c:pt>
                <c:pt idx="58">
                  <c:v>0.24410000000000001</c:v>
                </c:pt>
                <c:pt idx="59">
                  <c:v>0.25729999999999997</c:v>
                </c:pt>
                <c:pt idx="60">
                  <c:v>0.27289999999999998</c:v>
                </c:pt>
                <c:pt idx="61">
                  <c:v>0.2888</c:v>
                </c:pt>
                <c:pt idx="62">
                  <c:v>0.30549999999999999</c:v>
                </c:pt>
                <c:pt idx="63">
                  <c:v>0.32140000000000002</c:v>
                </c:pt>
                <c:pt idx="64">
                  <c:v>0.3367</c:v>
                </c:pt>
                <c:pt idx="65">
                  <c:v>0.35170000000000001</c:v>
                </c:pt>
                <c:pt idx="66">
                  <c:v>0.3664</c:v>
                </c:pt>
                <c:pt idx="67">
                  <c:v>0.38119999999999998</c:v>
                </c:pt>
                <c:pt idx="68">
                  <c:v>0.40989999999999999</c:v>
                </c:pt>
                <c:pt idx="69">
                  <c:v>0.43719999999999998</c:v>
                </c:pt>
                <c:pt idx="70">
                  <c:v>0.4627</c:v>
                </c:pt>
                <c:pt idx="71">
                  <c:v>0.48680000000000001</c:v>
                </c:pt>
                <c:pt idx="72">
                  <c:v>0.50960000000000005</c:v>
                </c:pt>
                <c:pt idx="73">
                  <c:v>0.53129999999999999</c:v>
                </c:pt>
                <c:pt idx="74">
                  <c:v>0.57230000000000003</c:v>
                </c:pt>
                <c:pt idx="75">
                  <c:v>0.6109</c:v>
                </c:pt>
                <c:pt idx="76">
                  <c:v>0.64759999999999995</c:v>
                </c:pt>
                <c:pt idx="77">
                  <c:v>0.68300000000000005</c:v>
                </c:pt>
                <c:pt idx="78">
                  <c:v>0.71730000000000005</c:v>
                </c:pt>
                <c:pt idx="79">
                  <c:v>0.75070000000000003</c:v>
                </c:pt>
                <c:pt idx="80">
                  <c:v>0.78339999999999999</c:v>
                </c:pt>
                <c:pt idx="81">
                  <c:v>0.8155</c:v>
                </c:pt>
                <c:pt idx="82">
                  <c:v>0.84689999999999999</c:v>
                </c:pt>
                <c:pt idx="83">
                  <c:v>0.87780000000000002</c:v>
                </c:pt>
                <c:pt idx="84">
                  <c:v>0.90810000000000002</c:v>
                </c:pt>
                <c:pt idx="85">
                  <c:v>0.96719999999999995</c:v>
                </c:pt>
                <c:pt idx="86">
                  <c:v>1.038</c:v>
                </c:pt>
                <c:pt idx="87">
                  <c:v>1.1060000000000001</c:v>
                </c:pt>
                <c:pt idx="88">
                  <c:v>1.17</c:v>
                </c:pt>
                <c:pt idx="89">
                  <c:v>1.2310000000000001</c:v>
                </c:pt>
                <c:pt idx="90">
                  <c:v>1.29</c:v>
                </c:pt>
                <c:pt idx="91">
                  <c:v>1.345</c:v>
                </c:pt>
                <c:pt idx="92">
                  <c:v>1.3979999999999999</c:v>
                </c:pt>
                <c:pt idx="93">
                  <c:v>1.448</c:v>
                </c:pt>
                <c:pt idx="94">
                  <c:v>1.542</c:v>
                </c:pt>
                <c:pt idx="95">
                  <c:v>1.629</c:v>
                </c:pt>
                <c:pt idx="96">
                  <c:v>1.7110000000000001</c:v>
                </c:pt>
                <c:pt idx="97">
                  <c:v>1.788</c:v>
                </c:pt>
                <c:pt idx="98">
                  <c:v>1.861</c:v>
                </c:pt>
                <c:pt idx="99">
                  <c:v>1.93</c:v>
                </c:pt>
                <c:pt idx="100">
                  <c:v>2.06</c:v>
                </c:pt>
                <c:pt idx="101">
                  <c:v>2.1800000000000002</c:v>
                </c:pt>
                <c:pt idx="102">
                  <c:v>2.29</c:v>
                </c:pt>
                <c:pt idx="103">
                  <c:v>2.3919999999999999</c:v>
                </c:pt>
                <c:pt idx="104">
                  <c:v>2.4860000000000002</c:v>
                </c:pt>
                <c:pt idx="105">
                  <c:v>2.573</c:v>
                </c:pt>
                <c:pt idx="106">
                  <c:v>2.6539999999999999</c:v>
                </c:pt>
                <c:pt idx="107">
                  <c:v>2.7280000000000002</c:v>
                </c:pt>
                <c:pt idx="108">
                  <c:v>2.7970000000000002</c:v>
                </c:pt>
                <c:pt idx="109">
                  <c:v>2.8610000000000002</c:v>
                </c:pt>
                <c:pt idx="110">
                  <c:v>2.92</c:v>
                </c:pt>
                <c:pt idx="111">
                  <c:v>3.0259999999999998</c:v>
                </c:pt>
                <c:pt idx="112">
                  <c:v>3.1379999999999999</c:v>
                </c:pt>
                <c:pt idx="113">
                  <c:v>3.2320000000000002</c:v>
                </c:pt>
                <c:pt idx="114">
                  <c:v>3.3090000000000002</c:v>
                </c:pt>
                <c:pt idx="115">
                  <c:v>3.3740000000000001</c:v>
                </c:pt>
                <c:pt idx="116">
                  <c:v>3.427</c:v>
                </c:pt>
                <c:pt idx="117">
                  <c:v>3.472</c:v>
                </c:pt>
                <c:pt idx="118">
                  <c:v>3.508</c:v>
                </c:pt>
                <c:pt idx="119">
                  <c:v>3.5379999999999998</c:v>
                </c:pt>
                <c:pt idx="120">
                  <c:v>3.5819999999999999</c:v>
                </c:pt>
                <c:pt idx="121">
                  <c:v>3.6080000000000001</c:v>
                </c:pt>
                <c:pt idx="122">
                  <c:v>3.621</c:v>
                </c:pt>
                <c:pt idx="123">
                  <c:v>3.6240000000000001</c:v>
                </c:pt>
                <c:pt idx="124">
                  <c:v>3.62</c:v>
                </c:pt>
                <c:pt idx="125">
                  <c:v>3.609</c:v>
                </c:pt>
                <c:pt idx="126">
                  <c:v>3.5739999999999998</c:v>
                </c:pt>
                <c:pt idx="127">
                  <c:v>3.5259999999999998</c:v>
                </c:pt>
                <c:pt idx="128">
                  <c:v>3.4710000000000001</c:v>
                </c:pt>
                <c:pt idx="129">
                  <c:v>3.411</c:v>
                </c:pt>
                <c:pt idx="130">
                  <c:v>3.3490000000000002</c:v>
                </c:pt>
                <c:pt idx="131">
                  <c:v>3.2850000000000001</c:v>
                </c:pt>
                <c:pt idx="132">
                  <c:v>3.2210000000000001</c:v>
                </c:pt>
                <c:pt idx="133">
                  <c:v>3.157</c:v>
                </c:pt>
                <c:pt idx="134">
                  <c:v>3.0939999999999999</c:v>
                </c:pt>
                <c:pt idx="135">
                  <c:v>3.032</c:v>
                </c:pt>
                <c:pt idx="136">
                  <c:v>2.972</c:v>
                </c:pt>
                <c:pt idx="137">
                  <c:v>2.855</c:v>
                </c:pt>
                <c:pt idx="138">
                  <c:v>2.718</c:v>
                </c:pt>
                <c:pt idx="139">
                  <c:v>2.6030000000000002</c:v>
                </c:pt>
                <c:pt idx="140">
                  <c:v>2.5</c:v>
                </c:pt>
                <c:pt idx="141">
                  <c:v>2.3929999999999998</c:v>
                </c:pt>
                <c:pt idx="142">
                  <c:v>2.298</c:v>
                </c:pt>
                <c:pt idx="143">
                  <c:v>2.2109999999999999</c:v>
                </c:pt>
                <c:pt idx="144">
                  <c:v>2.129</c:v>
                </c:pt>
                <c:pt idx="145">
                  <c:v>2.0529999999999999</c:v>
                </c:pt>
                <c:pt idx="146">
                  <c:v>1.9159999999999999</c:v>
                </c:pt>
                <c:pt idx="147">
                  <c:v>1.796</c:v>
                </c:pt>
                <c:pt idx="148">
                  <c:v>1.6910000000000001</c:v>
                </c:pt>
                <c:pt idx="149">
                  <c:v>1.5980000000000001</c:v>
                </c:pt>
                <c:pt idx="150">
                  <c:v>1.516</c:v>
                </c:pt>
                <c:pt idx="151">
                  <c:v>1.4419999999999999</c:v>
                </c:pt>
                <c:pt idx="152">
                  <c:v>1.3160000000000001</c:v>
                </c:pt>
                <c:pt idx="153">
                  <c:v>1.2130000000000001</c:v>
                </c:pt>
                <c:pt idx="154">
                  <c:v>1.1259999999999999</c:v>
                </c:pt>
                <c:pt idx="155">
                  <c:v>1.0529999999999999</c:v>
                </c:pt>
                <c:pt idx="156">
                  <c:v>0.98950000000000005</c:v>
                </c:pt>
                <c:pt idx="157">
                  <c:v>0.93440000000000001</c:v>
                </c:pt>
                <c:pt idx="158">
                  <c:v>0.88600000000000001</c:v>
                </c:pt>
                <c:pt idx="159">
                  <c:v>0.84299999999999997</c:v>
                </c:pt>
                <c:pt idx="160">
                  <c:v>0.80449999999999999</c:v>
                </c:pt>
                <c:pt idx="161">
                  <c:v>0.76970000000000005</c:v>
                </c:pt>
                <c:pt idx="162">
                  <c:v>0.73819999999999997</c:v>
                </c:pt>
                <c:pt idx="163">
                  <c:v>0.68289999999999995</c:v>
                </c:pt>
                <c:pt idx="164">
                  <c:v>0.62529999999999997</c:v>
                </c:pt>
                <c:pt idx="165">
                  <c:v>0.57720000000000005</c:v>
                </c:pt>
                <c:pt idx="166">
                  <c:v>0.5363</c:v>
                </c:pt>
                <c:pt idx="167">
                  <c:v>0.50119999999999998</c:v>
                </c:pt>
                <c:pt idx="168">
                  <c:v>0.47070000000000001</c:v>
                </c:pt>
                <c:pt idx="169">
                  <c:v>0.44419999999999998</c:v>
                </c:pt>
                <c:pt idx="170">
                  <c:v>0.42099999999999999</c:v>
                </c:pt>
                <c:pt idx="171">
                  <c:v>0.40050000000000002</c:v>
                </c:pt>
                <c:pt idx="172">
                  <c:v>0.36559999999999998</c:v>
                </c:pt>
                <c:pt idx="173">
                  <c:v>0.33700000000000002</c:v>
                </c:pt>
                <c:pt idx="174">
                  <c:v>0.31319999999999998</c:v>
                </c:pt>
                <c:pt idx="175">
                  <c:v>0.29289999999999999</c:v>
                </c:pt>
                <c:pt idx="176">
                  <c:v>0.27550000000000002</c:v>
                </c:pt>
                <c:pt idx="177">
                  <c:v>0.26029999999999998</c:v>
                </c:pt>
                <c:pt idx="178">
                  <c:v>0.23530000000000001</c:v>
                </c:pt>
                <c:pt idx="179">
                  <c:v>0.21540000000000001</c:v>
                </c:pt>
                <c:pt idx="180">
                  <c:v>0.1991</c:v>
                </c:pt>
                <c:pt idx="181">
                  <c:v>0.18559999999999999</c:v>
                </c:pt>
                <c:pt idx="182">
                  <c:v>0.17419999999999999</c:v>
                </c:pt>
                <c:pt idx="183">
                  <c:v>0.16439999999999999</c:v>
                </c:pt>
                <c:pt idx="184">
                  <c:v>0.156</c:v>
                </c:pt>
                <c:pt idx="185">
                  <c:v>0.14860000000000001</c:v>
                </c:pt>
                <c:pt idx="186">
                  <c:v>0.14199999999999999</c:v>
                </c:pt>
                <c:pt idx="187">
                  <c:v>0.13619999999999999</c:v>
                </c:pt>
                <c:pt idx="188">
                  <c:v>0.13100000000000001</c:v>
                </c:pt>
                <c:pt idx="189">
                  <c:v>0.1221</c:v>
                </c:pt>
                <c:pt idx="190">
                  <c:v>0.11310000000000001</c:v>
                </c:pt>
                <c:pt idx="191">
                  <c:v>0.10580000000000001</c:v>
                </c:pt>
                <c:pt idx="192">
                  <c:v>9.9750000000000005E-2</c:v>
                </c:pt>
                <c:pt idx="193">
                  <c:v>9.4710000000000003E-2</c:v>
                </c:pt>
                <c:pt idx="194">
                  <c:v>9.042E-2</c:v>
                </c:pt>
                <c:pt idx="195">
                  <c:v>8.6739999999999998E-2</c:v>
                </c:pt>
                <c:pt idx="196">
                  <c:v>8.3540000000000003E-2</c:v>
                </c:pt>
                <c:pt idx="197">
                  <c:v>8.0740000000000006E-2</c:v>
                </c:pt>
                <c:pt idx="198">
                  <c:v>7.6069999999999999E-2</c:v>
                </c:pt>
                <c:pt idx="199">
                  <c:v>7.2340000000000002E-2</c:v>
                </c:pt>
                <c:pt idx="200">
                  <c:v>6.9309999999999997E-2</c:v>
                </c:pt>
                <c:pt idx="201">
                  <c:v>6.6809999999999994E-2</c:v>
                </c:pt>
                <c:pt idx="202">
                  <c:v>6.4710000000000004E-2</c:v>
                </c:pt>
                <c:pt idx="203">
                  <c:v>6.293E-2</c:v>
                </c:pt>
                <c:pt idx="204">
                  <c:v>6.0089999999999998E-2</c:v>
                </c:pt>
                <c:pt idx="205">
                  <c:v>5.7959999999999998E-2</c:v>
                </c:pt>
                <c:pt idx="206">
                  <c:v>5.6309999999999999E-2</c:v>
                </c:pt>
                <c:pt idx="207">
                  <c:v>5.5019999999999999E-2</c:v>
                </c:pt>
                <c:pt idx="208">
                  <c:v>5.3990000000000003E-2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1-4712-BA97-737CECFE0708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srim12C_Havar!$F$20:$F$228</c:f>
              <c:numCache>
                <c:formatCode>0.000E+00</c:formatCode>
                <c:ptCount val="209"/>
                <c:pt idx="0">
                  <c:v>8.591E-2</c:v>
                </c:pt>
                <c:pt idx="1">
                  <c:v>8.8919999999999999E-2</c:v>
                </c:pt>
                <c:pt idx="2">
                  <c:v>9.1770000000000004E-2</c:v>
                </c:pt>
                <c:pt idx="3">
                  <c:v>9.4469999999999998E-2</c:v>
                </c:pt>
                <c:pt idx="4">
                  <c:v>9.7030000000000005E-2</c:v>
                </c:pt>
                <c:pt idx="5">
                  <c:v>9.9470000000000003E-2</c:v>
                </c:pt>
                <c:pt idx="6">
                  <c:v>0.1018</c:v>
                </c:pt>
                <c:pt idx="7">
                  <c:v>0.1062</c:v>
                </c:pt>
                <c:pt idx="8">
                  <c:v>0.11119999999999999</c:v>
                </c:pt>
                <c:pt idx="9">
                  <c:v>0.1157</c:v>
                </c:pt>
                <c:pt idx="10">
                  <c:v>0.11990000000000001</c:v>
                </c:pt>
                <c:pt idx="11">
                  <c:v>0.12379999999999999</c:v>
                </c:pt>
                <c:pt idx="12">
                  <c:v>0.12740000000000001</c:v>
                </c:pt>
                <c:pt idx="13">
                  <c:v>0.1308</c:v>
                </c:pt>
                <c:pt idx="14">
                  <c:v>0.13400000000000001</c:v>
                </c:pt>
                <c:pt idx="15">
                  <c:v>0.13700000000000001</c:v>
                </c:pt>
                <c:pt idx="16">
                  <c:v>0.1424</c:v>
                </c:pt>
                <c:pt idx="17">
                  <c:v>0.14729999999999999</c:v>
                </c:pt>
                <c:pt idx="18">
                  <c:v>0.15179999999999999</c:v>
                </c:pt>
                <c:pt idx="19">
                  <c:v>0.15590000000000001</c:v>
                </c:pt>
                <c:pt idx="20">
                  <c:v>0.15959999999999999</c:v>
                </c:pt>
                <c:pt idx="21">
                  <c:v>0.16309999999999999</c:v>
                </c:pt>
                <c:pt idx="22">
                  <c:v>0.16930000000000001</c:v>
                </c:pt>
                <c:pt idx="23">
                  <c:v>0.17469999999999999</c:v>
                </c:pt>
                <c:pt idx="24">
                  <c:v>0.17949999999999999</c:v>
                </c:pt>
                <c:pt idx="25">
                  <c:v>0.18379999999999999</c:v>
                </c:pt>
                <c:pt idx="26">
                  <c:v>0.18759999999999999</c:v>
                </c:pt>
                <c:pt idx="27">
                  <c:v>0.191</c:v>
                </c:pt>
                <c:pt idx="28">
                  <c:v>0.19420000000000001</c:v>
                </c:pt>
                <c:pt idx="29">
                  <c:v>0.19700000000000001</c:v>
                </c:pt>
                <c:pt idx="30">
                  <c:v>0.1996</c:v>
                </c:pt>
                <c:pt idx="31">
                  <c:v>0.20200000000000001</c:v>
                </c:pt>
                <c:pt idx="32">
                  <c:v>0.20419999999999999</c:v>
                </c:pt>
                <c:pt idx="33">
                  <c:v>0.2082</c:v>
                </c:pt>
                <c:pt idx="34">
                  <c:v>0.21229999999999999</c:v>
                </c:pt>
                <c:pt idx="35">
                  <c:v>0.21579999999999999</c:v>
                </c:pt>
                <c:pt idx="36">
                  <c:v>0.21870000000000001</c:v>
                </c:pt>
                <c:pt idx="37">
                  <c:v>0.22120000000000001</c:v>
                </c:pt>
                <c:pt idx="38">
                  <c:v>0.22339999999999999</c:v>
                </c:pt>
                <c:pt idx="39">
                  <c:v>0.22520000000000001</c:v>
                </c:pt>
                <c:pt idx="40">
                  <c:v>0.22670000000000001</c:v>
                </c:pt>
                <c:pt idx="41">
                  <c:v>0.22800000000000001</c:v>
                </c:pt>
                <c:pt idx="42">
                  <c:v>0.2301</c:v>
                </c:pt>
                <c:pt idx="43">
                  <c:v>0.2316</c:v>
                </c:pt>
                <c:pt idx="44">
                  <c:v>0.2326</c:v>
                </c:pt>
                <c:pt idx="45">
                  <c:v>0.23319999999999999</c:v>
                </c:pt>
                <c:pt idx="46">
                  <c:v>0.2336</c:v>
                </c:pt>
                <c:pt idx="47">
                  <c:v>0.23369999999999999</c:v>
                </c:pt>
                <c:pt idx="48">
                  <c:v>0.23330000000000001</c:v>
                </c:pt>
                <c:pt idx="49">
                  <c:v>0.2324</c:v>
                </c:pt>
                <c:pt idx="50">
                  <c:v>0.2311</c:v>
                </c:pt>
                <c:pt idx="51">
                  <c:v>0.22950000000000001</c:v>
                </c:pt>
                <c:pt idx="52">
                  <c:v>0.2278</c:v>
                </c:pt>
                <c:pt idx="53">
                  <c:v>0.22589999999999999</c:v>
                </c:pt>
                <c:pt idx="54">
                  <c:v>0.22389999999999999</c:v>
                </c:pt>
                <c:pt idx="55">
                  <c:v>0.22189999999999999</c:v>
                </c:pt>
                <c:pt idx="56">
                  <c:v>0.2198</c:v>
                </c:pt>
                <c:pt idx="57">
                  <c:v>0.2177</c:v>
                </c:pt>
                <c:pt idx="58">
                  <c:v>0.21560000000000001</c:v>
                </c:pt>
                <c:pt idx="59">
                  <c:v>0.21149999999999999</c:v>
                </c:pt>
                <c:pt idx="60">
                  <c:v>0.2064</c:v>
                </c:pt>
                <c:pt idx="61">
                  <c:v>0.2014</c:v>
                </c:pt>
                <c:pt idx="62">
                  <c:v>0.19670000000000001</c:v>
                </c:pt>
                <c:pt idx="63">
                  <c:v>0.19209999999999999</c:v>
                </c:pt>
                <c:pt idx="64">
                  <c:v>0.18779999999999999</c:v>
                </c:pt>
                <c:pt idx="65">
                  <c:v>0.18360000000000001</c:v>
                </c:pt>
                <c:pt idx="66">
                  <c:v>0.1797</c:v>
                </c:pt>
                <c:pt idx="67">
                  <c:v>0.1759</c:v>
                </c:pt>
                <c:pt idx="68">
                  <c:v>0.16889999999999999</c:v>
                </c:pt>
                <c:pt idx="69">
                  <c:v>0.16250000000000001</c:v>
                </c:pt>
                <c:pt idx="70">
                  <c:v>0.15659999999999999</c:v>
                </c:pt>
                <c:pt idx="71">
                  <c:v>0.15129999999999999</c:v>
                </c:pt>
                <c:pt idx="72">
                  <c:v>0.14630000000000001</c:v>
                </c:pt>
                <c:pt idx="73">
                  <c:v>0.14169999999999999</c:v>
                </c:pt>
                <c:pt idx="74">
                  <c:v>0.13339999999999999</c:v>
                </c:pt>
                <c:pt idx="75">
                  <c:v>0.12620000000000001</c:v>
                </c:pt>
                <c:pt idx="76">
                  <c:v>0.11990000000000001</c:v>
                </c:pt>
                <c:pt idx="77">
                  <c:v>0.1143</c:v>
                </c:pt>
                <c:pt idx="78">
                  <c:v>0.10920000000000001</c:v>
                </c:pt>
                <c:pt idx="79">
                  <c:v>0.1047</c:v>
                </c:pt>
                <c:pt idx="80">
                  <c:v>0.10059999999999999</c:v>
                </c:pt>
                <c:pt idx="81">
                  <c:v>9.6809999999999993E-2</c:v>
                </c:pt>
                <c:pt idx="82">
                  <c:v>9.3369999999999995E-2</c:v>
                </c:pt>
                <c:pt idx="83">
                  <c:v>9.0200000000000002E-2</c:v>
                </c:pt>
                <c:pt idx="84">
                  <c:v>8.727E-2</c:v>
                </c:pt>
                <c:pt idx="85">
                  <c:v>8.2040000000000002E-2</c:v>
                </c:pt>
                <c:pt idx="86">
                  <c:v>7.6429999999999998E-2</c:v>
                </c:pt>
                <c:pt idx="87">
                  <c:v>7.1650000000000005E-2</c:v>
                </c:pt>
                <c:pt idx="88">
                  <c:v>6.7500000000000004E-2</c:v>
                </c:pt>
                <c:pt idx="89">
                  <c:v>6.3869999999999996E-2</c:v>
                </c:pt>
                <c:pt idx="90">
                  <c:v>6.0670000000000002E-2</c:v>
                </c:pt>
                <c:pt idx="91">
                  <c:v>5.781E-2</c:v>
                </c:pt>
                <c:pt idx="92">
                  <c:v>5.5239999999999997E-2</c:v>
                </c:pt>
                <c:pt idx="93">
                  <c:v>5.2920000000000002E-2</c:v>
                </c:pt>
                <c:pt idx="94">
                  <c:v>4.8890000000000003E-2</c:v>
                </c:pt>
                <c:pt idx="95">
                  <c:v>4.5490000000000003E-2</c:v>
                </c:pt>
                <c:pt idx="96">
                  <c:v>4.2590000000000003E-2</c:v>
                </c:pt>
                <c:pt idx="97">
                  <c:v>4.0079999999999998E-2</c:v>
                </c:pt>
                <c:pt idx="98">
                  <c:v>3.7879999999999997E-2</c:v>
                </c:pt>
                <c:pt idx="99">
                  <c:v>3.594E-2</c:v>
                </c:pt>
                <c:pt idx="100">
                  <c:v>3.2649999999999998E-2</c:v>
                </c:pt>
                <c:pt idx="101">
                  <c:v>2.997E-2</c:v>
                </c:pt>
                <c:pt idx="102">
                  <c:v>2.7730000000000001E-2</c:v>
                </c:pt>
                <c:pt idx="103">
                  <c:v>2.5839999999999998E-2</c:v>
                </c:pt>
                <c:pt idx="104">
                  <c:v>2.4219999999999998E-2</c:v>
                </c:pt>
                <c:pt idx="105">
                  <c:v>2.2800000000000001E-2</c:v>
                </c:pt>
                <c:pt idx="106">
                  <c:v>2.1559999999999999E-2</c:v>
                </c:pt>
                <c:pt idx="107">
                  <c:v>2.0459999999999999E-2</c:v>
                </c:pt>
                <c:pt idx="108">
                  <c:v>1.9470000000000001E-2</c:v>
                </c:pt>
                <c:pt idx="109">
                  <c:v>1.8589999999999999E-2</c:v>
                </c:pt>
                <c:pt idx="110">
                  <c:v>1.779E-2</c:v>
                </c:pt>
                <c:pt idx="111">
                  <c:v>1.6389999999999998E-2</c:v>
                </c:pt>
                <c:pt idx="112">
                  <c:v>1.4959999999999999E-2</c:v>
                </c:pt>
                <c:pt idx="113">
                  <c:v>1.3769999999999999E-2</c:v>
                </c:pt>
                <c:pt idx="114">
                  <c:v>1.277E-2</c:v>
                </c:pt>
                <c:pt idx="115">
                  <c:v>1.192E-2</c:v>
                </c:pt>
                <c:pt idx="116">
                  <c:v>1.1180000000000001E-2</c:v>
                </c:pt>
                <c:pt idx="117">
                  <c:v>1.0540000000000001E-2</c:v>
                </c:pt>
                <c:pt idx="118">
                  <c:v>9.972E-3</c:v>
                </c:pt>
                <c:pt idx="119">
                  <c:v>9.4669999999999997E-3</c:v>
                </c:pt>
                <c:pt idx="120">
                  <c:v>8.6070000000000001E-3</c:v>
                </c:pt>
                <c:pt idx="121">
                  <c:v>7.901E-3</c:v>
                </c:pt>
                <c:pt idx="122">
                  <c:v>7.3099999999999997E-3</c:v>
                </c:pt>
                <c:pt idx="123">
                  <c:v>6.8069999999999997E-3</c:v>
                </c:pt>
                <c:pt idx="124">
                  <c:v>6.3740000000000003E-3</c:v>
                </c:pt>
                <c:pt idx="125">
                  <c:v>5.9959999999999996E-3</c:v>
                </c:pt>
                <c:pt idx="126">
                  <c:v>5.3689999999999996E-3</c:v>
                </c:pt>
                <c:pt idx="127">
                  <c:v>4.8679999999999999E-3</c:v>
                </c:pt>
                <c:pt idx="128">
                  <c:v>4.4590000000000003E-3</c:v>
                </c:pt>
                <c:pt idx="129">
                  <c:v>4.117E-3</c:v>
                </c:pt>
                <c:pt idx="130">
                  <c:v>3.8270000000000001E-3</c:v>
                </c:pt>
                <c:pt idx="131">
                  <c:v>3.5769999999999999E-3</c:v>
                </c:pt>
                <c:pt idx="132">
                  <c:v>3.3609999999999998E-3</c:v>
                </c:pt>
                <c:pt idx="133">
                  <c:v>3.1700000000000001E-3</c:v>
                </c:pt>
                <c:pt idx="134">
                  <c:v>3.0019999999999999E-3</c:v>
                </c:pt>
                <c:pt idx="135">
                  <c:v>2.8509999999999998E-3</c:v>
                </c:pt>
                <c:pt idx="136">
                  <c:v>2.7160000000000001E-3</c:v>
                </c:pt>
                <c:pt idx="137">
                  <c:v>2.483E-3</c:v>
                </c:pt>
                <c:pt idx="138">
                  <c:v>2.245E-3</c:v>
                </c:pt>
                <c:pt idx="139">
                  <c:v>2.0509999999999999E-3</c:v>
                </c:pt>
                <c:pt idx="140">
                  <c:v>1.89E-3</c:v>
                </c:pt>
                <c:pt idx="141">
                  <c:v>1.7539999999999999E-3</c:v>
                </c:pt>
                <c:pt idx="142">
                  <c:v>1.637E-3</c:v>
                </c:pt>
                <c:pt idx="143">
                  <c:v>1.5349999999999999E-3</c:v>
                </c:pt>
                <c:pt idx="144">
                  <c:v>1.446E-3</c:v>
                </c:pt>
                <c:pt idx="145">
                  <c:v>1.3680000000000001E-3</c:v>
                </c:pt>
                <c:pt idx="146">
                  <c:v>1.235E-3</c:v>
                </c:pt>
                <c:pt idx="147">
                  <c:v>1.127E-3</c:v>
                </c:pt>
                <c:pt idx="148">
                  <c:v>1.0369999999999999E-3</c:v>
                </c:pt>
                <c:pt idx="149">
                  <c:v>9.611E-4</c:v>
                </c:pt>
                <c:pt idx="150">
                  <c:v>8.9610000000000004E-4</c:v>
                </c:pt>
                <c:pt idx="151">
                  <c:v>8.3980000000000003E-4</c:v>
                </c:pt>
                <c:pt idx="152">
                  <c:v>7.4700000000000005E-4</c:v>
                </c:pt>
                <c:pt idx="153">
                  <c:v>6.7350000000000005E-4</c:v>
                </c:pt>
                <c:pt idx="154">
                  <c:v>6.1379999999999996E-4</c:v>
                </c:pt>
                <c:pt idx="155">
                  <c:v>5.643E-4</c:v>
                </c:pt>
                <c:pt idx="156">
                  <c:v>5.2249999999999996E-4</c:v>
                </c:pt>
                <c:pt idx="157">
                  <c:v>4.8680000000000001E-4</c:v>
                </c:pt>
                <c:pt idx="158">
                  <c:v>4.5590000000000002E-4</c:v>
                </c:pt>
                <c:pt idx="159">
                  <c:v>4.2880000000000001E-4</c:v>
                </c:pt>
                <c:pt idx="160">
                  <c:v>4.0489999999999998E-4</c:v>
                </c:pt>
                <c:pt idx="161">
                  <c:v>3.837E-4</c:v>
                </c:pt>
                <c:pt idx="162">
                  <c:v>3.6469999999999997E-4</c:v>
                </c:pt>
                <c:pt idx="163">
                  <c:v>3.3199999999999999E-4</c:v>
                </c:pt>
                <c:pt idx="164">
                  <c:v>2.989E-4</c:v>
                </c:pt>
                <c:pt idx="165">
                  <c:v>2.721E-4</c:v>
                </c:pt>
                <c:pt idx="166">
                  <c:v>2.499E-4</c:v>
                </c:pt>
                <c:pt idx="167">
                  <c:v>2.3120000000000001E-4</c:v>
                </c:pt>
                <c:pt idx="168">
                  <c:v>2.152E-4</c:v>
                </c:pt>
                <c:pt idx="169">
                  <c:v>2.0129999999999999E-4</c:v>
                </c:pt>
                <c:pt idx="170">
                  <c:v>1.8919999999999999E-4</c:v>
                </c:pt>
                <c:pt idx="171">
                  <c:v>1.786E-4</c:v>
                </c:pt>
                <c:pt idx="172">
                  <c:v>1.606E-4</c:v>
                </c:pt>
                <c:pt idx="173">
                  <c:v>1.461E-4</c:v>
                </c:pt>
                <c:pt idx="174">
                  <c:v>1.3410000000000001E-4</c:v>
                </c:pt>
                <c:pt idx="175">
                  <c:v>1.239E-4</c:v>
                </c:pt>
                <c:pt idx="176">
                  <c:v>1.153E-4</c:v>
                </c:pt>
                <c:pt idx="177">
                  <c:v>1.078E-4</c:v>
                </c:pt>
                <c:pt idx="178">
                  <c:v>9.5550000000000005E-5</c:v>
                </c:pt>
                <c:pt idx="179">
                  <c:v>8.5879999999999998E-5</c:v>
                </c:pt>
                <c:pt idx="180">
                  <c:v>7.805E-5</c:v>
                </c:pt>
                <c:pt idx="181">
                  <c:v>7.1580000000000002E-5</c:v>
                </c:pt>
                <c:pt idx="182">
                  <c:v>6.614E-5</c:v>
                </c:pt>
                <c:pt idx="183">
                  <c:v>6.1500000000000004E-5</c:v>
                </c:pt>
                <c:pt idx="184">
                  <c:v>5.749E-5</c:v>
                </c:pt>
                <c:pt idx="185">
                  <c:v>5.3990000000000003E-5</c:v>
                </c:pt>
                <c:pt idx="186">
                  <c:v>5.0909999999999999E-5</c:v>
                </c:pt>
                <c:pt idx="187">
                  <c:v>4.8170000000000001E-5</c:v>
                </c:pt>
                <c:pt idx="188">
                  <c:v>4.5720000000000003E-5</c:v>
                </c:pt>
                <c:pt idx="189">
                  <c:v>4.1529999999999997E-5</c:v>
                </c:pt>
                <c:pt idx="190">
                  <c:v>3.7289999999999997E-5</c:v>
                </c:pt>
                <c:pt idx="191">
                  <c:v>3.3869999999999999E-5</c:v>
                </c:pt>
                <c:pt idx="192">
                  <c:v>3.1040000000000001E-5</c:v>
                </c:pt>
                <c:pt idx="193">
                  <c:v>2.866E-5</c:v>
                </c:pt>
                <c:pt idx="194">
                  <c:v>2.6639999999999999E-5</c:v>
                </c:pt>
                <c:pt idx="195">
                  <c:v>2.4890000000000001E-5</c:v>
                </c:pt>
                <c:pt idx="196">
                  <c:v>2.336E-5</c:v>
                </c:pt>
                <c:pt idx="197">
                  <c:v>2.2019999999999999E-5</c:v>
                </c:pt>
                <c:pt idx="198">
                  <c:v>1.9760000000000001E-5</c:v>
                </c:pt>
                <c:pt idx="199">
                  <c:v>1.7929999999999999E-5</c:v>
                </c:pt>
                <c:pt idx="200">
                  <c:v>1.643E-5</c:v>
                </c:pt>
                <c:pt idx="201">
                  <c:v>1.5160000000000001E-5</c:v>
                </c:pt>
                <c:pt idx="202">
                  <c:v>1.4090000000000001E-5</c:v>
                </c:pt>
                <c:pt idx="203">
                  <c:v>1.3159999999999999E-5</c:v>
                </c:pt>
                <c:pt idx="204">
                  <c:v>1.163E-5</c:v>
                </c:pt>
                <c:pt idx="205">
                  <c:v>1.043E-5</c:v>
                </c:pt>
                <c:pt idx="206">
                  <c:v>9.4669999999999993E-6</c:v>
                </c:pt>
                <c:pt idx="207">
                  <c:v>8.6689999999999995E-6</c:v>
                </c:pt>
                <c:pt idx="208">
                  <c:v>7.9990000000000008E-6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B1-4712-BA97-737CECFE0708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srim12C_Havar!$G$20:$G$228</c:f>
              <c:numCache>
                <c:formatCode>0.000E+00</c:formatCode>
                <c:ptCount val="209"/>
                <c:pt idx="0">
                  <c:v>0.10584</c:v>
                </c:pt>
                <c:pt idx="1">
                  <c:v>0.10967</c:v>
                </c:pt>
                <c:pt idx="2">
                  <c:v>0.11330000000000001</c:v>
                </c:pt>
                <c:pt idx="3">
                  <c:v>0.11676</c:v>
                </c:pt>
                <c:pt idx="4">
                  <c:v>0.12005</c:v>
                </c:pt>
                <c:pt idx="5">
                  <c:v>0.1232</c:v>
                </c:pt>
                <c:pt idx="6">
                  <c:v>0.12620999999999999</c:v>
                </c:pt>
                <c:pt idx="7">
                  <c:v>0.13192999999999999</c:v>
                </c:pt>
                <c:pt idx="8">
                  <c:v>0.13849</c:v>
                </c:pt>
                <c:pt idx="9">
                  <c:v>0.14446999999999999</c:v>
                </c:pt>
                <c:pt idx="10">
                  <c:v>0.15007999999999999</c:v>
                </c:pt>
                <c:pt idx="11">
                  <c:v>0.15531999999999999</c:v>
                </c:pt>
                <c:pt idx="12">
                  <c:v>0.16020000000000001</c:v>
                </c:pt>
                <c:pt idx="13">
                  <c:v>0.16483999999999999</c:v>
                </c:pt>
                <c:pt idx="14">
                  <c:v>0.16924</c:v>
                </c:pt>
                <c:pt idx="15">
                  <c:v>0.17339000000000002</c:v>
                </c:pt>
                <c:pt idx="16">
                  <c:v>0.18099999999999999</c:v>
                </c:pt>
                <c:pt idx="17">
                  <c:v>0.18798999999999999</c:v>
                </c:pt>
                <c:pt idx="18">
                  <c:v>0.19446999999999998</c:v>
                </c:pt>
                <c:pt idx="19">
                  <c:v>0.20047000000000001</c:v>
                </c:pt>
                <c:pt idx="20">
                  <c:v>0.20599000000000001</c:v>
                </c:pt>
                <c:pt idx="21">
                  <c:v>0.21123999999999998</c:v>
                </c:pt>
                <c:pt idx="22">
                  <c:v>0.22077000000000002</c:v>
                </c:pt>
                <c:pt idx="23">
                  <c:v>0.22928999999999999</c:v>
                </c:pt>
                <c:pt idx="24">
                  <c:v>0.23704</c:v>
                </c:pt>
                <c:pt idx="25">
                  <c:v>0.24414999999999998</c:v>
                </c:pt>
                <c:pt idx="26">
                  <c:v>0.25063999999999997</c:v>
                </c:pt>
                <c:pt idx="27">
                  <c:v>0.25661</c:v>
                </c:pt>
                <c:pt idx="28">
                  <c:v>0.26229000000000002</c:v>
                </c:pt>
                <c:pt idx="29">
                  <c:v>0.26748</c:v>
                </c:pt>
                <c:pt idx="30">
                  <c:v>0.27239000000000002</c:v>
                </c:pt>
                <c:pt idx="31">
                  <c:v>0.27703</c:v>
                </c:pt>
                <c:pt idx="32">
                  <c:v>0.28139999999999998</c:v>
                </c:pt>
                <c:pt idx="33">
                  <c:v>0.28958</c:v>
                </c:pt>
                <c:pt idx="34">
                  <c:v>0.29860999999999999</c:v>
                </c:pt>
                <c:pt idx="35">
                  <c:v>0.30678</c:v>
                </c:pt>
                <c:pt idx="36">
                  <c:v>0.31412000000000001</c:v>
                </c:pt>
                <c:pt idx="37">
                  <c:v>0.32086999999999999</c:v>
                </c:pt>
                <c:pt idx="38">
                  <c:v>0.3271</c:v>
                </c:pt>
                <c:pt idx="39">
                  <c:v>0.33290000000000003</c:v>
                </c:pt>
                <c:pt idx="40">
                  <c:v>0.33810000000000001</c:v>
                </c:pt>
                <c:pt idx="41">
                  <c:v>0.34310000000000002</c:v>
                </c:pt>
                <c:pt idx="42">
                  <c:v>0.35220000000000001</c:v>
                </c:pt>
                <c:pt idx="43">
                  <c:v>0.36030000000000001</c:v>
                </c:pt>
                <c:pt idx="44">
                  <c:v>0.36749999999999999</c:v>
                </c:pt>
                <c:pt idx="45">
                  <c:v>0.37419999999999998</c:v>
                </c:pt>
                <c:pt idx="46">
                  <c:v>0.38029999999999997</c:v>
                </c:pt>
                <c:pt idx="47">
                  <c:v>0.38590000000000002</c:v>
                </c:pt>
                <c:pt idx="48">
                  <c:v>0.39610000000000001</c:v>
                </c:pt>
                <c:pt idx="49">
                  <c:v>0.40500000000000003</c:v>
                </c:pt>
                <c:pt idx="50">
                  <c:v>0.41310000000000002</c:v>
                </c:pt>
                <c:pt idx="51">
                  <c:v>0.42030000000000001</c:v>
                </c:pt>
                <c:pt idx="52">
                  <c:v>0.42710000000000004</c:v>
                </c:pt>
                <c:pt idx="53">
                  <c:v>0.43340000000000001</c:v>
                </c:pt>
                <c:pt idx="54">
                  <c:v>0.43919999999999998</c:v>
                </c:pt>
                <c:pt idx="55">
                  <c:v>0.44479999999999997</c:v>
                </c:pt>
                <c:pt idx="56">
                  <c:v>0.44999999999999996</c:v>
                </c:pt>
                <c:pt idx="57">
                  <c:v>0.45500000000000002</c:v>
                </c:pt>
                <c:pt idx="58">
                  <c:v>0.4597</c:v>
                </c:pt>
                <c:pt idx="59">
                  <c:v>0.46879999999999999</c:v>
                </c:pt>
                <c:pt idx="60">
                  <c:v>0.47929999999999995</c:v>
                </c:pt>
                <c:pt idx="61">
                  <c:v>0.49019999999999997</c:v>
                </c:pt>
                <c:pt idx="62">
                  <c:v>0.50219999999999998</c:v>
                </c:pt>
                <c:pt idx="63">
                  <c:v>0.51350000000000007</c:v>
                </c:pt>
                <c:pt idx="64">
                  <c:v>0.52449999999999997</c:v>
                </c:pt>
                <c:pt idx="65">
                  <c:v>0.5353</c:v>
                </c:pt>
                <c:pt idx="66">
                  <c:v>0.54610000000000003</c:v>
                </c:pt>
                <c:pt idx="67">
                  <c:v>0.55709999999999993</c:v>
                </c:pt>
                <c:pt idx="68">
                  <c:v>0.57879999999999998</c:v>
                </c:pt>
                <c:pt idx="69">
                  <c:v>0.59970000000000001</c:v>
                </c:pt>
                <c:pt idx="70">
                  <c:v>0.61929999999999996</c:v>
                </c:pt>
                <c:pt idx="71">
                  <c:v>0.6381</c:v>
                </c:pt>
                <c:pt idx="72">
                  <c:v>0.65590000000000004</c:v>
                </c:pt>
                <c:pt idx="73">
                  <c:v>0.67300000000000004</c:v>
                </c:pt>
                <c:pt idx="74">
                  <c:v>0.70569999999999999</c:v>
                </c:pt>
                <c:pt idx="75">
                  <c:v>0.73709999999999998</c:v>
                </c:pt>
                <c:pt idx="76">
                  <c:v>0.76749999999999996</c:v>
                </c:pt>
                <c:pt idx="77">
                  <c:v>0.79730000000000001</c:v>
                </c:pt>
                <c:pt idx="78">
                  <c:v>0.82650000000000001</c:v>
                </c:pt>
                <c:pt idx="79">
                  <c:v>0.85540000000000005</c:v>
                </c:pt>
                <c:pt idx="80">
                  <c:v>0.88400000000000001</c:v>
                </c:pt>
                <c:pt idx="81">
                  <c:v>0.91230999999999995</c:v>
                </c:pt>
                <c:pt idx="82">
                  <c:v>0.94026999999999994</c:v>
                </c:pt>
                <c:pt idx="83">
                  <c:v>0.96799999999999997</c:v>
                </c:pt>
                <c:pt idx="84">
                  <c:v>0.99536999999999998</c:v>
                </c:pt>
                <c:pt idx="85">
                  <c:v>1.04924</c:v>
                </c:pt>
                <c:pt idx="86">
                  <c:v>1.11443</c:v>
                </c:pt>
                <c:pt idx="87">
                  <c:v>1.1776500000000001</c:v>
                </c:pt>
                <c:pt idx="88">
                  <c:v>1.2374999999999998</c:v>
                </c:pt>
                <c:pt idx="89">
                  <c:v>1.2948700000000002</c:v>
                </c:pt>
                <c:pt idx="90">
                  <c:v>1.35067</c:v>
                </c:pt>
                <c:pt idx="91">
                  <c:v>1.4028099999999999</c:v>
                </c:pt>
                <c:pt idx="92">
                  <c:v>1.4532399999999999</c:v>
                </c:pt>
                <c:pt idx="93">
                  <c:v>1.50092</c:v>
                </c:pt>
                <c:pt idx="94">
                  <c:v>1.5908900000000001</c:v>
                </c:pt>
                <c:pt idx="95">
                  <c:v>1.67449</c:v>
                </c:pt>
                <c:pt idx="96">
                  <c:v>1.75359</c:v>
                </c:pt>
                <c:pt idx="97">
                  <c:v>1.8280799999999999</c:v>
                </c:pt>
                <c:pt idx="98">
                  <c:v>1.8988799999999999</c:v>
                </c:pt>
                <c:pt idx="99">
                  <c:v>1.96594</c:v>
                </c:pt>
                <c:pt idx="100">
                  <c:v>2.0926499999999999</c:v>
                </c:pt>
                <c:pt idx="101">
                  <c:v>2.2099700000000002</c:v>
                </c:pt>
                <c:pt idx="102">
                  <c:v>2.3177300000000001</c:v>
                </c:pt>
                <c:pt idx="103">
                  <c:v>2.41784</c:v>
                </c:pt>
                <c:pt idx="104">
                  <c:v>2.5102200000000003</c:v>
                </c:pt>
                <c:pt idx="105">
                  <c:v>2.5958000000000001</c:v>
                </c:pt>
                <c:pt idx="106">
                  <c:v>2.6755599999999999</c:v>
                </c:pt>
                <c:pt idx="107">
                  <c:v>2.7484600000000001</c:v>
                </c:pt>
                <c:pt idx="108">
                  <c:v>2.8164700000000003</c:v>
                </c:pt>
                <c:pt idx="109">
                  <c:v>2.8795900000000003</c:v>
                </c:pt>
                <c:pt idx="110">
                  <c:v>2.9377900000000001</c:v>
                </c:pt>
                <c:pt idx="111">
                  <c:v>3.0423899999999997</c:v>
                </c:pt>
                <c:pt idx="112">
                  <c:v>3.1529599999999998</c:v>
                </c:pt>
                <c:pt idx="113">
                  <c:v>3.2457700000000003</c:v>
                </c:pt>
                <c:pt idx="114">
                  <c:v>3.3217700000000003</c:v>
                </c:pt>
                <c:pt idx="115">
                  <c:v>3.38592</c:v>
                </c:pt>
                <c:pt idx="116">
                  <c:v>3.43818</c:v>
                </c:pt>
                <c:pt idx="117">
                  <c:v>3.4825400000000002</c:v>
                </c:pt>
                <c:pt idx="118">
                  <c:v>3.5179719999999999</c:v>
                </c:pt>
                <c:pt idx="119">
                  <c:v>3.5474669999999997</c:v>
                </c:pt>
                <c:pt idx="120">
                  <c:v>3.5906069999999999</c:v>
                </c:pt>
                <c:pt idx="121">
                  <c:v>3.615901</c:v>
                </c:pt>
                <c:pt idx="122">
                  <c:v>3.6283099999999999</c:v>
                </c:pt>
                <c:pt idx="123">
                  <c:v>3.6308069999999999</c:v>
                </c:pt>
                <c:pt idx="124">
                  <c:v>3.6263740000000002</c:v>
                </c:pt>
                <c:pt idx="125">
                  <c:v>3.6149960000000001</c:v>
                </c:pt>
                <c:pt idx="126">
                  <c:v>3.5793689999999998</c:v>
                </c:pt>
                <c:pt idx="127">
                  <c:v>3.5308679999999999</c:v>
                </c:pt>
                <c:pt idx="128">
                  <c:v>3.4754590000000003</c:v>
                </c:pt>
                <c:pt idx="129">
                  <c:v>3.415117</c:v>
                </c:pt>
                <c:pt idx="130">
                  <c:v>3.352827</c:v>
                </c:pt>
                <c:pt idx="131">
                  <c:v>3.2885770000000001</c:v>
                </c:pt>
                <c:pt idx="132">
                  <c:v>3.224361</c:v>
                </c:pt>
                <c:pt idx="133">
                  <c:v>3.1601699999999999</c:v>
                </c:pt>
                <c:pt idx="134">
                  <c:v>3.0970019999999998</c:v>
                </c:pt>
                <c:pt idx="135">
                  <c:v>3.0348510000000002</c:v>
                </c:pt>
                <c:pt idx="136">
                  <c:v>2.9747159999999999</c:v>
                </c:pt>
                <c:pt idx="137">
                  <c:v>2.8574829999999998</c:v>
                </c:pt>
                <c:pt idx="138">
                  <c:v>2.7202449999999998</c:v>
                </c:pt>
                <c:pt idx="139">
                  <c:v>2.605051</c:v>
                </c:pt>
                <c:pt idx="140">
                  <c:v>2.5018899999999999</c:v>
                </c:pt>
                <c:pt idx="141">
                  <c:v>2.3947539999999998</c:v>
                </c:pt>
                <c:pt idx="142">
                  <c:v>2.2996370000000002</c:v>
                </c:pt>
                <c:pt idx="143">
                  <c:v>2.2125349999999999</c:v>
                </c:pt>
                <c:pt idx="144">
                  <c:v>2.1304460000000001</c:v>
                </c:pt>
                <c:pt idx="145">
                  <c:v>2.0543679999999997</c:v>
                </c:pt>
                <c:pt idx="146">
                  <c:v>1.917235</c:v>
                </c:pt>
                <c:pt idx="147">
                  <c:v>1.7971270000000001</c:v>
                </c:pt>
                <c:pt idx="148">
                  <c:v>1.692037</c:v>
                </c:pt>
                <c:pt idx="149">
                  <c:v>1.5989611000000001</c:v>
                </c:pt>
                <c:pt idx="150">
                  <c:v>1.5168961000000001</c:v>
                </c:pt>
                <c:pt idx="151">
                  <c:v>1.4428398</c:v>
                </c:pt>
                <c:pt idx="152">
                  <c:v>1.3167470000000001</c:v>
                </c:pt>
                <c:pt idx="153">
                  <c:v>1.2136735000000001</c:v>
                </c:pt>
                <c:pt idx="154">
                  <c:v>1.1266137999999999</c:v>
                </c:pt>
                <c:pt idx="155">
                  <c:v>1.0535642999999999</c:v>
                </c:pt>
                <c:pt idx="156">
                  <c:v>0.99002250000000003</c:v>
                </c:pt>
                <c:pt idx="157">
                  <c:v>0.93488680000000002</c:v>
                </c:pt>
                <c:pt idx="158">
                  <c:v>0.88645589999999996</c:v>
                </c:pt>
                <c:pt idx="159">
                  <c:v>0.84342879999999998</c:v>
                </c:pt>
                <c:pt idx="160">
                  <c:v>0.80490490000000003</c:v>
                </c:pt>
                <c:pt idx="161">
                  <c:v>0.77008370000000004</c:v>
                </c:pt>
                <c:pt idx="162">
                  <c:v>0.73856469999999996</c:v>
                </c:pt>
                <c:pt idx="163">
                  <c:v>0.68323199999999995</c:v>
                </c:pt>
                <c:pt idx="164">
                  <c:v>0.62559889999999996</c:v>
                </c:pt>
                <c:pt idx="165">
                  <c:v>0.57747210000000004</c:v>
                </c:pt>
                <c:pt idx="166">
                  <c:v>0.53654990000000002</c:v>
                </c:pt>
                <c:pt idx="167">
                  <c:v>0.50143119999999997</c:v>
                </c:pt>
                <c:pt idx="168">
                  <c:v>0.47091520000000003</c:v>
                </c:pt>
                <c:pt idx="169">
                  <c:v>0.4444013</c:v>
                </c:pt>
                <c:pt idx="170">
                  <c:v>0.42118919999999999</c:v>
                </c:pt>
                <c:pt idx="171">
                  <c:v>0.4006786</c:v>
                </c:pt>
                <c:pt idx="172">
                  <c:v>0.36576059999999999</c:v>
                </c:pt>
                <c:pt idx="173">
                  <c:v>0.3371461</c:v>
                </c:pt>
                <c:pt idx="174">
                  <c:v>0.3133341</c:v>
                </c:pt>
                <c:pt idx="175">
                  <c:v>0.2930239</c:v>
                </c:pt>
                <c:pt idx="176">
                  <c:v>0.27561530000000001</c:v>
                </c:pt>
                <c:pt idx="177">
                  <c:v>0.26040779999999997</c:v>
                </c:pt>
                <c:pt idx="178">
                  <c:v>0.23539555000000001</c:v>
                </c:pt>
                <c:pt idx="179">
                  <c:v>0.21548588000000002</c:v>
                </c:pt>
                <c:pt idx="180">
                  <c:v>0.19917805</c:v>
                </c:pt>
                <c:pt idx="181">
                  <c:v>0.18567157999999997</c:v>
                </c:pt>
                <c:pt idx="182">
                  <c:v>0.17426613999999999</c:v>
                </c:pt>
                <c:pt idx="183">
                  <c:v>0.16446149999999998</c:v>
                </c:pt>
                <c:pt idx="184">
                  <c:v>0.15605748999999999</c:v>
                </c:pt>
                <c:pt idx="185">
                  <c:v>0.14865399000000001</c:v>
                </c:pt>
                <c:pt idx="186">
                  <c:v>0.14205090999999997</c:v>
                </c:pt>
                <c:pt idx="187">
                  <c:v>0.13624816999999997</c:v>
                </c:pt>
                <c:pt idx="188">
                  <c:v>0.13104572</c:v>
                </c:pt>
                <c:pt idx="189">
                  <c:v>0.12214153</c:v>
                </c:pt>
                <c:pt idx="190">
                  <c:v>0.11313729</c:v>
                </c:pt>
                <c:pt idx="191">
                  <c:v>0.10583387000000001</c:v>
                </c:pt>
                <c:pt idx="192">
                  <c:v>9.9781040000000001E-2</c:v>
                </c:pt>
                <c:pt idx="193">
                  <c:v>9.4738660000000002E-2</c:v>
                </c:pt>
                <c:pt idx="194">
                  <c:v>9.0446639999999995E-2</c:v>
                </c:pt>
                <c:pt idx="195">
                  <c:v>8.6764889999999997E-2</c:v>
                </c:pt>
                <c:pt idx="196">
                  <c:v>8.3563360000000003E-2</c:v>
                </c:pt>
                <c:pt idx="197">
                  <c:v>8.0762020000000004E-2</c:v>
                </c:pt>
                <c:pt idx="198">
                  <c:v>7.6089759999999992E-2</c:v>
                </c:pt>
                <c:pt idx="199">
                  <c:v>7.2357930000000001E-2</c:v>
                </c:pt>
                <c:pt idx="200">
                  <c:v>6.9326429999999994E-2</c:v>
                </c:pt>
                <c:pt idx="201">
                  <c:v>6.6825159999999995E-2</c:v>
                </c:pt>
                <c:pt idx="202">
                  <c:v>6.4724089999999998E-2</c:v>
                </c:pt>
                <c:pt idx="203">
                  <c:v>6.2943159999999998E-2</c:v>
                </c:pt>
                <c:pt idx="204">
                  <c:v>6.0101629999999996E-2</c:v>
                </c:pt>
                <c:pt idx="205">
                  <c:v>5.7970429999999996E-2</c:v>
                </c:pt>
                <c:pt idx="206">
                  <c:v>5.6319466999999998E-2</c:v>
                </c:pt>
                <c:pt idx="207">
                  <c:v>5.5028669000000002E-2</c:v>
                </c:pt>
                <c:pt idx="208">
                  <c:v>5.3997999000000005E-2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B1-4712-BA97-737CECFE0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552"/>
        <c:axId val="477617728"/>
      </c:scatterChart>
      <c:valAx>
        <c:axId val="477616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728"/>
        <c:crosses val="autoZero"/>
        <c:crossBetween val="midCat"/>
        <c:majorUnit val="10"/>
      </c:valAx>
      <c:valAx>
        <c:axId val="4776177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srim12C_Si!$P$5</c:f>
          <c:strCache>
            <c:ptCount val="1"/>
            <c:pt idx="0">
              <c:v>srim12C_Si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1.5E-3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1.9E-3</c:v>
                </c:pt>
                <c:pt idx="9">
                  <c:v>2E-3</c:v>
                </c:pt>
                <c:pt idx="10">
                  <c:v>2.1000000000000003E-3</c:v>
                </c:pt>
                <c:pt idx="11">
                  <c:v>2.1999999999999997E-3</c:v>
                </c:pt>
                <c:pt idx="12">
                  <c:v>2.3E-3</c:v>
                </c:pt>
                <c:pt idx="13">
                  <c:v>2.5000000000000001E-3</c:v>
                </c:pt>
                <c:pt idx="14">
                  <c:v>2.5999999999999999E-3</c:v>
                </c:pt>
                <c:pt idx="15">
                  <c:v>2.7000000000000001E-3</c:v>
                </c:pt>
                <c:pt idx="16">
                  <c:v>2.9000000000000002E-3</c:v>
                </c:pt>
                <c:pt idx="17">
                  <c:v>3.0999999999999999E-3</c:v>
                </c:pt>
                <c:pt idx="18">
                  <c:v>3.3E-3</c:v>
                </c:pt>
                <c:pt idx="19">
                  <c:v>3.5000000000000005E-3</c:v>
                </c:pt>
                <c:pt idx="20">
                  <c:v>3.6999999999999997E-3</c:v>
                </c:pt>
                <c:pt idx="21">
                  <c:v>3.8999999999999998E-3</c:v>
                </c:pt>
                <c:pt idx="22">
                  <c:v>4.3E-3</c:v>
                </c:pt>
                <c:pt idx="23">
                  <c:v>4.7000000000000002E-3</c:v>
                </c:pt>
                <c:pt idx="24">
                  <c:v>5.0000000000000001E-3</c:v>
                </c:pt>
                <c:pt idx="25">
                  <c:v>5.4000000000000003E-3</c:v>
                </c:pt>
                <c:pt idx="26">
                  <c:v>5.8000000000000005E-3</c:v>
                </c:pt>
                <c:pt idx="27">
                  <c:v>6.0999999999999995E-3</c:v>
                </c:pt>
                <c:pt idx="28">
                  <c:v>6.5000000000000006E-3</c:v>
                </c:pt>
                <c:pt idx="29">
                  <c:v>6.8000000000000005E-3</c:v>
                </c:pt>
                <c:pt idx="30">
                  <c:v>7.1999999999999998E-3</c:v>
                </c:pt>
                <c:pt idx="31">
                  <c:v>7.4999999999999997E-3</c:v>
                </c:pt>
                <c:pt idx="32">
                  <c:v>7.9000000000000008E-3</c:v>
                </c:pt>
                <c:pt idx="33">
                  <c:v>8.5000000000000006E-3</c:v>
                </c:pt>
                <c:pt idx="34">
                  <c:v>9.4000000000000004E-3</c:v>
                </c:pt>
                <c:pt idx="35">
                  <c:v>1.0199999999999999E-2</c:v>
                </c:pt>
                <c:pt idx="36">
                  <c:v>1.0999999999999999E-2</c:v>
                </c:pt>
                <c:pt idx="37">
                  <c:v>1.1899999999999999E-2</c:v>
                </c:pt>
                <c:pt idx="38">
                  <c:v>1.2699999999999999E-2</c:v>
                </c:pt>
                <c:pt idx="39">
                  <c:v>1.3500000000000002E-2</c:v>
                </c:pt>
                <c:pt idx="40">
                  <c:v>1.4299999999999998E-2</c:v>
                </c:pt>
                <c:pt idx="41">
                  <c:v>1.5099999999999999E-2</c:v>
                </c:pt>
                <c:pt idx="42">
                  <c:v>1.67E-2</c:v>
                </c:pt>
                <c:pt idx="43">
                  <c:v>1.83E-2</c:v>
                </c:pt>
                <c:pt idx="44">
                  <c:v>1.9900000000000001E-2</c:v>
                </c:pt>
                <c:pt idx="45">
                  <c:v>2.1499999999999998E-2</c:v>
                </c:pt>
                <c:pt idx="46">
                  <c:v>2.3100000000000002E-2</c:v>
                </c:pt>
                <c:pt idx="47">
                  <c:v>2.47E-2</c:v>
                </c:pt>
                <c:pt idx="48">
                  <c:v>2.7800000000000002E-2</c:v>
                </c:pt>
                <c:pt idx="49">
                  <c:v>3.1E-2</c:v>
                </c:pt>
                <c:pt idx="50">
                  <c:v>3.4200000000000001E-2</c:v>
                </c:pt>
                <c:pt idx="51">
                  <c:v>3.73E-2</c:v>
                </c:pt>
                <c:pt idx="52">
                  <c:v>4.0500000000000001E-2</c:v>
                </c:pt>
                <c:pt idx="53">
                  <c:v>4.36E-2</c:v>
                </c:pt>
                <c:pt idx="54">
                  <c:v>4.6800000000000001E-2</c:v>
                </c:pt>
                <c:pt idx="55">
                  <c:v>4.99E-2</c:v>
                </c:pt>
                <c:pt idx="56">
                  <c:v>5.3100000000000001E-2</c:v>
                </c:pt>
                <c:pt idx="57">
                  <c:v>5.6200000000000007E-2</c:v>
                </c:pt>
                <c:pt idx="58">
                  <c:v>5.9299999999999999E-2</c:v>
                </c:pt>
                <c:pt idx="59">
                  <c:v>6.5600000000000006E-2</c:v>
                </c:pt>
                <c:pt idx="60">
                  <c:v>7.3399999999999993E-2</c:v>
                </c:pt>
                <c:pt idx="61">
                  <c:v>8.1100000000000005E-2</c:v>
                </c:pt>
                <c:pt idx="62">
                  <c:v>8.8599999999999998E-2</c:v>
                </c:pt>
                <c:pt idx="63">
                  <c:v>9.5799999999999996E-2</c:v>
                </c:pt>
                <c:pt idx="64">
                  <c:v>0.10300000000000001</c:v>
                </c:pt>
                <c:pt idx="65">
                  <c:v>0.11000000000000001</c:v>
                </c:pt>
                <c:pt idx="66">
                  <c:v>0.1169</c:v>
                </c:pt>
                <c:pt idx="67">
                  <c:v>0.12390000000000001</c:v>
                </c:pt>
                <c:pt idx="68">
                  <c:v>0.1376</c:v>
                </c:pt>
                <c:pt idx="69">
                  <c:v>0.15129999999999999</c:v>
                </c:pt>
                <c:pt idx="70">
                  <c:v>0.1648</c:v>
                </c:pt>
                <c:pt idx="71">
                  <c:v>0.17829999999999999</c:v>
                </c:pt>
                <c:pt idx="72">
                  <c:v>0.19170000000000001</c:v>
                </c:pt>
                <c:pt idx="73">
                  <c:v>0.2051</c:v>
                </c:pt>
                <c:pt idx="74">
                  <c:v>0.23149999999999998</c:v>
                </c:pt>
                <c:pt idx="75">
                  <c:v>0.2576</c:v>
                </c:pt>
                <c:pt idx="76">
                  <c:v>0.2833</c:v>
                </c:pt>
                <c:pt idx="77">
                  <c:v>0.3085</c:v>
                </c:pt>
                <c:pt idx="78">
                  <c:v>0.33340000000000003</c:v>
                </c:pt>
                <c:pt idx="79">
                  <c:v>0.35780000000000001</c:v>
                </c:pt>
                <c:pt idx="80">
                  <c:v>0.38180000000000003</c:v>
                </c:pt>
                <c:pt idx="81">
                  <c:v>0.40529999999999999</c:v>
                </c:pt>
                <c:pt idx="82">
                  <c:v>0.42830000000000001</c:v>
                </c:pt>
                <c:pt idx="83">
                  <c:v>0.45090000000000002</c:v>
                </c:pt>
                <c:pt idx="84">
                  <c:v>0.47300000000000003</c:v>
                </c:pt>
                <c:pt idx="85">
                  <c:v>0.51600000000000001</c:v>
                </c:pt>
                <c:pt idx="86">
                  <c:v>0.56730000000000003</c:v>
                </c:pt>
                <c:pt idx="87">
                  <c:v>0.61619999999999997</c:v>
                </c:pt>
                <c:pt idx="88" formatCode="0.00">
                  <c:v>0.66280000000000006</c:v>
                </c:pt>
                <c:pt idx="89" formatCode="0.00">
                  <c:v>0.70740000000000003</c:v>
                </c:pt>
                <c:pt idx="90" formatCode="0.00">
                  <c:v>0.75019999999999998</c:v>
                </c:pt>
                <c:pt idx="91" formatCode="0.00">
                  <c:v>0.7913</c:v>
                </c:pt>
                <c:pt idx="92" formatCode="0.00">
                  <c:v>0.83089999999999997</c:v>
                </c:pt>
                <c:pt idx="93" formatCode="0.00">
                  <c:v>0.86899999999999999</c:v>
                </c:pt>
                <c:pt idx="94" formatCode="0.00">
                  <c:v>0.94179999999999997</c:v>
                </c:pt>
                <c:pt idx="95" formatCode="0.00">
                  <c:v>1.01</c:v>
                </c:pt>
                <c:pt idx="96" formatCode="0.00">
                  <c:v>1.08</c:v>
                </c:pt>
                <c:pt idx="97" formatCode="0.00">
                  <c:v>1.1399999999999999</c:v>
                </c:pt>
                <c:pt idx="98" formatCode="0.00">
                  <c:v>1.2</c:v>
                </c:pt>
                <c:pt idx="99" formatCode="0.00">
                  <c:v>1.25</c:v>
                </c:pt>
                <c:pt idx="100" formatCode="0.00">
                  <c:v>1.36</c:v>
                </c:pt>
                <c:pt idx="101" formatCode="0.00">
                  <c:v>1.47</c:v>
                </c:pt>
                <c:pt idx="102" formatCode="0.00">
                  <c:v>1.57</c:v>
                </c:pt>
                <c:pt idx="103" formatCode="0.00">
                  <c:v>1.67</c:v>
                </c:pt>
                <c:pt idx="104" formatCode="0.00">
                  <c:v>1.76</c:v>
                </c:pt>
                <c:pt idx="105" formatCode="0.00">
                  <c:v>1.85</c:v>
                </c:pt>
                <c:pt idx="106" formatCode="0.00">
                  <c:v>1.94</c:v>
                </c:pt>
                <c:pt idx="107" formatCode="0.00">
                  <c:v>2.0299999999999998</c:v>
                </c:pt>
                <c:pt idx="108" formatCode="0.00">
                  <c:v>2.12</c:v>
                </c:pt>
                <c:pt idx="109" formatCode="0.00">
                  <c:v>2.21</c:v>
                </c:pt>
                <c:pt idx="110" formatCode="0.00">
                  <c:v>2.29</c:v>
                </c:pt>
                <c:pt idx="111" formatCode="0.00">
                  <c:v>2.46</c:v>
                </c:pt>
                <c:pt idx="112" formatCode="0.00">
                  <c:v>2.67</c:v>
                </c:pt>
                <c:pt idx="113" formatCode="0.00">
                  <c:v>2.88</c:v>
                </c:pt>
                <c:pt idx="114" formatCode="0.00">
                  <c:v>3.09</c:v>
                </c:pt>
                <c:pt idx="115" formatCode="0.00">
                  <c:v>3.3</c:v>
                </c:pt>
                <c:pt idx="116" formatCode="0.00">
                  <c:v>3.51</c:v>
                </c:pt>
                <c:pt idx="117" formatCode="0.00">
                  <c:v>3.72</c:v>
                </c:pt>
                <c:pt idx="118" formatCode="0.00">
                  <c:v>3.93</c:v>
                </c:pt>
                <c:pt idx="119" formatCode="0.00">
                  <c:v>4.1399999999999997</c:v>
                </c:pt>
                <c:pt idx="120" formatCode="0.00">
                  <c:v>4.5599999999999996</c:v>
                </c:pt>
                <c:pt idx="121" formatCode="0.00">
                  <c:v>4.99</c:v>
                </c:pt>
                <c:pt idx="122" formatCode="0.00">
                  <c:v>5.42</c:v>
                </c:pt>
                <c:pt idx="123" formatCode="0.00">
                  <c:v>5.86</c:v>
                </c:pt>
                <c:pt idx="124" formatCode="0.00">
                  <c:v>6.3</c:v>
                </c:pt>
                <c:pt idx="125" formatCode="0.00">
                  <c:v>6.74</c:v>
                </c:pt>
                <c:pt idx="126" formatCode="0.00">
                  <c:v>7.65</c:v>
                </c:pt>
                <c:pt idx="127" formatCode="0.00">
                  <c:v>8.57</c:v>
                </c:pt>
                <c:pt idx="128" formatCode="0.00">
                  <c:v>9.51</c:v>
                </c:pt>
                <c:pt idx="129" formatCode="0.00">
                  <c:v>10.47</c:v>
                </c:pt>
                <c:pt idx="130" formatCode="0.00">
                  <c:v>11.44</c:v>
                </c:pt>
                <c:pt idx="131" formatCode="0.00">
                  <c:v>12.43</c:v>
                </c:pt>
                <c:pt idx="132" formatCode="0.00">
                  <c:v>13.44</c:v>
                </c:pt>
                <c:pt idx="133" formatCode="0.00">
                  <c:v>14.47</c:v>
                </c:pt>
                <c:pt idx="134" formatCode="0.00">
                  <c:v>15.52</c:v>
                </c:pt>
                <c:pt idx="135" formatCode="0.00">
                  <c:v>16.579999999999998</c:v>
                </c:pt>
                <c:pt idx="136" formatCode="0.00">
                  <c:v>17.66</c:v>
                </c:pt>
                <c:pt idx="137" formatCode="0.00">
                  <c:v>19.88</c:v>
                </c:pt>
                <c:pt idx="138" formatCode="0.00">
                  <c:v>22.75</c:v>
                </c:pt>
                <c:pt idx="139" formatCode="0.00">
                  <c:v>25.73</c:v>
                </c:pt>
                <c:pt idx="140" formatCode="0.00">
                  <c:v>28.85</c:v>
                </c:pt>
                <c:pt idx="141" formatCode="0.00">
                  <c:v>32.1</c:v>
                </c:pt>
                <c:pt idx="142" formatCode="0.00">
                  <c:v>35.49</c:v>
                </c:pt>
                <c:pt idx="143" formatCode="0.00">
                  <c:v>39.03</c:v>
                </c:pt>
                <c:pt idx="144" formatCode="0.00">
                  <c:v>42.7</c:v>
                </c:pt>
                <c:pt idx="145" formatCode="0.00">
                  <c:v>46.51</c:v>
                </c:pt>
                <c:pt idx="146" formatCode="0.00">
                  <c:v>54.55</c:v>
                </c:pt>
                <c:pt idx="147" formatCode="0.00">
                  <c:v>63.16</c:v>
                </c:pt>
                <c:pt idx="148" formatCode="0.00">
                  <c:v>72.349999999999994</c:v>
                </c:pt>
                <c:pt idx="149" formatCode="0.00">
                  <c:v>82.12</c:v>
                </c:pt>
                <c:pt idx="150" formatCode="0.00">
                  <c:v>92.48</c:v>
                </c:pt>
                <c:pt idx="151" formatCode="0.00">
                  <c:v>103.43</c:v>
                </c:pt>
                <c:pt idx="152" formatCode="0.00">
                  <c:v>127.09</c:v>
                </c:pt>
                <c:pt idx="153" formatCode="0.00">
                  <c:v>153.13</c:v>
                </c:pt>
                <c:pt idx="154" formatCode="0.00">
                  <c:v>181.52</c:v>
                </c:pt>
                <c:pt idx="155" formatCode="0.00">
                  <c:v>212.27</c:v>
                </c:pt>
                <c:pt idx="156" formatCode="0.00">
                  <c:v>245.35</c:v>
                </c:pt>
                <c:pt idx="157" formatCode="0.00">
                  <c:v>280.74</c:v>
                </c:pt>
                <c:pt idx="158" formatCode="0.00">
                  <c:v>318.39999999999998</c:v>
                </c:pt>
                <c:pt idx="159" formatCode="0.00">
                  <c:v>358.3</c:v>
                </c:pt>
                <c:pt idx="160" formatCode="0.00">
                  <c:v>400.42</c:v>
                </c:pt>
                <c:pt idx="161" formatCode="0.00">
                  <c:v>444.72</c:v>
                </c:pt>
                <c:pt idx="162" formatCode="0.00">
                  <c:v>491.17</c:v>
                </c:pt>
                <c:pt idx="163" formatCode="0.00">
                  <c:v>590.33000000000004</c:v>
                </c:pt>
                <c:pt idx="164" formatCode="0.00">
                  <c:v>725.82</c:v>
                </c:pt>
                <c:pt idx="165" formatCode="0.00">
                  <c:v>873.82</c:v>
                </c:pt>
                <c:pt idx="166" formatCode="0.00">
                  <c:v>1030</c:v>
                </c:pt>
                <c:pt idx="167" formatCode="0.00">
                  <c:v>1210</c:v>
                </c:pt>
                <c:pt idx="168" formatCode="0.00">
                  <c:v>1390</c:v>
                </c:pt>
                <c:pt idx="169" formatCode="0.00">
                  <c:v>1590</c:v>
                </c:pt>
                <c:pt idx="170" formatCode="0.00">
                  <c:v>1790</c:v>
                </c:pt>
                <c:pt idx="171" formatCode="0.0">
                  <c:v>2009.9999999999998</c:v>
                </c:pt>
                <c:pt idx="172" formatCode="0.0">
                  <c:v>2480</c:v>
                </c:pt>
                <c:pt idx="173" formatCode="0.0">
                  <c:v>2990</c:v>
                </c:pt>
                <c:pt idx="174" formatCode="0.0">
                  <c:v>3540</c:v>
                </c:pt>
                <c:pt idx="175" formatCode="0.0">
                  <c:v>4140</c:v>
                </c:pt>
                <c:pt idx="176" formatCode="0.0">
                  <c:v>4770</c:v>
                </c:pt>
                <c:pt idx="177" formatCode="0.0">
                  <c:v>5450</c:v>
                </c:pt>
                <c:pt idx="178" formatCode="0.0">
                  <c:v>6910</c:v>
                </c:pt>
                <c:pt idx="179" formatCode="0.0">
                  <c:v>8520</c:v>
                </c:pt>
                <c:pt idx="180" formatCode="0.0">
                  <c:v>10280</c:v>
                </c:pt>
                <c:pt idx="181" formatCode="0.0">
                  <c:v>12170</c:v>
                </c:pt>
                <c:pt idx="182" formatCode="0.0">
                  <c:v>14200</c:v>
                </c:pt>
                <c:pt idx="183" formatCode="0.0">
                  <c:v>16350.000000000002</c:v>
                </c:pt>
                <c:pt idx="184" formatCode="0.0">
                  <c:v>18630</c:v>
                </c:pt>
                <c:pt idx="185" formatCode="0.0">
                  <c:v>21030</c:v>
                </c:pt>
                <c:pt idx="186" formatCode="0.0">
                  <c:v>23550</c:v>
                </c:pt>
                <c:pt idx="187" formatCode="0.0">
                  <c:v>26180</c:v>
                </c:pt>
                <c:pt idx="188" formatCode="0.0">
                  <c:v>28920</c:v>
                </c:pt>
                <c:pt idx="189" formatCode="0.0">
                  <c:v>34710</c:v>
                </c:pt>
                <c:pt idx="190" formatCode="0.0">
                  <c:v>42510</c:v>
                </c:pt>
                <c:pt idx="191" formatCode="0.0">
                  <c:v>50900</c:v>
                </c:pt>
                <c:pt idx="192" formatCode="0.0">
                  <c:v>59840</c:v>
                </c:pt>
                <c:pt idx="193" formatCode="0.0">
                  <c:v>69290</c:v>
                </c:pt>
                <c:pt idx="194" formatCode="0.0">
                  <c:v>79220</c:v>
                </c:pt>
                <c:pt idx="195" formatCode="0.0">
                  <c:v>89600</c:v>
                </c:pt>
                <c:pt idx="196" formatCode="0.0">
                  <c:v>100400</c:v>
                </c:pt>
                <c:pt idx="197" formatCode="0.0">
                  <c:v>111610</c:v>
                </c:pt>
                <c:pt idx="198" formatCode="0.0">
                  <c:v>135100</c:v>
                </c:pt>
                <c:pt idx="199" formatCode="0.0">
                  <c:v>159930</c:v>
                </c:pt>
                <c:pt idx="200" formatCode="0.0">
                  <c:v>185950</c:v>
                </c:pt>
                <c:pt idx="201" formatCode="0.0">
                  <c:v>213030</c:v>
                </c:pt>
                <c:pt idx="202" formatCode="0.0">
                  <c:v>241070</c:v>
                </c:pt>
                <c:pt idx="203" formatCode="0.0">
                  <c:v>269960</c:v>
                </c:pt>
                <c:pt idx="204" formatCode="0.0">
                  <c:v>329950</c:v>
                </c:pt>
                <c:pt idx="205" formatCode="0.0">
                  <c:v>392470</c:v>
                </c:pt>
                <c:pt idx="206" formatCode="0.0">
                  <c:v>457070</c:v>
                </c:pt>
                <c:pt idx="207" formatCode="0.0">
                  <c:v>523380</c:v>
                </c:pt>
                <c:pt idx="208" formatCode="0.0">
                  <c:v>591100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1.2000000000000001E-3</c:v>
                </c:pt>
                <c:pt idx="2">
                  <c:v>1.2999999999999999E-3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2.4000000000000002E-3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3.2000000000000002E-3</c:v>
                </c:pt>
                <c:pt idx="22">
                  <c:v>3.4000000000000002E-3</c:v>
                </c:pt>
                <c:pt idx="23">
                  <c:v>3.6999999999999997E-3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4.4999999999999997E-3</c:v>
                </c:pt>
                <c:pt idx="27">
                  <c:v>4.7000000000000002E-3</c:v>
                </c:pt>
                <c:pt idx="28">
                  <c:v>5.0000000000000001E-3</c:v>
                </c:pt>
                <c:pt idx="29">
                  <c:v>5.1999999999999998E-3</c:v>
                </c:pt>
                <c:pt idx="30">
                  <c:v>5.4999999999999997E-3</c:v>
                </c:pt>
                <c:pt idx="31">
                  <c:v>5.7000000000000002E-3</c:v>
                </c:pt>
                <c:pt idx="32">
                  <c:v>5.8999999999999999E-3</c:v>
                </c:pt>
                <c:pt idx="33">
                  <c:v>6.3E-3</c:v>
                </c:pt>
                <c:pt idx="34">
                  <c:v>6.8000000000000005E-3</c:v>
                </c:pt>
                <c:pt idx="35">
                  <c:v>7.3999999999999995E-3</c:v>
                </c:pt>
                <c:pt idx="36">
                  <c:v>7.9000000000000008E-3</c:v>
                </c:pt>
                <c:pt idx="37">
                  <c:v>8.4000000000000012E-3</c:v>
                </c:pt>
                <c:pt idx="38">
                  <c:v>8.7999999999999988E-3</c:v>
                </c:pt>
                <c:pt idx="39">
                  <c:v>9.2999999999999992E-3</c:v>
                </c:pt>
                <c:pt idx="40">
                  <c:v>9.7999999999999997E-3</c:v>
                </c:pt>
                <c:pt idx="41">
                  <c:v>1.0199999999999999E-2</c:v>
                </c:pt>
                <c:pt idx="42">
                  <c:v>1.11E-2</c:v>
                </c:pt>
                <c:pt idx="43">
                  <c:v>1.2E-2</c:v>
                </c:pt>
                <c:pt idx="44">
                  <c:v>1.29E-2</c:v>
                </c:pt>
                <c:pt idx="45">
                  <c:v>1.37E-2</c:v>
                </c:pt>
                <c:pt idx="46">
                  <c:v>1.4599999999999998E-2</c:v>
                </c:pt>
                <c:pt idx="47">
                  <c:v>1.54E-2</c:v>
                </c:pt>
                <c:pt idx="48">
                  <c:v>1.7000000000000001E-2</c:v>
                </c:pt>
                <c:pt idx="49">
                  <c:v>1.8499999999999999E-2</c:v>
                </c:pt>
                <c:pt idx="50">
                  <c:v>0.02</c:v>
                </c:pt>
                <c:pt idx="51">
                  <c:v>2.1499999999999998E-2</c:v>
                </c:pt>
                <c:pt idx="52">
                  <c:v>2.29E-2</c:v>
                </c:pt>
                <c:pt idx="53">
                  <c:v>2.4299999999999999E-2</c:v>
                </c:pt>
                <c:pt idx="54">
                  <c:v>2.5700000000000001E-2</c:v>
                </c:pt>
                <c:pt idx="55">
                  <c:v>2.7000000000000003E-2</c:v>
                </c:pt>
                <c:pt idx="56">
                  <c:v>2.8299999999999999E-2</c:v>
                </c:pt>
                <c:pt idx="57">
                  <c:v>2.9599999999999998E-2</c:v>
                </c:pt>
                <c:pt idx="58">
                  <c:v>3.0800000000000001E-2</c:v>
                </c:pt>
                <c:pt idx="59">
                  <c:v>3.32E-2</c:v>
                </c:pt>
                <c:pt idx="60">
                  <c:v>3.61E-2</c:v>
                </c:pt>
                <c:pt idx="61">
                  <c:v>3.8800000000000001E-2</c:v>
                </c:pt>
                <c:pt idx="62">
                  <c:v>4.1299999999999996E-2</c:v>
                </c:pt>
                <c:pt idx="63">
                  <c:v>4.3499999999999997E-2</c:v>
                </c:pt>
                <c:pt idx="64">
                  <c:v>4.5700000000000005E-2</c:v>
                </c:pt>
                <c:pt idx="65">
                  <c:v>4.7799999999999995E-2</c:v>
                </c:pt>
                <c:pt idx="66">
                  <c:v>4.9700000000000001E-2</c:v>
                </c:pt>
                <c:pt idx="67">
                  <c:v>5.16E-2</c:v>
                </c:pt>
                <c:pt idx="68">
                  <c:v>5.5200000000000006E-2</c:v>
                </c:pt>
                <c:pt idx="69">
                  <c:v>5.8599999999999999E-2</c:v>
                </c:pt>
                <c:pt idx="70">
                  <c:v>6.1800000000000001E-2</c:v>
                </c:pt>
                <c:pt idx="71">
                  <c:v>6.4799999999999996E-2</c:v>
                </c:pt>
                <c:pt idx="72">
                  <c:v>6.770000000000001E-2</c:v>
                </c:pt>
                <c:pt idx="73">
                  <c:v>7.039999999999999E-2</c:v>
                </c:pt>
                <c:pt idx="74">
                  <c:v>7.5600000000000001E-2</c:v>
                </c:pt>
                <c:pt idx="75">
                  <c:v>8.030000000000001E-2</c:v>
                </c:pt>
                <c:pt idx="76">
                  <c:v>8.4599999999999995E-2</c:v>
                </c:pt>
                <c:pt idx="77">
                  <c:v>8.8700000000000001E-2</c:v>
                </c:pt>
                <c:pt idx="78">
                  <c:v>9.240000000000001E-2</c:v>
                </c:pt>
                <c:pt idx="79">
                  <c:v>9.5899999999999999E-2</c:v>
                </c:pt>
                <c:pt idx="80">
                  <c:v>9.9099999999999994E-2</c:v>
                </c:pt>
                <c:pt idx="81">
                  <c:v>0.1022</c:v>
                </c:pt>
                <c:pt idx="82">
                  <c:v>0.10500000000000001</c:v>
                </c:pt>
                <c:pt idx="83">
                  <c:v>0.10769999999999999</c:v>
                </c:pt>
                <c:pt idx="84">
                  <c:v>0.11020000000000001</c:v>
                </c:pt>
                <c:pt idx="85">
                  <c:v>0.11479999999999999</c:v>
                </c:pt>
                <c:pt idx="86">
                  <c:v>0.11979999999999999</c:v>
                </c:pt>
                <c:pt idx="87">
                  <c:v>0.1242</c:v>
                </c:pt>
                <c:pt idx="88">
                  <c:v>0.12809999999999999</c:v>
                </c:pt>
                <c:pt idx="89">
                  <c:v>0.13150000000000001</c:v>
                </c:pt>
                <c:pt idx="90">
                  <c:v>0.13450000000000001</c:v>
                </c:pt>
                <c:pt idx="91">
                  <c:v>0.13720000000000002</c:v>
                </c:pt>
                <c:pt idx="92">
                  <c:v>0.1396</c:v>
                </c:pt>
                <c:pt idx="93">
                  <c:v>0.14179999999999998</c:v>
                </c:pt>
                <c:pt idx="94">
                  <c:v>0.1459</c:v>
                </c:pt>
                <c:pt idx="95">
                  <c:v>0.14930000000000002</c:v>
                </c:pt>
                <c:pt idx="96">
                  <c:v>0.1522</c:v>
                </c:pt>
                <c:pt idx="97">
                  <c:v>0.15479999999999999</c:v>
                </c:pt>
                <c:pt idx="98">
                  <c:v>0.157</c:v>
                </c:pt>
                <c:pt idx="99">
                  <c:v>0.15909999999999999</c:v>
                </c:pt>
                <c:pt idx="100">
                  <c:v>0.16299999999999998</c:v>
                </c:pt>
                <c:pt idx="101">
                  <c:v>0.16619999999999999</c:v>
                </c:pt>
                <c:pt idx="102">
                  <c:v>0.1691</c:v>
                </c:pt>
                <c:pt idx="103">
                  <c:v>0.1716</c:v>
                </c:pt>
                <c:pt idx="104">
                  <c:v>0.1739</c:v>
                </c:pt>
                <c:pt idx="105">
                  <c:v>0.17599999999999999</c:v>
                </c:pt>
                <c:pt idx="106">
                  <c:v>0.1779</c:v>
                </c:pt>
                <c:pt idx="107">
                  <c:v>0.1797</c:v>
                </c:pt>
                <c:pt idx="108">
                  <c:v>0.18140000000000001</c:v>
                </c:pt>
                <c:pt idx="109">
                  <c:v>0.183</c:v>
                </c:pt>
                <c:pt idx="110">
                  <c:v>0.18460000000000001</c:v>
                </c:pt>
                <c:pt idx="111">
                  <c:v>0.18819999999999998</c:v>
                </c:pt>
                <c:pt idx="112">
                  <c:v>0.19290000000000002</c:v>
                </c:pt>
                <c:pt idx="113">
                  <c:v>0.1973</c:v>
                </c:pt>
                <c:pt idx="114">
                  <c:v>0.20150000000000001</c:v>
                </c:pt>
                <c:pt idx="115">
                  <c:v>0.20550000000000002</c:v>
                </c:pt>
                <c:pt idx="116">
                  <c:v>0.20929999999999999</c:v>
                </c:pt>
                <c:pt idx="117">
                  <c:v>0.21309999999999998</c:v>
                </c:pt>
                <c:pt idx="118">
                  <c:v>0.21680000000000002</c:v>
                </c:pt>
                <c:pt idx="119">
                  <c:v>0.22040000000000001</c:v>
                </c:pt>
                <c:pt idx="120">
                  <c:v>0.23130000000000001</c:v>
                </c:pt>
                <c:pt idx="121">
                  <c:v>0.24180000000000001</c:v>
                </c:pt>
                <c:pt idx="122">
                  <c:v>0.252</c:v>
                </c:pt>
                <c:pt idx="123">
                  <c:v>0.26200000000000001</c:v>
                </c:pt>
                <c:pt idx="124">
                  <c:v>0.2717</c:v>
                </c:pt>
                <c:pt idx="125">
                  <c:v>0.28129999999999999</c:v>
                </c:pt>
                <c:pt idx="126">
                  <c:v>0.31320000000000003</c:v>
                </c:pt>
                <c:pt idx="127">
                  <c:v>0.34310000000000002</c:v>
                </c:pt>
                <c:pt idx="128">
                  <c:v>0.37170000000000003</c:v>
                </c:pt>
                <c:pt idx="129">
                  <c:v>0.39910000000000001</c:v>
                </c:pt>
                <c:pt idx="130">
                  <c:v>0.42569999999999997</c:v>
                </c:pt>
                <c:pt idx="131">
                  <c:v>0.45149999999999996</c:v>
                </c:pt>
                <c:pt idx="132">
                  <c:v>0.4768</c:v>
                </c:pt>
                <c:pt idx="133">
                  <c:v>0.50170000000000003</c:v>
                </c:pt>
                <c:pt idx="134">
                  <c:v>0.5262</c:v>
                </c:pt>
                <c:pt idx="135">
                  <c:v>0.55030000000000001</c:v>
                </c:pt>
                <c:pt idx="136">
                  <c:v>0.57420000000000004</c:v>
                </c:pt>
                <c:pt idx="137">
                  <c:v>0.65979999999999994</c:v>
                </c:pt>
                <c:pt idx="138">
                  <c:v>0.78120000000000001</c:v>
                </c:pt>
                <c:pt idx="139">
                  <c:v>0.89410000000000012</c:v>
                </c:pt>
                <c:pt idx="140">
                  <c:v>1</c:v>
                </c:pt>
                <c:pt idx="141" formatCode="0.00">
                  <c:v>1.1100000000000001</c:v>
                </c:pt>
                <c:pt idx="142" formatCode="0.00">
                  <c:v>1.21</c:v>
                </c:pt>
                <c:pt idx="143" formatCode="0.00">
                  <c:v>1.32</c:v>
                </c:pt>
                <c:pt idx="144" formatCode="0.00">
                  <c:v>1.42</c:v>
                </c:pt>
                <c:pt idx="145" formatCode="0.00">
                  <c:v>1.53</c:v>
                </c:pt>
                <c:pt idx="146" formatCode="0.00">
                  <c:v>1.92</c:v>
                </c:pt>
                <c:pt idx="147" formatCode="0.00">
                  <c:v>2.2799999999999998</c:v>
                </c:pt>
                <c:pt idx="148" formatCode="0.00">
                  <c:v>2.64</c:v>
                </c:pt>
                <c:pt idx="149" formatCode="0.00">
                  <c:v>2.99</c:v>
                </c:pt>
                <c:pt idx="150" formatCode="0.00">
                  <c:v>3.34</c:v>
                </c:pt>
                <c:pt idx="151" formatCode="0.00">
                  <c:v>3.7</c:v>
                </c:pt>
                <c:pt idx="152" formatCode="0.00">
                  <c:v>5.01</c:v>
                </c:pt>
                <c:pt idx="153" formatCode="0.00">
                  <c:v>6.24</c:v>
                </c:pt>
                <c:pt idx="154" formatCode="0.00">
                  <c:v>7.45</c:v>
                </c:pt>
                <c:pt idx="155" formatCode="0.00">
                  <c:v>8.65</c:v>
                </c:pt>
                <c:pt idx="156" formatCode="0.00">
                  <c:v>9.86</c:v>
                </c:pt>
                <c:pt idx="157" formatCode="0.00">
                  <c:v>11.09</c:v>
                </c:pt>
                <c:pt idx="158" formatCode="0.00">
                  <c:v>12.34</c:v>
                </c:pt>
                <c:pt idx="159" formatCode="0.00">
                  <c:v>13.6</c:v>
                </c:pt>
                <c:pt idx="160" formatCode="0.00">
                  <c:v>14.89</c:v>
                </c:pt>
                <c:pt idx="161" formatCode="0.00">
                  <c:v>16.190000000000001</c:v>
                </c:pt>
                <c:pt idx="162" formatCode="0.00">
                  <c:v>17.52</c:v>
                </c:pt>
                <c:pt idx="163" formatCode="0.00">
                  <c:v>22.52</c:v>
                </c:pt>
                <c:pt idx="164" formatCode="0.00">
                  <c:v>29.67</c:v>
                </c:pt>
                <c:pt idx="165" formatCode="0.00">
                  <c:v>36.42</c:v>
                </c:pt>
                <c:pt idx="166" formatCode="0.00">
                  <c:v>43</c:v>
                </c:pt>
                <c:pt idx="167" formatCode="0.00">
                  <c:v>49.53</c:v>
                </c:pt>
                <c:pt idx="168" formatCode="0.00">
                  <c:v>56.06</c:v>
                </c:pt>
                <c:pt idx="169" formatCode="0.00">
                  <c:v>62.63</c:v>
                </c:pt>
                <c:pt idx="170" formatCode="0.00">
                  <c:v>69.260000000000005</c:v>
                </c:pt>
                <c:pt idx="171" formatCode="0.00">
                  <c:v>75.959999999999994</c:v>
                </c:pt>
                <c:pt idx="172" formatCode="0.00">
                  <c:v>101.1</c:v>
                </c:pt>
                <c:pt idx="173" formatCode="0.00">
                  <c:v>124.66</c:v>
                </c:pt>
                <c:pt idx="174" formatCode="0.00">
                  <c:v>147.57</c:v>
                </c:pt>
                <c:pt idx="175" formatCode="0.00">
                  <c:v>170.25</c:v>
                </c:pt>
                <c:pt idx="176" formatCode="0.00">
                  <c:v>192.91</c:v>
                </c:pt>
                <c:pt idx="177" formatCode="0.00">
                  <c:v>215.65</c:v>
                </c:pt>
                <c:pt idx="178" formatCode="0.00">
                  <c:v>299.67</c:v>
                </c:pt>
                <c:pt idx="179" formatCode="0.00">
                  <c:v>377.35</c:v>
                </c:pt>
                <c:pt idx="180" formatCode="0.00">
                  <c:v>452.54</c:v>
                </c:pt>
                <c:pt idx="181" formatCode="0.00">
                  <c:v>526.73</c:v>
                </c:pt>
                <c:pt idx="182" formatCode="0.00">
                  <c:v>600.62</c:v>
                </c:pt>
                <c:pt idx="183" formatCode="0.00">
                  <c:v>674.58</c:v>
                </c:pt>
                <c:pt idx="184" formatCode="0.00">
                  <c:v>748.79</c:v>
                </c:pt>
                <c:pt idx="185" formatCode="0.00">
                  <c:v>823.33</c:v>
                </c:pt>
                <c:pt idx="186" formatCode="0.00">
                  <c:v>898.26</c:v>
                </c:pt>
                <c:pt idx="187" formatCode="0.00">
                  <c:v>973.58</c:v>
                </c:pt>
                <c:pt idx="188" formatCode="0.00">
                  <c:v>1050</c:v>
                </c:pt>
                <c:pt idx="189" formatCode="0.00">
                  <c:v>1330</c:v>
                </c:pt>
                <c:pt idx="190" formatCode="0.00">
                  <c:v>1730</c:v>
                </c:pt>
                <c:pt idx="191" formatCode="0.0">
                  <c:v>2100</c:v>
                </c:pt>
                <c:pt idx="192" formatCode="0.0">
                  <c:v>2460</c:v>
                </c:pt>
                <c:pt idx="193" formatCode="0.0">
                  <c:v>2800</c:v>
                </c:pt>
                <c:pt idx="194" formatCode="0.0">
                  <c:v>3140</c:v>
                </c:pt>
                <c:pt idx="195" formatCode="0.0">
                  <c:v>3470</c:v>
                </c:pt>
                <c:pt idx="196" formatCode="0.0">
                  <c:v>3790</c:v>
                </c:pt>
                <c:pt idx="197" formatCode="0.0">
                  <c:v>4120</c:v>
                </c:pt>
                <c:pt idx="198" formatCode="0.0">
                  <c:v>5300</c:v>
                </c:pt>
                <c:pt idx="199" formatCode="0.0">
                  <c:v>6360</c:v>
                </c:pt>
                <c:pt idx="200" formatCode="0.0">
                  <c:v>7360</c:v>
                </c:pt>
                <c:pt idx="201" formatCode="0.0">
                  <c:v>8300</c:v>
                </c:pt>
                <c:pt idx="202" formatCode="0.0">
                  <c:v>9210</c:v>
                </c:pt>
                <c:pt idx="203" formatCode="0.0">
                  <c:v>10080</c:v>
                </c:pt>
                <c:pt idx="204" formatCode="0.0">
                  <c:v>13190</c:v>
                </c:pt>
                <c:pt idx="205" formatCode="0.0">
                  <c:v>15900</c:v>
                </c:pt>
                <c:pt idx="206" formatCode="0.0">
                  <c:v>18350</c:v>
                </c:pt>
                <c:pt idx="207" formatCode="0.0">
                  <c:v>20620</c:v>
                </c:pt>
                <c:pt idx="208" formatCode="0.0">
                  <c:v>22750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srim12C_Si!$D$20:$D$228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srim12C_Si!$P$20:$P$228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1.5E-3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1.7000000000000001E-3</c:v>
                </c:pt>
                <c:pt idx="15">
                  <c:v>1.7000000000000001E-3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3.3E-3</c:v>
                </c:pt>
                <c:pt idx="27">
                  <c:v>3.5000000000000005E-3</c:v>
                </c:pt>
                <c:pt idx="28">
                  <c:v>3.6999999999999997E-3</c:v>
                </c:pt>
                <c:pt idx="29">
                  <c:v>3.8E-3</c:v>
                </c:pt>
                <c:pt idx="30">
                  <c:v>4.0000000000000001E-3</c:v>
                </c:pt>
                <c:pt idx="31">
                  <c:v>4.1000000000000003E-3</c:v>
                </c:pt>
                <c:pt idx="32">
                  <c:v>4.3E-3</c:v>
                </c:pt>
                <c:pt idx="33">
                  <c:v>4.5999999999999999E-3</c:v>
                </c:pt>
                <c:pt idx="34">
                  <c:v>5.0000000000000001E-3</c:v>
                </c:pt>
                <c:pt idx="35">
                  <c:v>5.4000000000000003E-3</c:v>
                </c:pt>
                <c:pt idx="36">
                  <c:v>5.8000000000000005E-3</c:v>
                </c:pt>
                <c:pt idx="37">
                  <c:v>6.0999999999999995E-3</c:v>
                </c:pt>
                <c:pt idx="38">
                  <c:v>6.5000000000000006E-3</c:v>
                </c:pt>
                <c:pt idx="39">
                  <c:v>6.8000000000000005E-3</c:v>
                </c:pt>
                <c:pt idx="40">
                  <c:v>7.1999999999999998E-3</c:v>
                </c:pt>
                <c:pt idx="41">
                  <c:v>7.4999999999999997E-3</c:v>
                </c:pt>
                <c:pt idx="42">
                  <c:v>8.2000000000000007E-3</c:v>
                </c:pt>
                <c:pt idx="43">
                  <c:v>8.7999999999999988E-3</c:v>
                </c:pt>
                <c:pt idx="44">
                  <c:v>9.4999999999999998E-3</c:v>
                </c:pt>
                <c:pt idx="45">
                  <c:v>1.0100000000000001E-2</c:v>
                </c:pt>
                <c:pt idx="46">
                  <c:v>1.0699999999999999E-2</c:v>
                </c:pt>
                <c:pt idx="47">
                  <c:v>1.1300000000000001E-2</c:v>
                </c:pt>
                <c:pt idx="48">
                  <c:v>1.2500000000000001E-2</c:v>
                </c:pt>
                <c:pt idx="49">
                  <c:v>1.37E-2</c:v>
                </c:pt>
                <c:pt idx="50">
                  <c:v>1.49E-2</c:v>
                </c:pt>
                <c:pt idx="51">
                  <c:v>1.6E-2</c:v>
                </c:pt>
                <c:pt idx="52">
                  <c:v>1.7100000000000001E-2</c:v>
                </c:pt>
                <c:pt idx="53">
                  <c:v>1.8200000000000001E-2</c:v>
                </c:pt>
                <c:pt idx="54">
                  <c:v>1.9200000000000002E-2</c:v>
                </c:pt>
                <c:pt idx="55">
                  <c:v>2.0300000000000002E-2</c:v>
                </c:pt>
                <c:pt idx="56">
                  <c:v>2.1299999999999999E-2</c:v>
                </c:pt>
                <c:pt idx="57">
                  <c:v>2.24E-2</c:v>
                </c:pt>
                <c:pt idx="58">
                  <c:v>2.3400000000000001E-2</c:v>
                </c:pt>
                <c:pt idx="59">
                  <c:v>2.5399999999999999E-2</c:v>
                </c:pt>
                <c:pt idx="60">
                  <c:v>2.7800000000000002E-2</c:v>
                </c:pt>
                <c:pt idx="61">
                  <c:v>3.0099999999999998E-2</c:v>
                </c:pt>
                <c:pt idx="62">
                  <c:v>3.2399999999999998E-2</c:v>
                </c:pt>
                <c:pt idx="63">
                  <c:v>3.4599999999999999E-2</c:v>
                </c:pt>
                <c:pt idx="64">
                  <c:v>3.6600000000000001E-2</c:v>
                </c:pt>
                <c:pt idx="65">
                  <c:v>3.8600000000000002E-2</c:v>
                </c:pt>
                <c:pt idx="66">
                  <c:v>4.0500000000000001E-2</c:v>
                </c:pt>
                <c:pt idx="67">
                  <c:v>4.24E-2</c:v>
                </c:pt>
                <c:pt idx="68">
                  <c:v>4.5900000000000003E-2</c:v>
                </c:pt>
                <c:pt idx="69">
                  <c:v>4.9299999999999997E-2</c:v>
                </c:pt>
                <c:pt idx="70">
                  <c:v>5.2500000000000005E-2</c:v>
                </c:pt>
                <c:pt idx="71">
                  <c:v>5.5600000000000004E-2</c:v>
                </c:pt>
                <c:pt idx="72">
                  <c:v>5.8599999999999999E-2</c:v>
                </c:pt>
                <c:pt idx="73">
                  <c:v>6.1499999999999999E-2</c:v>
                </c:pt>
                <c:pt idx="74">
                  <c:v>6.7000000000000004E-2</c:v>
                </c:pt>
                <c:pt idx="75">
                  <c:v>7.22E-2</c:v>
                </c:pt>
                <c:pt idx="76">
                  <c:v>7.7100000000000002E-2</c:v>
                </c:pt>
                <c:pt idx="77">
                  <c:v>8.1799999999999998E-2</c:v>
                </c:pt>
                <c:pt idx="78">
                  <c:v>8.6300000000000002E-2</c:v>
                </c:pt>
                <c:pt idx="79">
                  <c:v>9.06E-2</c:v>
                </c:pt>
                <c:pt idx="80">
                  <c:v>9.459999999999999E-2</c:v>
                </c:pt>
                <c:pt idx="81">
                  <c:v>9.8500000000000004E-2</c:v>
                </c:pt>
                <c:pt idx="82">
                  <c:v>0.1022</c:v>
                </c:pt>
                <c:pt idx="83">
                  <c:v>0.10580000000000001</c:v>
                </c:pt>
                <c:pt idx="84">
                  <c:v>0.1091</c:v>
                </c:pt>
                <c:pt idx="85">
                  <c:v>0.11550000000000001</c:v>
                </c:pt>
                <c:pt idx="86">
                  <c:v>0.1227</c:v>
                </c:pt>
                <c:pt idx="87">
                  <c:v>0.12920000000000001</c:v>
                </c:pt>
                <c:pt idx="88">
                  <c:v>0.1351</c:v>
                </c:pt>
                <c:pt idx="89">
                  <c:v>0.1404</c:v>
                </c:pt>
                <c:pt idx="90">
                  <c:v>0.14530000000000001</c:v>
                </c:pt>
                <c:pt idx="91">
                  <c:v>0.14979999999999999</c:v>
                </c:pt>
                <c:pt idx="92">
                  <c:v>0.154</c:v>
                </c:pt>
                <c:pt idx="93">
                  <c:v>0.1578</c:v>
                </c:pt>
                <c:pt idx="94">
                  <c:v>0.16470000000000001</c:v>
                </c:pt>
                <c:pt idx="95">
                  <c:v>0.17080000000000001</c:v>
                </c:pt>
                <c:pt idx="96">
                  <c:v>0.17609999999999998</c:v>
                </c:pt>
                <c:pt idx="97">
                  <c:v>0.18090000000000001</c:v>
                </c:pt>
                <c:pt idx="98">
                  <c:v>0.18529999999999999</c:v>
                </c:pt>
                <c:pt idx="99">
                  <c:v>0.1893</c:v>
                </c:pt>
                <c:pt idx="100">
                  <c:v>0.1963</c:v>
                </c:pt>
                <c:pt idx="101">
                  <c:v>0.20230000000000001</c:v>
                </c:pt>
                <c:pt idx="102">
                  <c:v>0.2077</c:v>
                </c:pt>
                <c:pt idx="103">
                  <c:v>0.21249999999999999</c:v>
                </c:pt>
                <c:pt idx="104">
                  <c:v>0.21690000000000001</c:v>
                </c:pt>
                <c:pt idx="105">
                  <c:v>0.22090000000000001</c:v>
                </c:pt>
                <c:pt idx="106">
                  <c:v>0.22469999999999998</c:v>
                </c:pt>
                <c:pt idx="107">
                  <c:v>0.22820000000000001</c:v>
                </c:pt>
                <c:pt idx="108">
                  <c:v>0.23149999999999998</c:v>
                </c:pt>
                <c:pt idx="109">
                  <c:v>0.2346</c:v>
                </c:pt>
                <c:pt idx="110">
                  <c:v>0.23759999999999998</c:v>
                </c:pt>
                <c:pt idx="111">
                  <c:v>0.2432</c:v>
                </c:pt>
                <c:pt idx="112">
                  <c:v>0.24969999999999998</c:v>
                </c:pt>
                <c:pt idx="113">
                  <c:v>0.25559999999999999</c:v>
                </c:pt>
                <c:pt idx="114">
                  <c:v>0.26119999999999999</c:v>
                </c:pt>
                <c:pt idx="115">
                  <c:v>0.2666</c:v>
                </c:pt>
                <c:pt idx="116">
                  <c:v>0.2717</c:v>
                </c:pt>
                <c:pt idx="117">
                  <c:v>0.27660000000000001</c:v>
                </c:pt>
                <c:pt idx="118">
                  <c:v>0.28139999999999998</c:v>
                </c:pt>
                <c:pt idx="119">
                  <c:v>0.28599999999999998</c:v>
                </c:pt>
                <c:pt idx="120">
                  <c:v>0.2949</c:v>
                </c:pt>
                <c:pt idx="121">
                  <c:v>0.30359999999999998</c:v>
                </c:pt>
                <c:pt idx="122">
                  <c:v>0.31190000000000001</c:v>
                </c:pt>
                <c:pt idx="123">
                  <c:v>0.3201</c:v>
                </c:pt>
                <c:pt idx="124">
                  <c:v>0.3281</c:v>
                </c:pt>
                <c:pt idx="125">
                  <c:v>0.33599999999999997</c:v>
                </c:pt>
                <c:pt idx="126">
                  <c:v>0.35160000000000002</c:v>
                </c:pt>
                <c:pt idx="127">
                  <c:v>0.3669</c:v>
                </c:pt>
                <c:pt idx="128">
                  <c:v>0.38200000000000001</c:v>
                </c:pt>
                <c:pt idx="129">
                  <c:v>0.39700000000000002</c:v>
                </c:pt>
                <c:pt idx="130">
                  <c:v>0.41200000000000003</c:v>
                </c:pt>
                <c:pt idx="131">
                  <c:v>0.42699999999999994</c:v>
                </c:pt>
                <c:pt idx="132">
                  <c:v>0.44189999999999996</c:v>
                </c:pt>
                <c:pt idx="133">
                  <c:v>0.45689999999999997</c:v>
                </c:pt>
                <c:pt idx="134">
                  <c:v>0.47199999999999998</c:v>
                </c:pt>
                <c:pt idx="135">
                  <c:v>0.48710000000000003</c:v>
                </c:pt>
                <c:pt idx="136">
                  <c:v>0.50219999999999998</c:v>
                </c:pt>
                <c:pt idx="137">
                  <c:v>0.53289999999999993</c:v>
                </c:pt>
                <c:pt idx="138">
                  <c:v>0.57179999999999997</c:v>
                </c:pt>
                <c:pt idx="139">
                  <c:v>0.61150000000000004</c:v>
                </c:pt>
                <c:pt idx="140">
                  <c:v>0.6522</c:v>
                </c:pt>
                <c:pt idx="141">
                  <c:v>0.69409999999999994</c:v>
                </c:pt>
                <c:pt idx="142">
                  <c:v>0.73730000000000007</c:v>
                </c:pt>
                <c:pt idx="143">
                  <c:v>0.78179999999999994</c:v>
                </c:pt>
                <c:pt idx="144">
                  <c:v>0.82769999999999988</c:v>
                </c:pt>
                <c:pt idx="145">
                  <c:v>0.875</c:v>
                </c:pt>
                <c:pt idx="146">
                  <c:v>0.9739000000000001</c:v>
                </c:pt>
                <c:pt idx="147">
                  <c:v>1.08</c:v>
                </c:pt>
                <c:pt idx="148">
                  <c:v>1.19</c:v>
                </c:pt>
                <c:pt idx="149">
                  <c:v>1.31</c:v>
                </c:pt>
                <c:pt idx="150">
                  <c:v>1.43</c:v>
                </c:pt>
                <c:pt idx="151">
                  <c:v>1.56</c:v>
                </c:pt>
                <c:pt idx="152" formatCode="0.00">
                  <c:v>1.84</c:v>
                </c:pt>
                <c:pt idx="153" formatCode="0.00">
                  <c:v>2.15</c:v>
                </c:pt>
                <c:pt idx="154" formatCode="0.00">
                  <c:v>2.48</c:v>
                </c:pt>
                <c:pt idx="155" formatCode="0.00">
                  <c:v>2.84</c:v>
                </c:pt>
                <c:pt idx="156" formatCode="0.00">
                  <c:v>3.22</c:v>
                </c:pt>
                <c:pt idx="157" formatCode="0.00">
                  <c:v>3.63</c:v>
                </c:pt>
                <c:pt idx="158" formatCode="0.00">
                  <c:v>4.07</c:v>
                </c:pt>
                <c:pt idx="159" formatCode="0.00">
                  <c:v>4.53</c:v>
                </c:pt>
                <c:pt idx="160" formatCode="0.00">
                  <c:v>5.0199999999999996</c:v>
                </c:pt>
                <c:pt idx="161" formatCode="0.00">
                  <c:v>5.53</c:v>
                </c:pt>
                <c:pt idx="162" formatCode="0.00">
                  <c:v>6.06</c:v>
                </c:pt>
                <c:pt idx="163" formatCode="0.00">
                  <c:v>7.2</c:v>
                </c:pt>
                <c:pt idx="164" formatCode="0.00">
                  <c:v>8.75</c:v>
                </c:pt>
                <c:pt idx="165" formatCode="0.00">
                  <c:v>10.44</c:v>
                </c:pt>
                <c:pt idx="166" formatCode="0.00">
                  <c:v>12.26</c:v>
                </c:pt>
                <c:pt idx="167" formatCode="0.00">
                  <c:v>14.21</c:v>
                </c:pt>
                <c:pt idx="168" formatCode="0.00">
                  <c:v>16.28</c:v>
                </c:pt>
                <c:pt idx="169" formatCode="0.00">
                  <c:v>18.47</c:v>
                </c:pt>
                <c:pt idx="170" formatCode="0.00">
                  <c:v>20.79</c:v>
                </c:pt>
                <c:pt idx="171" formatCode="0.00">
                  <c:v>23.22</c:v>
                </c:pt>
                <c:pt idx="172" formatCode="0.00">
                  <c:v>28.43</c:v>
                </c:pt>
                <c:pt idx="173" formatCode="0.00">
                  <c:v>34.090000000000003</c:v>
                </c:pt>
                <c:pt idx="174" formatCode="0.00">
                  <c:v>40.18</c:v>
                </c:pt>
                <c:pt idx="175" formatCode="0.00">
                  <c:v>46.69</c:v>
                </c:pt>
                <c:pt idx="176" formatCode="0.00">
                  <c:v>53.62</c:v>
                </c:pt>
                <c:pt idx="177" formatCode="0.00">
                  <c:v>60.95</c:v>
                </c:pt>
                <c:pt idx="178" formatCode="0.00">
                  <c:v>76.75</c:v>
                </c:pt>
                <c:pt idx="179" formatCode="0.00">
                  <c:v>94.04</c:v>
                </c:pt>
                <c:pt idx="180" formatCode="0.00">
                  <c:v>112.72</c:v>
                </c:pt>
                <c:pt idx="181" formatCode="0.00">
                  <c:v>132.75</c:v>
                </c:pt>
                <c:pt idx="182" formatCode="0.00">
                  <c:v>154.04</c:v>
                </c:pt>
                <c:pt idx="183" formatCode="0.00">
                  <c:v>176.56</c:v>
                </c:pt>
                <c:pt idx="184" formatCode="0.00">
                  <c:v>200.24</c:v>
                </c:pt>
                <c:pt idx="185" formatCode="0.00">
                  <c:v>225.03</c:v>
                </c:pt>
                <c:pt idx="186" formatCode="0.00">
                  <c:v>250.89</c:v>
                </c:pt>
                <c:pt idx="187" formatCode="0.00">
                  <c:v>277.77</c:v>
                </c:pt>
                <c:pt idx="188" formatCode="0.00">
                  <c:v>305.63</c:v>
                </c:pt>
                <c:pt idx="189" formatCode="0.00">
                  <c:v>364.15</c:v>
                </c:pt>
                <c:pt idx="190" formatCode="0.00">
                  <c:v>442.14</c:v>
                </c:pt>
                <c:pt idx="191" formatCode="0.00">
                  <c:v>525.01</c:v>
                </c:pt>
                <c:pt idx="192" formatCode="0.00">
                  <c:v>612.29</c:v>
                </c:pt>
                <c:pt idx="193" formatCode="0.00">
                  <c:v>703.54</c:v>
                </c:pt>
                <c:pt idx="194" formatCode="0.00">
                  <c:v>798.4</c:v>
                </c:pt>
                <c:pt idx="195" formatCode="0.00">
                  <c:v>896.52</c:v>
                </c:pt>
                <c:pt idx="196" formatCode="0.00">
                  <c:v>997.58</c:v>
                </c:pt>
                <c:pt idx="197" formatCode="0.00">
                  <c:v>1100</c:v>
                </c:pt>
                <c:pt idx="198" formatCode="0.00">
                  <c:v>1320</c:v>
                </c:pt>
                <c:pt idx="199" formatCode="0.00">
                  <c:v>1540</c:v>
                </c:pt>
                <c:pt idx="200" formatCode="0.00">
                  <c:v>1770</c:v>
                </c:pt>
                <c:pt idx="201" formatCode="0.00">
                  <c:v>2000</c:v>
                </c:pt>
                <c:pt idx="202" formatCode="0.00">
                  <c:v>2240</c:v>
                </c:pt>
                <c:pt idx="203" formatCode="0.00">
                  <c:v>2480</c:v>
                </c:pt>
                <c:pt idx="204" formatCode="0.00">
                  <c:v>2970</c:v>
                </c:pt>
                <c:pt idx="205" formatCode="0.00">
                  <c:v>3460</c:v>
                </c:pt>
                <c:pt idx="206" formatCode="0.00">
                  <c:v>3960</c:v>
                </c:pt>
                <c:pt idx="207" formatCode="0.00">
                  <c:v>4450</c:v>
                </c:pt>
                <c:pt idx="208" formatCode="0.00">
                  <c:v>4940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5768"/>
        <c:axId val="477617336"/>
      </c:scatterChart>
      <c:valAx>
        <c:axId val="4776157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336"/>
        <c:crosses val="autoZero"/>
        <c:crossBetween val="midCat"/>
        <c:majorUnit val="10"/>
      </c:valAx>
      <c:valAx>
        <c:axId val="4776173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5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srim12C_Havar!$P$5</c:f>
          <c:strCache>
            <c:ptCount val="1"/>
            <c:pt idx="0">
              <c:v>srim12C_Havar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srim12C_Havar!$J$20:$J$228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1E-3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1.4E-3</c:v>
                </c:pt>
                <c:pt idx="19">
                  <c:v>1.5E-3</c:v>
                </c:pt>
                <c:pt idx="20">
                  <c:v>1.6000000000000001E-3</c:v>
                </c:pt>
                <c:pt idx="21">
                  <c:v>1.6000000000000001E-3</c:v>
                </c:pt>
                <c:pt idx="22">
                  <c:v>1.8E-3</c:v>
                </c:pt>
                <c:pt idx="23">
                  <c:v>1.9E-3</c:v>
                </c:pt>
                <c:pt idx="24">
                  <c:v>2.1000000000000003E-3</c:v>
                </c:pt>
                <c:pt idx="25">
                  <c:v>2.1999999999999997E-3</c:v>
                </c:pt>
                <c:pt idx="26">
                  <c:v>2.4000000000000002E-3</c:v>
                </c:pt>
                <c:pt idx="27">
                  <c:v>2.5000000000000001E-3</c:v>
                </c:pt>
                <c:pt idx="28">
                  <c:v>2.7000000000000001E-3</c:v>
                </c:pt>
                <c:pt idx="29">
                  <c:v>2.8E-3</c:v>
                </c:pt>
                <c:pt idx="30">
                  <c:v>2.9000000000000002E-3</c:v>
                </c:pt>
                <c:pt idx="31">
                  <c:v>3.0999999999999999E-3</c:v>
                </c:pt>
                <c:pt idx="32">
                  <c:v>3.2000000000000002E-3</c:v>
                </c:pt>
                <c:pt idx="33">
                  <c:v>3.5000000000000005E-3</c:v>
                </c:pt>
                <c:pt idx="34">
                  <c:v>3.8E-3</c:v>
                </c:pt>
                <c:pt idx="35">
                  <c:v>4.1000000000000003E-3</c:v>
                </c:pt>
                <c:pt idx="36">
                  <c:v>4.4999999999999997E-3</c:v>
                </c:pt>
                <c:pt idx="37">
                  <c:v>4.8000000000000004E-3</c:v>
                </c:pt>
                <c:pt idx="38">
                  <c:v>5.0999999999999995E-3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6.0000000000000001E-3</c:v>
                </c:pt>
                <c:pt idx="42">
                  <c:v>6.7000000000000002E-3</c:v>
                </c:pt>
                <c:pt idx="43">
                  <c:v>7.2999999999999992E-3</c:v>
                </c:pt>
                <c:pt idx="44">
                  <c:v>7.9000000000000008E-3</c:v>
                </c:pt>
                <c:pt idx="45">
                  <c:v>8.5000000000000006E-3</c:v>
                </c:pt>
                <c:pt idx="46">
                  <c:v>9.1999999999999998E-3</c:v>
                </c:pt>
                <c:pt idx="47">
                  <c:v>9.7999999999999997E-3</c:v>
                </c:pt>
                <c:pt idx="48">
                  <c:v>1.0999999999999999E-2</c:v>
                </c:pt>
                <c:pt idx="49">
                  <c:v>1.2199999999999999E-2</c:v>
                </c:pt>
                <c:pt idx="50">
                  <c:v>1.3500000000000002E-2</c:v>
                </c:pt>
                <c:pt idx="51">
                  <c:v>1.47E-2</c:v>
                </c:pt>
                <c:pt idx="52">
                  <c:v>1.6E-2</c:v>
                </c:pt>
                <c:pt idx="53">
                  <c:v>1.72E-2</c:v>
                </c:pt>
                <c:pt idx="54">
                  <c:v>1.84E-2</c:v>
                </c:pt>
                <c:pt idx="55">
                  <c:v>1.9700000000000002E-2</c:v>
                </c:pt>
                <c:pt idx="56">
                  <c:v>2.0899999999999998E-2</c:v>
                </c:pt>
                <c:pt idx="57">
                  <c:v>2.2200000000000001E-2</c:v>
                </c:pt>
                <c:pt idx="58">
                  <c:v>2.35E-2</c:v>
                </c:pt>
                <c:pt idx="59">
                  <c:v>2.6000000000000002E-2</c:v>
                </c:pt>
                <c:pt idx="60">
                  <c:v>2.9199999999999997E-2</c:v>
                </c:pt>
                <c:pt idx="61">
                  <c:v>3.2300000000000002E-2</c:v>
                </c:pt>
                <c:pt idx="62">
                  <c:v>3.5499999999999997E-2</c:v>
                </c:pt>
                <c:pt idx="63">
                  <c:v>3.8699999999999998E-2</c:v>
                </c:pt>
                <c:pt idx="64">
                  <c:v>4.19E-2</c:v>
                </c:pt>
                <c:pt idx="65">
                  <c:v>4.4999999999999998E-2</c:v>
                </c:pt>
                <c:pt idx="66">
                  <c:v>4.8099999999999997E-2</c:v>
                </c:pt>
                <c:pt idx="67">
                  <c:v>5.1299999999999998E-2</c:v>
                </c:pt>
                <c:pt idx="68">
                  <c:v>5.7499999999999996E-2</c:v>
                </c:pt>
                <c:pt idx="69">
                  <c:v>6.3700000000000007E-2</c:v>
                </c:pt>
                <c:pt idx="70">
                  <c:v>6.9800000000000001E-2</c:v>
                </c:pt>
                <c:pt idx="71">
                  <c:v>7.5800000000000006E-2</c:v>
                </c:pt>
                <c:pt idx="72">
                  <c:v>8.1799999999999998E-2</c:v>
                </c:pt>
                <c:pt idx="73">
                  <c:v>8.7800000000000003E-2</c:v>
                </c:pt>
                <c:pt idx="74">
                  <c:v>9.9599999999999994E-2</c:v>
                </c:pt>
                <c:pt idx="75">
                  <c:v>0.1111</c:v>
                </c:pt>
                <c:pt idx="76">
                  <c:v>0.12250000000000001</c:v>
                </c:pt>
                <c:pt idx="77">
                  <c:v>0.13369999999999999</c:v>
                </c:pt>
                <c:pt idx="78">
                  <c:v>0.14460000000000001</c:v>
                </c:pt>
                <c:pt idx="79">
                  <c:v>0.15540000000000001</c:v>
                </c:pt>
                <c:pt idx="80">
                  <c:v>0.16599999999999998</c:v>
                </c:pt>
                <c:pt idx="81">
                  <c:v>0.1764</c:v>
                </c:pt>
                <c:pt idx="82">
                  <c:v>0.1865</c:v>
                </c:pt>
                <c:pt idx="83">
                  <c:v>0.19650000000000001</c:v>
                </c:pt>
                <c:pt idx="84">
                  <c:v>0.2064</c:v>
                </c:pt>
                <c:pt idx="85">
                  <c:v>0.22549999999999998</c:v>
                </c:pt>
                <c:pt idx="86">
                  <c:v>0.2485</c:v>
                </c:pt>
                <c:pt idx="87">
                  <c:v>0.27060000000000001</c:v>
                </c:pt>
                <c:pt idx="88">
                  <c:v>0.2918</c:v>
                </c:pt>
                <c:pt idx="89">
                  <c:v>0.31240000000000001</c:v>
                </c:pt>
                <c:pt idx="90" formatCode="0.00">
                  <c:v>0.3322</c:v>
                </c:pt>
                <c:pt idx="91" formatCode="0.00">
                  <c:v>0.35150000000000003</c:v>
                </c:pt>
                <c:pt idx="92" formatCode="0.00">
                  <c:v>0.37019999999999997</c:v>
                </c:pt>
                <c:pt idx="93" formatCode="0.00">
                  <c:v>0.38839999999999997</c:v>
                </c:pt>
                <c:pt idx="94" formatCode="0.00">
                  <c:v>0.42359999999999998</c:v>
                </c:pt>
                <c:pt idx="95" formatCode="0.00">
                  <c:v>0.4572</c:v>
                </c:pt>
                <c:pt idx="96" formatCode="0.00">
                  <c:v>0.48959999999999998</c:v>
                </c:pt>
                <c:pt idx="97" formatCode="0.00">
                  <c:v>0.52080000000000004</c:v>
                </c:pt>
                <c:pt idx="98" formatCode="0.00">
                  <c:v>0.55090000000000006</c:v>
                </c:pt>
                <c:pt idx="99" formatCode="0.00">
                  <c:v>0.58010000000000006</c:v>
                </c:pt>
                <c:pt idx="100" formatCode="0.00">
                  <c:v>0.63619999999999999</c:v>
                </c:pt>
                <c:pt idx="101" formatCode="0.00">
                  <c:v>0.68940000000000001</c:v>
                </c:pt>
                <c:pt idx="102" formatCode="0.00">
                  <c:v>0.74029999999999996</c:v>
                </c:pt>
                <c:pt idx="103" formatCode="0.00">
                  <c:v>0.78910000000000002</c:v>
                </c:pt>
                <c:pt idx="104" formatCode="0.00">
                  <c:v>0.83629999999999993</c:v>
                </c:pt>
                <c:pt idx="105" formatCode="0.00">
                  <c:v>0.88190000000000013</c:v>
                </c:pt>
                <c:pt idx="106" formatCode="0.00">
                  <c:v>0.92620000000000002</c:v>
                </c:pt>
                <c:pt idx="107" formatCode="0.00">
                  <c:v>0.96940000000000004</c:v>
                </c:pt>
                <c:pt idx="108" formatCode="0.00">
                  <c:v>1.01</c:v>
                </c:pt>
                <c:pt idx="109" formatCode="0.00">
                  <c:v>1.05</c:v>
                </c:pt>
                <c:pt idx="110" formatCode="0.00">
                  <c:v>1.0900000000000001</c:v>
                </c:pt>
                <c:pt idx="111" formatCode="0.00">
                  <c:v>1.17</c:v>
                </c:pt>
                <c:pt idx="112" formatCode="0.00">
                  <c:v>1.27</c:v>
                </c:pt>
                <c:pt idx="113" formatCode="0.00">
                  <c:v>1.36</c:v>
                </c:pt>
                <c:pt idx="114" formatCode="0.00">
                  <c:v>1.45</c:v>
                </c:pt>
                <c:pt idx="115" formatCode="0.00">
                  <c:v>1.54</c:v>
                </c:pt>
                <c:pt idx="116" formatCode="0.00">
                  <c:v>1.63</c:v>
                </c:pt>
                <c:pt idx="117" formatCode="0.00">
                  <c:v>1.71</c:v>
                </c:pt>
                <c:pt idx="118" formatCode="0.00">
                  <c:v>1.8</c:v>
                </c:pt>
                <c:pt idx="119" formatCode="0.00">
                  <c:v>1.88</c:v>
                </c:pt>
                <c:pt idx="120" formatCode="0.00">
                  <c:v>2.0499999999999998</c:v>
                </c:pt>
                <c:pt idx="121" formatCode="0.00">
                  <c:v>2.2200000000000002</c:v>
                </c:pt>
                <c:pt idx="122" formatCode="0.00">
                  <c:v>2.38</c:v>
                </c:pt>
                <c:pt idx="123" formatCode="0.00">
                  <c:v>2.5499999999999998</c:v>
                </c:pt>
                <c:pt idx="124" formatCode="0.00">
                  <c:v>2.71</c:v>
                </c:pt>
                <c:pt idx="125" formatCode="0.00">
                  <c:v>2.88</c:v>
                </c:pt>
                <c:pt idx="126" formatCode="0.00">
                  <c:v>3.21</c:v>
                </c:pt>
                <c:pt idx="127" formatCode="0.00">
                  <c:v>3.55</c:v>
                </c:pt>
                <c:pt idx="128" formatCode="0.00">
                  <c:v>3.89</c:v>
                </c:pt>
                <c:pt idx="129" formatCode="0.00">
                  <c:v>4.24</c:v>
                </c:pt>
                <c:pt idx="130" formatCode="0.00">
                  <c:v>4.59</c:v>
                </c:pt>
                <c:pt idx="131" formatCode="0.00">
                  <c:v>4.96</c:v>
                </c:pt>
                <c:pt idx="132" formatCode="0.00">
                  <c:v>5.32</c:v>
                </c:pt>
                <c:pt idx="133" formatCode="0.00">
                  <c:v>5.7</c:v>
                </c:pt>
                <c:pt idx="134" formatCode="0.00">
                  <c:v>6.09</c:v>
                </c:pt>
                <c:pt idx="135" formatCode="0.00">
                  <c:v>6.48</c:v>
                </c:pt>
                <c:pt idx="136" formatCode="0.00">
                  <c:v>6.88</c:v>
                </c:pt>
                <c:pt idx="137" formatCode="0.00">
                  <c:v>7.7</c:v>
                </c:pt>
                <c:pt idx="138" formatCode="0.00">
                  <c:v>8.7799999999999994</c:v>
                </c:pt>
                <c:pt idx="139" formatCode="0.00">
                  <c:v>9.91</c:v>
                </c:pt>
                <c:pt idx="140" formatCode="0.00">
                  <c:v>11.09</c:v>
                </c:pt>
                <c:pt idx="141" formatCode="0.00">
                  <c:v>12.32</c:v>
                </c:pt>
                <c:pt idx="142" formatCode="0.00">
                  <c:v>13.6</c:v>
                </c:pt>
                <c:pt idx="143" formatCode="0.00">
                  <c:v>14.93</c:v>
                </c:pt>
                <c:pt idx="144" formatCode="0.00">
                  <c:v>16.32</c:v>
                </c:pt>
                <c:pt idx="145" formatCode="0.00">
                  <c:v>17.760000000000002</c:v>
                </c:pt>
                <c:pt idx="146" formatCode="0.00">
                  <c:v>20.79</c:v>
                </c:pt>
                <c:pt idx="147" formatCode="0.00">
                  <c:v>24.04</c:v>
                </c:pt>
                <c:pt idx="148" formatCode="0.00">
                  <c:v>27.49</c:v>
                </c:pt>
                <c:pt idx="149" formatCode="0.00">
                  <c:v>31.15</c:v>
                </c:pt>
                <c:pt idx="150" formatCode="0.00">
                  <c:v>35.01</c:v>
                </c:pt>
                <c:pt idx="151" formatCode="0.00">
                  <c:v>39.08</c:v>
                </c:pt>
                <c:pt idx="152" formatCode="0.00">
                  <c:v>47.82</c:v>
                </c:pt>
                <c:pt idx="153" formatCode="0.00">
                  <c:v>57.35</c:v>
                </c:pt>
                <c:pt idx="154" formatCode="0.00">
                  <c:v>67.650000000000006</c:v>
                </c:pt>
                <c:pt idx="155" formatCode="0.00">
                  <c:v>78.7</c:v>
                </c:pt>
                <c:pt idx="156" formatCode="0.00">
                  <c:v>90.5</c:v>
                </c:pt>
                <c:pt idx="157" formatCode="0.00">
                  <c:v>103.02</c:v>
                </c:pt>
                <c:pt idx="158" formatCode="0.00">
                  <c:v>116.25</c:v>
                </c:pt>
                <c:pt idx="159" formatCode="0.00">
                  <c:v>130.18</c:v>
                </c:pt>
                <c:pt idx="160" formatCode="0.00">
                  <c:v>144.79</c:v>
                </c:pt>
                <c:pt idx="161" formatCode="0.00">
                  <c:v>160.09</c:v>
                </c:pt>
                <c:pt idx="162" formatCode="0.00">
                  <c:v>176.06</c:v>
                </c:pt>
                <c:pt idx="163" formatCode="0.00">
                  <c:v>209.97</c:v>
                </c:pt>
                <c:pt idx="164" formatCode="0.00">
                  <c:v>256.04000000000002</c:v>
                </c:pt>
                <c:pt idx="165" formatCode="0.00">
                  <c:v>306.14</c:v>
                </c:pt>
                <c:pt idx="166" formatCode="0.00">
                  <c:v>360.24</c:v>
                </c:pt>
                <c:pt idx="167" formatCode="0.00">
                  <c:v>418.3</c:v>
                </c:pt>
                <c:pt idx="168" formatCode="0.00">
                  <c:v>480.27</c:v>
                </c:pt>
                <c:pt idx="169" formatCode="0.00">
                  <c:v>546.1</c:v>
                </c:pt>
                <c:pt idx="170" formatCode="0.00">
                  <c:v>615.71</c:v>
                </c:pt>
                <c:pt idx="171" formatCode="0.00">
                  <c:v>689.01</c:v>
                </c:pt>
                <c:pt idx="172" formatCode="0.00">
                  <c:v>846.37</c:v>
                </c:pt>
                <c:pt idx="173" formatCode="0.0">
                  <c:v>1020</c:v>
                </c:pt>
                <c:pt idx="174" formatCode="0.0">
                  <c:v>1200</c:v>
                </c:pt>
                <c:pt idx="175" formatCode="0.0">
                  <c:v>1400</c:v>
                </c:pt>
                <c:pt idx="176" formatCode="0.0">
                  <c:v>1610</c:v>
                </c:pt>
                <c:pt idx="177" formatCode="0.0">
                  <c:v>1840</c:v>
                </c:pt>
                <c:pt idx="178" formatCode="0.0">
                  <c:v>2330</c:v>
                </c:pt>
                <c:pt idx="179" formatCode="0.0">
                  <c:v>2860</c:v>
                </c:pt>
                <c:pt idx="180" formatCode="0.0">
                  <c:v>3440</c:v>
                </c:pt>
                <c:pt idx="181" formatCode="0.0">
                  <c:v>4070.0000000000005</c:v>
                </c:pt>
                <c:pt idx="182" formatCode="0.0">
                  <c:v>4740</c:v>
                </c:pt>
                <c:pt idx="183" formatCode="0.0">
                  <c:v>5450</c:v>
                </c:pt>
                <c:pt idx="184" formatCode="0.0">
                  <c:v>6200</c:v>
                </c:pt>
                <c:pt idx="185" formatCode="0.0">
                  <c:v>6990</c:v>
                </c:pt>
                <c:pt idx="186" formatCode="0.0">
                  <c:v>7820</c:v>
                </c:pt>
                <c:pt idx="187" formatCode="0.0">
                  <c:v>8690</c:v>
                </c:pt>
                <c:pt idx="188" formatCode="0.0">
                  <c:v>9590</c:v>
                </c:pt>
                <c:pt idx="189" formatCode="0.0">
                  <c:v>11490</c:v>
                </c:pt>
                <c:pt idx="190" formatCode="0.0">
                  <c:v>14060</c:v>
                </c:pt>
                <c:pt idx="191" formatCode="0.0">
                  <c:v>16810</c:v>
                </c:pt>
                <c:pt idx="192" formatCode="0.0">
                  <c:v>19740</c:v>
                </c:pt>
                <c:pt idx="193" formatCode="0.0">
                  <c:v>22840</c:v>
                </c:pt>
                <c:pt idx="194" formatCode="0.0">
                  <c:v>26090</c:v>
                </c:pt>
                <c:pt idx="195" formatCode="0.0">
                  <c:v>29490</c:v>
                </c:pt>
                <c:pt idx="196" formatCode="0.0">
                  <c:v>33030</c:v>
                </c:pt>
                <c:pt idx="197" formatCode="0.0">
                  <c:v>36700</c:v>
                </c:pt>
                <c:pt idx="198" formatCode="0.0">
                  <c:v>44380</c:v>
                </c:pt>
                <c:pt idx="199" formatCode="0.0">
                  <c:v>52500</c:v>
                </c:pt>
                <c:pt idx="200" formatCode="0.0">
                  <c:v>61000</c:v>
                </c:pt>
                <c:pt idx="201" formatCode="0.0">
                  <c:v>69850</c:v>
                </c:pt>
                <c:pt idx="202" formatCode="0.0">
                  <c:v>79010</c:v>
                </c:pt>
                <c:pt idx="203" formatCode="0.0">
                  <c:v>88450</c:v>
                </c:pt>
                <c:pt idx="204" formatCode="0.0">
                  <c:v>108040</c:v>
                </c:pt>
                <c:pt idx="205" formatCode="0.0">
                  <c:v>128449.99999999999</c:v>
                </c:pt>
                <c:pt idx="206" formatCode="0.0">
                  <c:v>149540</c:v>
                </c:pt>
                <c:pt idx="207" formatCode="0.0">
                  <c:v>171180</c:v>
                </c:pt>
                <c:pt idx="208" formatCode="0.0">
                  <c:v>193280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5-49CA-9896-E7EED306C95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srim12C_Havar!$M$20:$M$228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1.9E-3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2.4000000000000002E-3</c:v>
                </c:pt>
                <c:pt idx="25">
                  <c:v>2.5000000000000001E-3</c:v>
                </c:pt>
                <c:pt idx="26">
                  <c:v>2.7000000000000001E-3</c:v>
                </c:pt>
                <c:pt idx="27">
                  <c:v>2.8E-3</c:v>
                </c:pt>
                <c:pt idx="28">
                  <c:v>2.9000000000000002E-3</c:v>
                </c:pt>
                <c:pt idx="29">
                  <c:v>3.0999999999999999E-3</c:v>
                </c:pt>
                <c:pt idx="30">
                  <c:v>3.2000000000000002E-3</c:v>
                </c:pt>
                <c:pt idx="31">
                  <c:v>3.3E-3</c:v>
                </c:pt>
                <c:pt idx="32">
                  <c:v>3.5000000000000005E-3</c:v>
                </c:pt>
                <c:pt idx="33">
                  <c:v>3.6999999999999997E-3</c:v>
                </c:pt>
                <c:pt idx="34">
                  <c:v>4.0000000000000001E-3</c:v>
                </c:pt>
                <c:pt idx="35">
                  <c:v>4.3E-3</c:v>
                </c:pt>
                <c:pt idx="36">
                  <c:v>4.5999999999999999E-3</c:v>
                </c:pt>
                <c:pt idx="37">
                  <c:v>4.8999999999999998E-3</c:v>
                </c:pt>
                <c:pt idx="38">
                  <c:v>5.1999999999999998E-3</c:v>
                </c:pt>
                <c:pt idx="39">
                  <c:v>5.4000000000000003E-3</c:v>
                </c:pt>
                <c:pt idx="40">
                  <c:v>5.7000000000000002E-3</c:v>
                </c:pt>
                <c:pt idx="41">
                  <c:v>6.0000000000000001E-3</c:v>
                </c:pt>
                <c:pt idx="42">
                  <c:v>6.5000000000000006E-3</c:v>
                </c:pt>
                <c:pt idx="43">
                  <c:v>7.000000000000001E-3</c:v>
                </c:pt>
                <c:pt idx="44">
                  <c:v>7.4999999999999997E-3</c:v>
                </c:pt>
                <c:pt idx="45">
                  <c:v>8.0000000000000002E-3</c:v>
                </c:pt>
                <c:pt idx="46">
                  <c:v>8.5000000000000006E-3</c:v>
                </c:pt>
                <c:pt idx="47">
                  <c:v>8.9999999999999993E-3</c:v>
                </c:pt>
                <c:pt idx="48">
                  <c:v>0.01</c:v>
                </c:pt>
                <c:pt idx="49">
                  <c:v>1.0999999999999999E-2</c:v>
                </c:pt>
                <c:pt idx="50">
                  <c:v>1.1899999999999999E-2</c:v>
                </c:pt>
                <c:pt idx="51">
                  <c:v>1.2699999999999999E-2</c:v>
                </c:pt>
                <c:pt idx="52">
                  <c:v>1.3600000000000001E-2</c:v>
                </c:pt>
                <c:pt idx="53">
                  <c:v>1.4499999999999999E-2</c:v>
                </c:pt>
                <c:pt idx="54">
                  <c:v>1.5299999999999999E-2</c:v>
                </c:pt>
                <c:pt idx="55">
                  <c:v>1.61E-2</c:v>
                </c:pt>
                <c:pt idx="56">
                  <c:v>1.7000000000000001E-2</c:v>
                </c:pt>
                <c:pt idx="57">
                  <c:v>1.78E-2</c:v>
                </c:pt>
                <c:pt idx="58">
                  <c:v>1.8599999999999998E-2</c:v>
                </c:pt>
                <c:pt idx="59">
                  <c:v>2.01E-2</c:v>
                </c:pt>
                <c:pt idx="60">
                  <c:v>2.1999999999999999E-2</c:v>
                </c:pt>
                <c:pt idx="61">
                  <c:v>2.3799999999999998E-2</c:v>
                </c:pt>
                <c:pt idx="62">
                  <c:v>2.5600000000000001E-2</c:v>
                </c:pt>
                <c:pt idx="63">
                  <c:v>2.7300000000000001E-2</c:v>
                </c:pt>
                <c:pt idx="64">
                  <c:v>2.8899999999999999E-2</c:v>
                </c:pt>
                <c:pt idx="65">
                  <c:v>3.0599999999999999E-2</c:v>
                </c:pt>
                <c:pt idx="66">
                  <c:v>3.2100000000000004E-2</c:v>
                </c:pt>
                <c:pt idx="67">
                  <c:v>3.3600000000000005E-2</c:v>
                </c:pt>
                <c:pt idx="68">
                  <c:v>3.6499999999999998E-2</c:v>
                </c:pt>
                <c:pt idx="69">
                  <c:v>3.9199999999999999E-2</c:v>
                </c:pt>
                <c:pt idx="70">
                  <c:v>4.1700000000000001E-2</c:v>
                </c:pt>
                <c:pt idx="71">
                  <c:v>4.4200000000000003E-2</c:v>
                </c:pt>
                <c:pt idx="72">
                  <c:v>4.65E-2</c:v>
                </c:pt>
                <c:pt idx="73">
                  <c:v>4.87E-2</c:v>
                </c:pt>
                <c:pt idx="74">
                  <c:v>5.2700000000000004E-2</c:v>
                </c:pt>
                <c:pt idx="75">
                  <c:v>5.6499999999999995E-2</c:v>
                </c:pt>
                <c:pt idx="76">
                  <c:v>0.06</c:v>
                </c:pt>
                <c:pt idx="77">
                  <c:v>6.3200000000000006E-2</c:v>
                </c:pt>
                <c:pt idx="78">
                  <c:v>6.6200000000000009E-2</c:v>
                </c:pt>
                <c:pt idx="79">
                  <c:v>6.8899999999999989E-2</c:v>
                </c:pt>
                <c:pt idx="80">
                  <c:v>7.1499999999999994E-2</c:v>
                </c:pt>
                <c:pt idx="81">
                  <c:v>7.3899999999999993E-2</c:v>
                </c:pt>
                <c:pt idx="82">
                  <c:v>7.6200000000000004E-2</c:v>
                </c:pt>
                <c:pt idx="83">
                  <c:v>7.8300000000000008E-2</c:v>
                </c:pt>
                <c:pt idx="84">
                  <c:v>8.030000000000001E-2</c:v>
                </c:pt>
                <c:pt idx="85">
                  <c:v>8.3999999999999991E-2</c:v>
                </c:pt>
                <c:pt idx="86">
                  <c:v>8.8099999999999998E-2</c:v>
                </c:pt>
                <c:pt idx="87">
                  <c:v>9.1700000000000004E-2</c:v>
                </c:pt>
                <c:pt idx="88">
                  <c:v>9.4899999999999998E-2</c:v>
                </c:pt>
                <c:pt idx="89">
                  <c:v>9.7799999999999998E-2</c:v>
                </c:pt>
                <c:pt idx="90">
                  <c:v>0.1004</c:v>
                </c:pt>
                <c:pt idx="91">
                  <c:v>0.10269999999999999</c:v>
                </c:pt>
                <c:pt idx="92">
                  <c:v>0.10489999999999999</c:v>
                </c:pt>
                <c:pt idx="93">
                  <c:v>0.1069</c:v>
                </c:pt>
                <c:pt idx="94">
                  <c:v>0.11040000000000001</c:v>
                </c:pt>
                <c:pt idx="95">
                  <c:v>0.1135</c:v>
                </c:pt>
                <c:pt idx="96">
                  <c:v>0.1163</c:v>
                </c:pt>
                <c:pt idx="97">
                  <c:v>0.1187</c:v>
                </c:pt>
                <c:pt idx="98">
                  <c:v>0.12090000000000001</c:v>
                </c:pt>
                <c:pt idx="99">
                  <c:v>0.12279999999999999</c:v>
                </c:pt>
                <c:pt idx="100">
                  <c:v>0.12640000000000001</c:v>
                </c:pt>
                <c:pt idx="101">
                  <c:v>0.12940000000000002</c:v>
                </c:pt>
                <c:pt idx="102">
                  <c:v>0.13189999999999999</c:v>
                </c:pt>
                <c:pt idx="103">
                  <c:v>0.13420000000000001</c:v>
                </c:pt>
                <c:pt idx="104">
                  <c:v>0.13620000000000002</c:v>
                </c:pt>
                <c:pt idx="105">
                  <c:v>0.13799999999999998</c:v>
                </c:pt>
                <c:pt idx="106">
                  <c:v>0.13969999999999999</c:v>
                </c:pt>
                <c:pt idx="107">
                  <c:v>0.14119999999999999</c:v>
                </c:pt>
                <c:pt idx="108">
                  <c:v>0.14250000000000002</c:v>
                </c:pt>
                <c:pt idx="109">
                  <c:v>0.14379999999999998</c:v>
                </c:pt>
                <c:pt idx="110">
                  <c:v>0.14499999999999999</c:v>
                </c:pt>
                <c:pt idx="111">
                  <c:v>0.1474</c:v>
                </c:pt>
                <c:pt idx="112">
                  <c:v>0.15009999999999998</c:v>
                </c:pt>
                <c:pt idx="113">
                  <c:v>0.1525</c:v>
                </c:pt>
                <c:pt idx="114">
                  <c:v>0.1547</c:v>
                </c:pt>
                <c:pt idx="115">
                  <c:v>0.15670000000000001</c:v>
                </c:pt>
                <c:pt idx="116">
                  <c:v>0.1585</c:v>
                </c:pt>
                <c:pt idx="117">
                  <c:v>0.1603</c:v>
                </c:pt>
                <c:pt idx="118">
                  <c:v>0.16189999999999999</c:v>
                </c:pt>
                <c:pt idx="119">
                  <c:v>0.16350000000000001</c:v>
                </c:pt>
                <c:pt idx="120">
                  <c:v>0.16719999999999999</c:v>
                </c:pt>
                <c:pt idx="121">
                  <c:v>0.17070000000000002</c:v>
                </c:pt>
                <c:pt idx="122">
                  <c:v>0.1741</c:v>
                </c:pt>
                <c:pt idx="123">
                  <c:v>0.1772</c:v>
                </c:pt>
                <c:pt idx="124">
                  <c:v>0.18029999999999999</c:v>
                </c:pt>
                <c:pt idx="125">
                  <c:v>0.18329999999999999</c:v>
                </c:pt>
                <c:pt idx="126">
                  <c:v>0.19190000000000002</c:v>
                </c:pt>
                <c:pt idx="127">
                  <c:v>0.20030000000000001</c:v>
                </c:pt>
                <c:pt idx="128">
                  <c:v>0.20849999999999999</c:v>
                </c:pt>
                <c:pt idx="129">
                  <c:v>0.2165</c:v>
                </c:pt>
                <c:pt idx="130">
                  <c:v>0.22450000000000001</c:v>
                </c:pt>
                <c:pt idx="131">
                  <c:v>0.23250000000000001</c:v>
                </c:pt>
                <c:pt idx="132">
                  <c:v>0.2404</c:v>
                </c:pt>
                <c:pt idx="133">
                  <c:v>0.24840000000000001</c:v>
                </c:pt>
                <c:pt idx="134">
                  <c:v>0.25640000000000002</c:v>
                </c:pt>
                <c:pt idx="135">
                  <c:v>0.26450000000000001</c:v>
                </c:pt>
                <c:pt idx="136">
                  <c:v>0.27260000000000001</c:v>
                </c:pt>
                <c:pt idx="137">
                  <c:v>0.30049999999999999</c:v>
                </c:pt>
                <c:pt idx="138">
                  <c:v>0.34179999999999999</c:v>
                </c:pt>
                <c:pt idx="139">
                  <c:v>0.38190000000000002</c:v>
                </c:pt>
                <c:pt idx="140">
                  <c:v>0.42130000000000001</c:v>
                </c:pt>
                <c:pt idx="141">
                  <c:v>0.46029999999999999</c:v>
                </c:pt>
                <c:pt idx="142">
                  <c:v>0.49930000000000002</c:v>
                </c:pt>
                <c:pt idx="143">
                  <c:v>0.53849999999999998</c:v>
                </c:pt>
                <c:pt idx="144">
                  <c:v>0.57779999999999998</c:v>
                </c:pt>
                <c:pt idx="145">
                  <c:v>0.61740000000000006</c:v>
                </c:pt>
                <c:pt idx="146">
                  <c:v>0.76059999999999994</c:v>
                </c:pt>
                <c:pt idx="147">
                  <c:v>0.89700000000000002</c:v>
                </c:pt>
                <c:pt idx="148" formatCode="0.00">
                  <c:v>1.03</c:v>
                </c:pt>
                <c:pt idx="149" formatCode="0.00">
                  <c:v>1.1599999999999999</c:v>
                </c:pt>
                <c:pt idx="150" formatCode="0.00">
                  <c:v>1.29</c:v>
                </c:pt>
                <c:pt idx="151" formatCode="0.00">
                  <c:v>1.43</c:v>
                </c:pt>
                <c:pt idx="152" formatCode="0.00">
                  <c:v>1.9</c:v>
                </c:pt>
                <c:pt idx="153" formatCode="0.00">
                  <c:v>2.35</c:v>
                </c:pt>
                <c:pt idx="154" formatCode="0.00">
                  <c:v>2.78</c:v>
                </c:pt>
                <c:pt idx="155" formatCode="0.00">
                  <c:v>3.21</c:v>
                </c:pt>
                <c:pt idx="156" formatCode="0.00">
                  <c:v>3.64</c:v>
                </c:pt>
                <c:pt idx="157" formatCode="0.00">
                  <c:v>4.07</c:v>
                </c:pt>
                <c:pt idx="158" formatCode="0.00">
                  <c:v>4.5</c:v>
                </c:pt>
                <c:pt idx="159" formatCode="0.00">
                  <c:v>4.9400000000000004</c:v>
                </c:pt>
                <c:pt idx="160" formatCode="0.00">
                  <c:v>5.38</c:v>
                </c:pt>
                <c:pt idx="161" formatCode="0.00">
                  <c:v>5.82</c:v>
                </c:pt>
                <c:pt idx="162" formatCode="0.00">
                  <c:v>6.27</c:v>
                </c:pt>
                <c:pt idx="163" formatCode="0.00">
                  <c:v>7.95</c:v>
                </c:pt>
                <c:pt idx="164" formatCode="0.00">
                  <c:v>10.34</c:v>
                </c:pt>
                <c:pt idx="165" formatCode="0.00">
                  <c:v>12.6</c:v>
                </c:pt>
                <c:pt idx="166" formatCode="0.00">
                  <c:v>14.81</c:v>
                </c:pt>
                <c:pt idx="167" formatCode="0.00">
                  <c:v>17.010000000000002</c:v>
                </c:pt>
                <c:pt idx="168" formatCode="0.00">
                  <c:v>19.22</c:v>
                </c:pt>
                <c:pt idx="169" formatCode="0.00">
                  <c:v>21.44</c:v>
                </c:pt>
                <c:pt idx="170" formatCode="0.00">
                  <c:v>23.68</c:v>
                </c:pt>
                <c:pt idx="171" formatCode="0.00">
                  <c:v>25.95</c:v>
                </c:pt>
                <c:pt idx="172" formatCode="0.00">
                  <c:v>34.369999999999997</c:v>
                </c:pt>
                <c:pt idx="173" formatCode="0.00">
                  <c:v>42.26</c:v>
                </c:pt>
                <c:pt idx="174" formatCode="0.00">
                  <c:v>49.93</c:v>
                </c:pt>
                <c:pt idx="175" formatCode="0.00">
                  <c:v>57.51</c:v>
                </c:pt>
                <c:pt idx="176" formatCode="0.00">
                  <c:v>65.09</c:v>
                </c:pt>
                <c:pt idx="177" formatCode="0.00">
                  <c:v>72.680000000000007</c:v>
                </c:pt>
                <c:pt idx="178" formatCode="0.00">
                  <c:v>100.55</c:v>
                </c:pt>
                <c:pt idx="179" formatCode="0.00">
                  <c:v>126.32</c:v>
                </c:pt>
                <c:pt idx="180" formatCode="0.00">
                  <c:v>151.25</c:v>
                </c:pt>
                <c:pt idx="181" formatCode="0.00">
                  <c:v>175.83</c:v>
                </c:pt>
                <c:pt idx="182" formatCode="0.00">
                  <c:v>200.31</c:v>
                </c:pt>
                <c:pt idx="183" formatCode="0.00">
                  <c:v>224.8</c:v>
                </c:pt>
                <c:pt idx="184" formatCode="0.00">
                  <c:v>249.36</c:v>
                </c:pt>
                <c:pt idx="185" formatCode="0.00">
                  <c:v>274.02999999999997</c:v>
                </c:pt>
                <c:pt idx="186" formatCode="0.00">
                  <c:v>298.82</c:v>
                </c:pt>
                <c:pt idx="187" formatCode="0.00">
                  <c:v>323.74</c:v>
                </c:pt>
                <c:pt idx="188" formatCode="0.00">
                  <c:v>348.79</c:v>
                </c:pt>
                <c:pt idx="189" formatCode="0.00">
                  <c:v>442.27</c:v>
                </c:pt>
                <c:pt idx="190" formatCode="0.00">
                  <c:v>573.74</c:v>
                </c:pt>
                <c:pt idx="191" formatCode="0.00">
                  <c:v>695.38</c:v>
                </c:pt>
                <c:pt idx="192" formatCode="0.00">
                  <c:v>811.64</c:v>
                </c:pt>
                <c:pt idx="193" formatCode="0.00">
                  <c:v>924.47</c:v>
                </c:pt>
                <c:pt idx="194" formatCode="0.0">
                  <c:v>1030</c:v>
                </c:pt>
                <c:pt idx="195" formatCode="0.0">
                  <c:v>1140</c:v>
                </c:pt>
                <c:pt idx="196" formatCode="0.0">
                  <c:v>1250</c:v>
                </c:pt>
                <c:pt idx="197" formatCode="0.0">
                  <c:v>1360</c:v>
                </c:pt>
                <c:pt idx="198" formatCode="0.0">
                  <c:v>1740</c:v>
                </c:pt>
                <c:pt idx="199" formatCode="0.0">
                  <c:v>2090</c:v>
                </c:pt>
                <c:pt idx="200" formatCode="0.0">
                  <c:v>2420</c:v>
                </c:pt>
                <c:pt idx="201" formatCode="0.0">
                  <c:v>2730</c:v>
                </c:pt>
                <c:pt idx="202" formatCode="0.0">
                  <c:v>3020</c:v>
                </c:pt>
                <c:pt idx="203" formatCode="0.0">
                  <c:v>3310</c:v>
                </c:pt>
                <c:pt idx="204" formatCode="0.0">
                  <c:v>4320</c:v>
                </c:pt>
                <c:pt idx="205" formatCode="0.0">
                  <c:v>5210</c:v>
                </c:pt>
                <c:pt idx="206" formatCode="0.0">
                  <c:v>6010</c:v>
                </c:pt>
                <c:pt idx="207" formatCode="0.0">
                  <c:v>6750</c:v>
                </c:pt>
                <c:pt idx="208" formatCode="0.0">
                  <c:v>7450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5-49CA-9896-E7EED306C95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srim12C_Havar!$D$20:$D$228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srim12C_Havar!$P$20:$P$228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1.0999999999999998E-3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2.1000000000000003E-3</c:v>
                </c:pt>
                <c:pt idx="28">
                  <c:v>2.1999999999999997E-3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2.8E-3</c:v>
                </c:pt>
                <c:pt idx="34">
                  <c:v>3.0999999999999999E-3</c:v>
                </c:pt>
                <c:pt idx="35">
                  <c:v>3.3E-3</c:v>
                </c:pt>
                <c:pt idx="36">
                  <c:v>3.5000000000000005E-3</c:v>
                </c:pt>
                <c:pt idx="37">
                  <c:v>3.6999999999999997E-3</c:v>
                </c:pt>
                <c:pt idx="38">
                  <c:v>3.8999999999999998E-3</c:v>
                </c:pt>
                <c:pt idx="39">
                  <c:v>4.1000000000000003E-3</c:v>
                </c:pt>
                <c:pt idx="40">
                  <c:v>4.3E-3</c:v>
                </c:pt>
                <c:pt idx="41">
                  <c:v>4.4999999999999997E-3</c:v>
                </c:pt>
                <c:pt idx="42">
                  <c:v>4.8999999999999998E-3</c:v>
                </c:pt>
                <c:pt idx="43">
                  <c:v>5.3E-3</c:v>
                </c:pt>
                <c:pt idx="44">
                  <c:v>5.7000000000000002E-3</c:v>
                </c:pt>
                <c:pt idx="45">
                  <c:v>6.0999999999999995E-3</c:v>
                </c:pt>
                <c:pt idx="46">
                  <c:v>6.4000000000000003E-3</c:v>
                </c:pt>
                <c:pt idx="47">
                  <c:v>6.8000000000000005E-3</c:v>
                </c:pt>
                <c:pt idx="48">
                  <c:v>7.4999999999999997E-3</c:v>
                </c:pt>
                <c:pt idx="49">
                  <c:v>8.0999999999999996E-3</c:v>
                </c:pt>
                <c:pt idx="50">
                  <c:v>8.8999999999999999E-3</c:v>
                </c:pt>
                <c:pt idx="51">
                  <c:v>9.4999999999999998E-3</c:v>
                </c:pt>
                <c:pt idx="52">
                  <c:v>1.0199999999999999E-2</c:v>
                </c:pt>
                <c:pt idx="53">
                  <c:v>1.09E-2</c:v>
                </c:pt>
                <c:pt idx="54">
                  <c:v>1.15E-2</c:v>
                </c:pt>
                <c:pt idx="55">
                  <c:v>1.21E-2</c:v>
                </c:pt>
                <c:pt idx="56">
                  <c:v>1.2800000000000001E-2</c:v>
                </c:pt>
                <c:pt idx="57">
                  <c:v>1.34E-2</c:v>
                </c:pt>
                <c:pt idx="58">
                  <c:v>1.4000000000000002E-2</c:v>
                </c:pt>
                <c:pt idx="59">
                  <c:v>1.5299999999999999E-2</c:v>
                </c:pt>
                <c:pt idx="60">
                  <c:v>1.6800000000000002E-2</c:v>
                </c:pt>
                <c:pt idx="61">
                  <c:v>1.8200000000000001E-2</c:v>
                </c:pt>
                <c:pt idx="62">
                  <c:v>1.9700000000000002E-2</c:v>
                </c:pt>
                <c:pt idx="63">
                  <c:v>2.1100000000000001E-2</c:v>
                </c:pt>
                <c:pt idx="64">
                  <c:v>2.2499999999999999E-2</c:v>
                </c:pt>
                <c:pt idx="65">
                  <c:v>2.3799999999999998E-2</c:v>
                </c:pt>
                <c:pt idx="66">
                  <c:v>2.5100000000000001E-2</c:v>
                </c:pt>
                <c:pt idx="67">
                  <c:v>2.64E-2</c:v>
                </c:pt>
                <c:pt idx="68">
                  <c:v>2.8899999999999999E-2</c:v>
                </c:pt>
                <c:pt idx="69">
                  <c:v>3.1300000000000001E-2</c:v>
                </c:pt>
                <c:pt idx="70">
                  <c:v>3.3600000000000005E-2</c:v>
                </c:pt>
                <c:pt idx="71">
                  <c:v>3.5799999999999998E-2</c:v>
                </c:pt>
                <c:pt idx="72">
                  <c:v>3.7900000000000003E-2</c:v>
                </c:pt>
                <c:pt idx="73">
                  <c:v>0.04</c:v>
                </c:pt>
                <c:pt idx="74">
                  <c:v>4.3900000000000002E-2</c:v>
                </c:pt>
                <c:pt idx="75">
                  <c:v>4.7599999999999996E-2</c:v>
                </c:pt>
                <c:pt idx="76">
                  <c:v>5.1000000000000004E-2</c:v>
                </c:pt>
                <c:pt idx="77">
                  <c:v>5.4300000000000001E-2</c:v>
                </c:pt>
                <c:pt idx="78">
                  <c:v>5.7399999999999993E-2</c:v>
                </c:pt>
                <c:pt idx="79">
                  <c:v>6.0399999999999995E-2</c:v>
                </c:pt>
                <c:pt idx="80">
                  <c:v>6.3200000000000006E-2</c:v>
                </c:pt>
                <c:pt idx="81">
                  <c:v>6.59E-2</c:v>
                </c:pt>
                <c:pt idx="82">
                  <c:v>6.8400000000000002E-2</c:v>
                </c:pt>
                <c:pt idx="83">
                  <c:v>7.0800000000000002E-2</c:v>
                </c:pt>
                <c:pt idx="84">
                  <c:v>7.3200000000000001E-2</c:v>
                </c:pt>
                <c:pt idx="85">
                  <c:v>7.7499999999999999E-2</c:v>
                </c:pt>
                <c:pt idx="86">
                  <c:v>8.249999999999999E-2</c:v>
                </c:pt>
                <c:pt idx="87">
                  <c:v>8.7099999999999997E-2</c:v>
                </c:pt>
                <c:pt idx="88">
                  <c:v>9.1200000000000003E-2</c:v>
                </c:pt>
                <c:pt idx="89">
                  <c:v>9.509999999999999E-2</c:v>
                </c:pt>
                <c:pt idx="90">
                  <c:v>9.8599999999999993E-2</c:v>
                </c:pt>
                <c:pt idx="91">
                  <c:v>0.10189999999999999</c:v>
                </c:pt>
                <c:pt idx="92">
                  <c:v>0.10489999999999999</c:v>
                </c:pt>
                <c:pt idx="93">
                  <c:v>0.10780000000000001</c:v>
                </c:pt>
                <c:pt idx="94">
                  <c:v>0.11310000000000001</c:v>
                </c:pt>
                <c:pt idx="95">
                  <c:v>0.11779999999999999</c:v>
                </c:pt>
                <c:pt idx="96">
                  <c:v>0.12210000000000001</c:v>
                </c:pt>
                <c:pt idx="97">
                  <c:v>0.126</c:v>
                </c:pt>
                <c:pt idx="98">
                  <c:v>0.1295</c:v>
                </c:pt>
                <c:pt idx="99">
                  <c:v>0.1328</c:v>
                </c:pt>
                <c:pt idx="100">
                  <c:v>0.13879999999999998</c:v>
                </c:pt>
                <c:pt idx="101">
                  <c:v>0.14399999999999999</c:v>
                </c:pt>
                <c:pt idx="102">
                  <c:v>0.14860000000000001</c:v>
                </c:pt>
                <c:pt idx="103">
                  <c:v>0.15279999999999999</c:v>
                </c:pt>
                <c:pt idx="104">
                  <c:v>0.15660000000000002</c:v>
                </c:pt>
                <c:pt idx="105">
                  <c:v>0.16009999999999999</c:v>
                </c:pt>
                <c:pt idx="106">
                  <c:v>0.1633</c:v>
                </c:pt>
                <c:pt idx="107">
                  <c:v>0.1663</c:v>
                </c:pt>
                <c:pt idx="108">
                  <c:v>0.1691</c:v>
                </c:pt>
                <c:pt idx="109">
                  <c:v>0.17170000000000002</c:v>
                </c:pt>
                <c:pt idx="110">
                  <c:v>0.1741</c:v>
                </c:pt>
                <c:pt idx="111">
                  <c:v>0.1787</c:v>
                </c:pt>
                <c:pt idx="112">
                  <c:v>0.18380000000000002</c:v>
                </c:pt>
                <c:pt idx="113">
                  <c:v>0.18839999999999998</c:v>
                </c:pt>
                <c:pt idx="114">
                  <c:v>0.19259999999999999</c:v>
                </c:pt>
                <c:pt idx="115">
                  <c:v>0.19650000000000001</c:v>
                </c:pt>
                <c:pt idx="116">
                  <c:v>0.20019999999999999</c:v>
                </c:pt>
                <c:pt idx="117">
                  <c:v>0.2036</c:v>
                </c:pt>
                <c:pt idx="118">
                  <c:v>0.2069</c:v>
                </c:pt>
                <c:pt idx="119">
                  <c:v>0.21000000000000002</c:v>
                </c:pt>
                <c:pt idx="120">
                  <c:v>0.21579999999999999</c:v>
                </c:pt>
                <c:pt idx="121">
                  <c:v>0.22120000000000001</c:v>
                </c:pt>
                <c:pt idx="122">
                  <c:v>0.2263</c:v>
                </c:pt>
                <c:pt idx="123">
                  <c:v>0.2311</c:v>
                </c:pt>
                <c:pt idx="124">
                  <c:v>0.23580000000000001</c:v>
                </c:pt>
                <c:pt idx="125">
                  <c:v>0.24030000000000001</c:v>
                </c:pt>
                <c:pt idx="126">
                  <c:v>0.24900000000000003</c:v>
                </c:pt>
                <c:pt idx="127">
                  <c:v>0.25729999999999997</c:v>
                </c:pt>
                <c:pt idx="128">
                  <c:v>0.26539999999999997</c:v>
                </c:pt>
                <c:pt idx="129">
                  <c:v>0.27329999999999999</c:v>
                </c:pt>
                <c:pt idx="130">
                  <c:v>0.28110000000000002</c:v>
                </c:pt>
                <c:pt idx="131">
                  <c:v>0.28889999999999999</c:v>
                </c:pt>
                <c:pt idx="132">
                  <c:v>0.29670000000000002</c:v>
                </c:pt>
                <c:pt idx="133">
                  <c:v>0.30449999999999999</c:v>
                </c:pt>
                <c:pt idx="134">
                  <c:v>0.31230000000000002</c:v>
                </c:pt>
                <c:pt idx="135">
                  <c:v>0.32019999999999998</c:v>
                </c:pt>
                <c:pt idx="136">
                  <c:v>0.3281</c:v>
                </c:pt>
                <c:pt idx="137">
                  <c:v>0.34429999999999999</c:v>
                </c:pt>
                <c:pt idx="138">
                  <c:v>0.36509999999999998</c:v>
                </c:pt>
                <c:pt idx="139">
                  <c:v>0.3866</c:v>
                </c:pt>
                <c:pt idx="140">
                  <c:v>0.4088</c:v>
                </c:pt>
                <c:pt idx="141">
                  <c:v>0.43179999999999996</c:v>
                </c:pt>
                <c:pt idx="142">
                  <c:v>0.4556</c:v>
                </c:pt>
                <c:pt idx="143">
                  <c:v>0.4803</c:v>
                </c:pt>
                <c:pt idx="144">
                  <c:v>0.50580000000000003</c:v>
                </c:pt>
                <c:pt idx="145">
                  <c:v>0.5323</c:v>
                </c:pt>
                <c:pt idx="146">
                  <c:v>0.58779999999999999</c:v>
                </c:pt>
                <c:pt idx="147">
                  <c:v>0.64690000000000003</c:v>
                </c:pt>
                <c:pt idx="148">
                  <c:v>0.7097</c:v>
                </c:pt>
                <c:pt idx="149">
                  <c:v>0.77600000000000002</c:v>
                </c:pt>
                <c:pt idx="150">
                  <c:v>0.84589999999999999</c:v>
                </c:pt>
                <c:pt idx="151">
                  <c:v>0.91930000000000001</c:v>
                </c:pt>
                <c:pt idx="152">
                  <c:v>1.08</c:v>
                </c:pt>
                <c:pt idx="153">
                  <c:v>1.25</c:v>
                </c:pt>
                <c:pt idx="154">
                  <c:v>1.43</c:v>
                </c:pt>
                <c:pt idx="155" formatCode="0.00">
                  <c:v>1.63</c:v>
                </c:pt>
                <c:pt idx="156" formatCode="0.00">
                  <c:v>1.83</c:v>
                </c:pt>
                <c:pt idx="157" formatCode="0.00">
                  <c:v>2.0499999999999998</c:v>
                </c:pt>
                <c:pt idx="158" formatCode="0.00">
                  <c:v>2.29</c:v>
                </c:pt>
                <c:pt idx="159" formatCode="0.00">
                  <c:v>2.5299999999999998</c:v>
                </c:pt>
                <c:pt idx="160" formatCode="0.00">
                  <c:v>2.78</c:v>
                </c:pt>
                <c:pt idx="161" formatCode="0.00">
                  <c:v>3.05</c:v>
                </c:pt>
                <c:pt idx="162" formatCode="0.00">
                  <c:v>3.32</c:v>
                </c:pt>
                <c:pt idx="163" formatCode="0.00">
                  <c:v>3.9</c:v>
                </c:pt>
                <c:pt idx="164" formatCode="0.00">
                  <c:v>4.68</c:v>
                </c:pt>
                <c:pt idx="165" formatCode="0.00">
                  <c:v>5.53</c:v>
                </c:pt>
                <c:pt idx="166" formatCode="0.00">
                  <c:v>6.44</c:v>
                </c:pt>
                <c:pt idx="167" formatCode="0.00">
                  <c:v>7.4</c:v>
                </c:pt>
                <c:pt idx="168" formatCode="0.00">
                  <c:v>8.43</c:v>
                </c:pt>
                <c:pt idx="169" formatCode="0.00">
                  <c:v>9.52</c:v>
                </c:pt>
                <c:pt idx="170" formatCode="0.00">
                  <c:v>10.66</c:v>
                </c:pt>
                <c:pt idx="171" formatCode="0.00">
                  <c:v>11.86</c:v>
                </c:pt>
                <c:pt idx="172" formatCode="0.00">
                  <c:v>14.42</c:v>
                </c:pt>
                <c:pt idx="173" formatCode="0.00">
                  <c:v>17.2</c:v>
                </c:pt>
                <c:pt idx="174" formatCode="0.00">
                  <c:v>20.190000000000001</c:v>
                </c:pt>
                <c:pt idx="175" formatCode="0.00">
                  <c:v>23.37</c:v>
                </c:pt>
                <c:pt idx="176" formatCode="0.00">
                  <c:v>26.75</c:v>
                </c:pt>
                <c:pt idx="177" formatCode="0.00">
                  <c:v>30.31</c:v>
                </c:pt>
                <c:pt idx="178" formatCode="0.00">
                  <c:v>37.99</c:v>
                </c:pt>
                <c:pt idx="179" formatCode="0.00">
                  <c:v>46.35</c:v>
                </c:pt>
                <c:pt idx="180" formatCode="0.00">
                  <c:v>55.38</c:v>
                </c:pt>
                <c:pt idx="181" formatCode="0.00">
                  <c:v>65.03</c:v>
                </c:pt>
                <c:pt idx="182" formatCode="0.00">
                  <c:v>75.28</c:v>
                </c:pt>
                <c:pt idx="183" formatCode="0.00">
                  <c:v>86.09</c:v>
                </c:pt>
                <c:pt idx="184" formatCode="0.00">
                  <c:v>97.45</c:v>
                </c:pt>
                <c:pt idx="185" formatCode="0.00">
                  <c:v>109.33</c:v>
                </c:pt>
                <c:pt idx="186" formatCode="0.00">
                  <c:v>121.71</c:v>
                </c:pt>
                <c:pt idx="187" formatCode="0.00">
                  <c:v>134.56</c:v>
                </c:pt>
                <c:pt idx="188" formatCode="0.00">
                  <c:v>147.87</c:v>
                </c:pt>
                <c:pt idx="189" formatCode="0.00">
                  <c:v>175.79</c:v>
                </c:pt>
                <c:pt idx="190" formatCode="0.00">
                  <c:v>212.94</c:v>
                </c:pt>
                <c:pt idx="191" formatCode="0.00">
                  <c:v>252.36</c:v>
                </c:pt>
                <c:pt idx="192" formatCode="0.00">
                  <c:v>293.82</c:v>
                </c:pt>
                <c:pt idx="193" formatCode="0.00">
                  <c:v>337.12</c:v>
                </c:pt>
                <c:pt idx="194" formatCode="0.00">
                  <c:v>382.1</c:v>
                </c:pt>
                <c:pt idx="195" formatCode="0.00">
                  <c:v>428.58</c:v>
                </c:pt>
                <c:pt idx="196" formatCode="0.00">
                  <c:v>476.42</c:v>
                </c:pt>
                <c:pt idx="197" formatCode="0.00">
                  <c:v>525.49</c:v>
                </c:pt>
                <c:pt idx="198" formatCode="0.00">
                  <c:v>626.89</c:v>
                </c:pt>
                <c:pt idx="199" formatCode="0.00">
                  <c:v>731.91</c:v>
                </c:pt>
                <c:pt idx="200" formatCode="0.00">
                  <c:v>839.85</c:v>
                </c:pt>
                <c:pt idx="201" formatCode="0.00">
                  <c:v>950.11</c:v>
                </c:pt>
                <c:pt idx="202" formatCode="0.00">
                  <c:v>1060</c:v>
                </c:pt>
                <c:pt idx="203" formatCode="0.00">
                  <c:v>1180</c:v>
                </c:pt>
                <c:pt idx="204" formatCode="0.00">
                  <c:v>1410</c:v>
                </c:pt>
                <c:pt idx="205" formatCode="0.00">
                  <c:v>1640</c:v>
                </c:pt>
                <c:pt idx="206" formatCode="0.00">
                  <c:v>1870</c:v>
                </c:pt>
                <c:pt idx="207" formatCode="0.00">
                  <c:v>2100</c:v>
                </c:pt>
                <c:pt idx="208" formatCode="0.00">
                  <c:v>2330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255-49CA-9896-E7EED306C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120"/>
        <c:axId val="477611848"/>
      </c:scatterChart>
      <c:valAx>
        <c:axId val="4776181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1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srim12C_Al!$P$5</c:f>
          <c:strCache>
            <c:ptCount val="1"/>
            <c:pt idx="0">
              <c:v>srim12C_Al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srim12C_Al!$E$20:$E$228</c:f>
              <c:numCache>
                <c:formatCode>0.000E+00</c:formatCode>
                <c:ptCount val="209"/>
                <c:pt idx="0">
                  <c:v>4.9250000000000002E-2</c:v>
                </c:pt>
                <c:pt idx="1">
                  <c:v>5.126E-2</c:v>
                </c:pt>
                <c:pt idx="2">
                  <c:v>5.3190000000000001E-2</c:v>
                </c:pt>
                <c:pt idx="3">
                  <c:v>5.5059999999999998E-2</c:v>
                </c:pt>
                <c:pt idx="4">
                  <c:v>5.6860000000000001E-2</c:v>
                </c:pt>
                <c:pt idx="5">
                  <c:v>5.8610000000000002E-2</c:v>
                </c:pt>
                <c:pt idx="6">
                  <c:v>6.0310000000000002E-2</c:v>
                </c:pt>
                <c:pt idx="7">
                  <c:v>6.3579999999999998E-2</c:v>
                </c:pt>
                <c:pt idx="8">
                  <c:v>6.7430000000000004E-2</c:v>
                </c:pt>
                <c:pt idx="9">
                  <c:v>7.1080000000000004E-2</c:v>
                </c:pt>
                <c:pt idx="10">
                  <c:v>7.4550000000000005E-2</c:v>
                </c:pt>
                <c:pt idx="11">
                  <c:v>7.7869999999999995E-2</c:v>
                </c:pt>
                <c:pt idx="12">
                  <c:v>8.1040000000000001E-2</c:v>
                </c:pt>
                <c:pt idx="13">
                  <c:v>8.4099999999999994E-2</c:v>
                </c:pt>
                <c:pt idx="14">
                  <c:v>8.7059999999999998E-2</c:v>
                </c:pt>
                <c:pt idx="15">
                  <c:v>8.9910000000000004E-2</c:v>
                </c:pt>
                <c:pt idx="16">
                  <c:v>9.5369999999999996E-2</c:v>
                </c:pt>
                <c:pt idx="17">
                  <c:v>0.10050000000000001</c:v>
                </c:pt>
                <c:pt idx="18">
                  <c:v>0.10539999999999999</c:v>
                </c:pt>
                <c:pt idx="19">
                  <c:v>0.1101</c:v>
                </c:pt>
                <c:pt idx="20">
                  <c:v>0.11459999999999999</c:v>
                </c:pt>
                <c:pt idx="21">
                  <c:v>0.11890000000000001</c:v>
                </c:pt>
                <c:pt idx="22">
                  <c:v>0.12720000000000001</c:v>
                </c:pt>
                <c:pt idx="23">
                  <c:v>0.13489999999999999</c:v>
                </c:pt>
                <c:pt idx="24">
                  <c:v>0.14219999999999999</c:v>
                </c:pt>
                <c:pt idx="25">
                  <c:v>0.14910000000000001</c:v>
                </c:pt>
                <c:pt idx="26">
                  <c:v>0.15570000000000001</c:v>
                </c:pt>
                <c:pt idx="27">
                  <c:v>0.16209999999999999</c:v>
                </c:pt>
                <c:pt idx="28">
                  <c:v>0.16819999999999999</c:v>
                </c:pt>
                <c:pt idx="29">
                  <c:v>0.1741</c:v>
                </c:pt>
                <c:pt idx="30">
                  <c:v>0.17979999999999999</c:v>
                </c:pt>
                <c:pt idx="31">
                  <c:v>0.18540000000000001</c:v>
                </c:pt>
                <c:pt idx="32">
                  <c:v>0.19070000000000001</c:v>
                </c:pt>
                <c:pt idx="33">
                  <c:v>0.20100000000000001</c:v>
                </c:pt>
                <c:pt idx="34">
                  <c:v>0.2132</c:v>
                </c:pt>
                <c:pt idx="35">
                  <c:v>0.2248</c:v>
                </c:pt>
                <c:pt idx="36">
                  <c:v>0.23569999999999999</c:v>
                </c:pt>
                <c:pt idx="37">
                  <c:v>0.2462</c:v>
                </c:pt>
                <c:pt idx="38">
                  <c:v>0.25629999999999997</c:v>
                </c:pt>
                <c:pt idx="39">
                  <c:v>0.26600000000000001</c:v>
                </c:pt>
                <c:pt idx="40">
                  <c:v>0.27529999999999999</c:v>
                </c:pt>
                <c:pt idx="41">
                  <c:v>0.2843</c:v>
                </c:pt>
                <c:pt idx="42">
                  <c:v>0.30159999999999998</c:v>
                </c:pt>
                <c:pt idx="43">
                  <c:v>0.31790000000000002</c:v>
                </c:pt>
                <c:pt idx="44">
                  <c:v>0.33339999999999997</c:v>
                </c:pt>
                <c:pt idx="45">
                  <c:v>0.34820000000000001</c:v>
                </c:pt>
                <c:pt idx="46">
                  <c:v>0.3624</c:v>
                </c:pt>
                <c:pt idx="47">
                  <c:v>0.37609999999999999</c:v>
                </c:pt>
                <c:pt idx="48">
                  <c:v>0.40210000000000001</c:v>
                </c:pt>
                <c:pt idx="49">
                  <c:v>0.42649999999999999</c:v>
                </c:pt>
                <c:pt idx="50">
                  <c:v>0.4496</c:v>
                </c:pt>
                <c:pt idx="51">
                  <c:v>0.47149999999999997</c:v>
                </c:pt>
                <c:pt idx="52">
                  <c:v>0.49249999999999999</c:v>
                </c:pt>
                <c:pt idx="53">
                  <c:v>0.51259999999999994</c:v>
                </c:pt>
                <c:pt idx="54">
                  <c:v>0.53190000000000004</c:v>
                </c:pt>
                <c:pt idx="55">
                  <c:v>0.55059999999999998</c:v>
                </c:pt>
                <c:pt idx="56">
                  <c:v>0.56859999999999999</c:v>
                </c:pt>
                <c:pt idx="57">
                  <c:v>0.58609999999999995</c:v>
                </c:pt>
                <c:pt idx="58">
                  <c:v>0.60309999999999997</c:v>
                </c:pt>
                <c:pt idx="59">
                  <c:v>0.63580000000000003</c:v>
                </c:pt>
                <c:pt idx="60">
                  <c:v>0.67430000000000001</c:v>
                </c:pt>
                <c:pt idx="61">
                  <c:v>0.72870000000000001</c:v>
                </c:pt>
                <c:pt idx="62">
                  <c:v>0.80100000000000005</c:v>
                </c:pt>
                <c:pt idx="63">
                  <c:v>0.86299999999999999</c:v>
                </c:pt>
                <c:pt idx="64">
                  <c:v>0.9163</c:v>
                </c:pt>
                <c:pt idx="65">
                  <c:v>0.96240000000000003</c:v>
                </c:pt>
                <c:pt idx="66">
                  <c:v>1.0029999999999999</c:v>
                </c:pt>
                <c:pt idx="67">
                  <c:v>1.038</c:v>
                </c:pt>
                <c:pt idx="68">
                  <c:v>1.097</c:v>
                </c:pt>
                <c:pt idx="69">
                  <c:v>1.1439999999999999</c:v>
                </c:pt>
                <c:pt idx="70">
                  <c:v>1.1830000000000001</c:v>
                </c:pt>
                <c:pt idx="71">
                  <c:v>1.216</c:v>
                </c:pt>
                <c:pt idx="72">
                  <c:v>1.246</c:v>
                </c:pt>
                <c:pt idx="73">
                  <c:v>1.272</c:v>
                </c:pt>
                <c:pt idx="74">
                  <c:v>1.3180000000000001</c:v>
                </c:pt>
                <c:pt idx="75">
                  <c:v>1.36</c:v>
                </c:pt>
                <c:pt idx="76">
                  <c:v>1.4</c:v>
                </c:pt>
                <c:pt idx="77">
                  <c:v>1.4390000000000001</c:v>
                </c:pt>
                <c:pt idx="78">
                  <c:v>1.4770000000000001</c:v>
                </c:pt>
                <c:pt idx="79">
                  <c:v>1.5149999999999999</c:v>
                </c:pt>
                <c:pt idx="80">
                  <c:v>1.5529999999999999</c:v>
                </c:pt>
                <c:pt idx="81">
                  <c:v>1.591</c:v>
                </c:pt>
                <c:pt idx="82">
                  <c:v>1.629</c:v>
                </c:pt>
                <c:pt idx="83">
                  <c:v>1.6679999999999999</c:v>
                </c:pt>
                <c:pt idx="84">
                  <c:v>1.7070000000000001</c:v>
                </c:pt>
                <c:pt idx="85">
                  <c:v>1.786</c:v>
                </c:pt>
                <c:pt idx="86">
                  <c:v>1.8839999999999999</c:v>
                </c:pt>
                <c:pt idx="87">
                  <c:v>1.982</c:v>
                </c:pt>
                <c:pt idx="88">
                  <c:v>2.0790000000000002</c:v>
                </c:pt>
                <c:pt idx="89">
                  <c:v>2.1749999999999998</c:v>
                </c:pt>
                <c:pt idx="90">
                  <c:v>2.2690000000000001</c:v>
                </c:pt>
                <c:pt idx="91">
                  <c:v>2.36</c:v>
                </c:pt>
                <c:pt idx="92">
                  <c:v>2.4489999999999998</c:v>
                </c:pt>
                <c:pt idx="93">
                  <c:v>2.536</c:v>
                </c:pt>
                <c:pt idx="94">
                  <c:v>2.702</c:v>
                </c:pt>
                <c:pt idx="95">
                  <c:v>2.8570000000000002</c:v>
                </c:pt>
                <c:pt idx="96">
                  <c:v>3.0009999999999999</c:v>
                </c:pt>
                <c:pt idx="97">
                  <c:v>3.1360000000000001</c:v>
                </c:pt>
                <c:pt idx="98">
                  <c:v>3.2610000000000001</c:v>
                </c:pt>
                <c:pt idx="99">
                  <c:v>3.3769999999999998</c:v>
                </c:pt>
                <c:pt idx="100">
                  <c:v>3.585</c:v>
                </c:pt>
                <c:pt idx="101">
                  <c:v>3.7650000000000001</c:v>
                </c:pt>
                <c:pt idx="102">
                  <c:v>3.92</c:v>
                </c:pt>
                <c:pt idx="103">
                  <c:v>4.0540000000000003</c:v>
                </c:pt>
                <c:pt idx="104">
                  <c:v>4.17</c:v>
                </c:pt>
                <c:pt idx="105">
                  <c:v>4.2709999999999999</c:v>
                </c:pt>
                <c:pt idx="106">
                  <c:v>4.3579999999999997</c:v>
                </c:pt>
                <c:pt idx="107">
                  <c:v>4.4349999999999996</c:v>
                </c:pt>
                <c:pt idx="108">
                  <c:v>4.5010000000000003</c:v>
                </c:pt>
                <c:pt idx="109">
                  <c:v>4.5590000000000002</c:v>
                </c:pt>
                <c:pt idx="110">
                  <c:v>4.609</c:v>
                </c:pt>
                <c:pt idx="111">
                  <c:v>4.6909999999999998</c:v>
                </c:pt>
                <c:pt idx="112">
                  <c:v>4.766</c:v>
                </c:pt>
                <c:pt idx="113">
                  <c:v>4.819</c:v>
                </c:pt>
                <c:pt idx="114">
                  <c:v>4.8540000000000001</c:v>
                </c:pt>
                <c:pt idx="115">
                  <c:v>4.8780000000000001</c:v>
                </c:pt>
                <c:pt idx="116">
                  <c:v>4.891</c:v>
                </c:pt>
                <c:pt idx="117">
                  <c:v>4.8970000000000002</c:v>
                </c:pt>
                <c:pt idx="118">
                  <c:v>4.8979999999999997</c:v>
                </c:pt>
                <c:pt idx="119">
                  <c:v>4.8940000000000001</c:v>
                </c:pt>
                <c:pt idx="120">
                  <c:v>4.8769999999999998</c:v>
                </c:pt>
                <c:pt idx="121">
                  <c:v>4.8520000000000003</c:v>
                </c:pt>
                <c:pt idx="122">
                  <c:v>4.8209999999999997</c:v>
                </c:pt>
                <c:pt idx="123">
                  <c:v>4.7869999999999999</c:v>
                </c:pt>
                <c:pt idx="124">
                  <c:v>4.75</c:v>
                </c:pt>
                <c:pt idx="125">
                  <c:v>4.7119999999999997</c:v>
                </c:pt>
                <c:pt idx="126">
                  <c:v>4.6349999999999998</c:v>
                </c:pt>
                <c:pt idx="127">
                  <c:v>4.5570000000000004</c:v>
                </c:pt>
                <c:pt idx="128">
                  <c:v>4.4790000000000001</c:v>
                </c:pt>
                <c:pt idx="129">
                  <c:v>4.4020000000000001</c:v>
                </c:pt>
                <c:pt idx="130">
                  <c:v>4.3259999999999996</c:v>
                </c:pt>
                <c:pt idx="131">
                  <c:v>4.2519999999999998</c:v>
                </c:pt>
                <c:pt idx="132">
                  <c:v>4.1790000000000003</c:v>
                </c:pt>
                <c:pt idx="133">
                  <c:v>4.1079999999999997</c:v>
                </c:pt>
                <c:pt idx="134">
                  <c:v>4.0380000000000003</c:v>
                </c:pt>
                <c:pt idx="135">
                  <c:v>3.97</c:v>
                </c:pt>
                <c:pt idx="136">
                  <c:v>3.9039999999999999</c:v>
                </c:pt>
                <c:pt idx="137">
                  <c:v>3.7749999999999999</c:v>
                </c:pt>
                <c:pt idx="138">
                  <c:v>3.6240000000000001</c:v>
                </c:pt>
                <c:pt idx="139">
                  <c:v>3.484</c:v>
                </c:pt>
                <c:pt idx="140">
                  <c:v>3.3319999999999999</c:v>
                </c:pt>
                <c:pt idx="141">
                  <c:v>3.18</c:v>
                </c:pt>
                <c:pt idx="142">
                  <c:v>3.0529999999999999</c:v>
                </c:pt>
                <c:pt idx="143">
                  <c:v>2.9350000000000001</c:v>
                </c:pt>
                <c:pt idx="144">
                  <c:v>2.8250000000000002</c:v>
                </c:pt>
                <c:pt idx="145">
                  <c:v>2.722</c:v>
                </c:pt>
                <c:pt idx="146">
                  <c:v>2.5339999999999998</c:v>
                </c:pt>
                <c:pt idx="147">
                  <c:v>2.3690000000000002</c:v>
                </c:pt>
                <c:pt idx="148">
                  <c:v>2.2229999999999999</c:v>
                </c:pt>
                <c:pt idx="149">
                  <c:v>2.093</c:v>
                </c:pt>
                <c:pt idx="150">
                  <c:v>1.9770000000000001</c:v>
                </c:pt>
                <c:pt idx="151">
                  <c:v>1.8720000000000001</c:v>
                </c:pt>
                <c:pt idx="152">
                  <c:v>1.6930000000000001</c:v>
                </c:pt>
                <c:pt idx="153">
                  <c:v>1.5449999999999999</c:v>
                </c:pt>
                <c:pt idx="154">
                  <c:v>1.421</c:v>
                </c:pt>
                <c:pt idx="155">
                  <c:v>1.3169999999999999</c:v>
                </c:pt>
                <c:pt idx="156">
                  <c:v>1.2270000000000001</c:v>
                </c:pt>
                <c:pt idx="157">
                  <c:v>1.1499999999999999</c:v>
                </c:pt>
                <c:pt idx="158">
                  <c:v>1.083</c:v>
                </c:pt>
                <c:pt idx="159">
                  <c:v>1.024</c:v>
                </c:pt>
                <c:pt idx="160">
                  <c:v>0.97130000000000005</c:v>
                </c:pt>
                <c:pt idx="161">
                  <c:v>0.92479999999999996</c:v>
                </c:pt>
                <c:pt idx="162">
                  <c:v>0.8831</c:v>
                </c:pt>
                <c:pt idx="163">
                  <c:v>0.8115</c:v>
                </c:pt>
                <c:pt idx="164">
                  <c:v>0.73870000000000002</c:v>
                </c:pt>
                <c:pt idx="165">
                  <c:v>0.67959999999999998</c:v>
                </c:pt>
                <c:pt idx="166">
                  <c:v>0.63029999999999997</c:v>
                </c:pt>
                <c:pt idx="167">
                  <c:v>0.58860000000000001</c:v>
                </c:pt>
                <c:pt idx="168">
                  <c:v>0.55259999999999998</c:v>
                </c:pt>
                <c:pt idx="169">
                  <c:v>0.52110000000000001</c:v>
                </c:pt>
                <c:pt idx="170">
                  <c:v>0.49330000000000002</c:v>
                </c:pt>
                <c:pt idx="171">
                  <c:v>0.46850000000000003</c:v>
                </c:pt>
                <c:pt idx="172">
                  <c:v>0.42659999999999998</c:v>
                </c:pt>
                <c:pt idx="173">
                  <c:v>0.39240000000000003</c:v>
                </c:pt>
                <c:pt idx="174">
                  <c:v>0.36399999999999999</c:v>
                </c:pt>
                <c:pt idx="175">
                  <c:v>0.33989999999999998</c:v>
                </c:pt>
                <c:pt idx="176">
                  <c:v>0.31919999999999998</c:v>
                </c:pt>
                <c:pt idx="177">
                  <c:v>0.30130000000000001</c:v>
                </c:pt>
                <c:pt idx="178">
                  <c:v>0.2717</c:v>
                </c:pt>
                <c:pt idx="179">
                  <c:v>0.2482</c:v>
                </c:pt>
                <c:pt idx="180">
                  <c:v>0.2291</c:v>
                </c:pt>
                <c:pt idx="181">
                  <c:v>0.21329999999999999</c:v>
                </c:pt>
                <c:pt idx="182">
                  <c:v>0.2</c:v>
                </c:pt>
                <c:pt idx="183">
                  <c:v>0.18859999999999999</c:v>
                </c:pt>
                <c:pt idx="184">
                  <c:v>0.1787</c:v>
                </c:pt>
                <c:pt idx="185">
                  <c:v>0.1701</c:v>
                </c:pt>
                <c:pt idx="186">
                  <c:v>0.16250000000000001</c:v>
                </c:pt>
                <c:pt idx="187">
                  <c:v>0.15570000000000001</c:v>
                </c:pt>
                <c:pt idx="188">
                  <c:v>0.1497</c:v>
                </c:pt>
                <c:pt idx="189">
                  <c:v>0.1394</c:v>
                </c:pt>
                <c:pt idx="190">
                  <c:v>0.12889999999999999</c:v>
                </c:pt>
                <c:pt idx="191">
                  <c:v>0.1205</c:v>
                </c:pt>
                <c:pt idx="192">
                  <c:v>0.11360000000000001</c:v>
                </c:pt>
                <c:pt idx="193">
                  <c:v>0.10780000000000001</c:v>
                </c:pt>
                <c:pt idx="194">
                  <c:v>0.1028</c:v>
                </c:pt>
                <c:pt idx="195">
                  <c:v>9.8599999999999993E-2</c:v>
                </c:pt>
                <c:pt idx="196">
                  <c:v>9.493E-2</c:v>
                </c:pt>
                <c:pt idx="197">
                  <c:v>9.171E-2</c:v>
                </c:pt>
                <c:pt idx="198">
                  <c:v>8.6360000000000006E-2</c:v>
                </c:pt>
                <c:pt idx="199">
                  <c:v>8.2089999999999996E-2</c:v>
                </c:pt>
                <c:pt idx="200">
                  <c:v>7.8619999999999995E-2</c:v>
                </c:pt>
                <c:pt idx="201">
                  <c:v>7.5759999999999994E-2</c:v>
                </c:pt>
                <c:pt idx="202">
                  <c:v>7.3359999999999995E-2</c:v>
                </c:pt>
                <c:pt idx="203">
                  <c:v>7.1319999999999995E-2</c:v>
                </c:pt>
                <c:pt idx="204">
                  <c:v>6.8089999999999998E-2</c:v>
                </c:pt>
                <c:pt idx="205">
                  <c:v>6.565E-2</c:v>
                </c:pt>
                <c:pt idx="206">
                  <c:v>6.3769999999999993E-2</c:v>
                </c:pt>
                <c:pt idx="207">
                  <c:v>6.2300000000000001E-2</c:v>
                </c:pt>
                <c:pt idx="208">
                  <c:v>6.1120000000000001E-2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srim12C_Al!$F$20:$F$228</c:f>
              <c:numCache>
                <c:formatCode>0.000E+00</c:formatCode>
                <c:ptCount val="209"/>
                <c:pt idx="0">
                  <c:v>0.22839999999999999</c:v>
                </c:pt>
                <c:pt idx="1">
                  <c:v>0.2356</c:v>
                </c:pt>
                <c:pt idx="2">
                  <c:v>0.24229999999999999</c:v>
                </c:pt>
                <c:pt idx="3">
                  <c:v>0.24859999999999999</c:v>
                </c:pt>
                <c:pt idx="4">
                  <c:v>0.2545</c:v>
                </c:pt>
                <c:pt idx="5">
                  <c:v>0.2601</c:v>
                </c:pt>
                <c:pt idx="6">
                  <c:v>0.26550000000000001</c:v>
                </c:pt>
                <c:pt idx="7">
                  <c:v>0.27550000000000002</c:v>
                </c:pt>
                <c:pt idx="8">
                  <c:v>0.28670000000000001</c:v>
                </c:pt>
                <c:pt idx="9">
                  <c:v>0.2969</c:v>
                </c:pt>
                <c:pt idx="10">
                  <c:v>0.30609999999999998</c:v>
                </c:pt>
                <c:pt idx="11">
                  <c:v>0.3145</c:v>
                </c:pt>
                <c:pt idx="12">
                  <c:v>0.32229999999999998</c:v>
                </c:pt>
                <c:pt idx="13">
                  <c:v>0.32950000000000002</c:v>
                </c:pt>
                <c:pt idx="14">
                  <c:v>0.33610000000000001</c:v>
                </c:pt>
                <c:pt idx="15">
                  <c:v>0.34229999999999999</c:v>
                </c:pt>
                <c:pt idx="16">
                  <c:v>0.35360000000000003</c:v>
                </c:pt>
                <c:pt idx="17">
                  <c:v>0.36359999999999998</c:v>
                </c:pt>
                <c:pt idx="18">
                  <c:v>0.3725</c:v>
                </c:pt>
                <c:pt idx="19">
                  <c:v>0.3805</c:v>
                </c:pt>
                <c:pt idx="20">
                  <c:v>0.38779999999999998</c:v>
                </c:pt>
                <c:pt idx="21">
                  <c:v>0.39439999999999997</c:v>
                </c:pt>
                <c:pt idx="22">
                  <c:v>0.40600000000000003</c:v>
                </c:pt>
                <c:pt idx="23">
                  <c:v>0.4158</c:v>
                </c:pt>
                <c:pt idx="24">
                  <c:v>0.42420000000000002</c:v>
                </c:pt>
                <c:pt idx="25">
                  <c:v>0.43149999999999999</c:v>
                </c:pt>
                <c:pt idx="26">
                  <c:v>0.43780000000000002</c:v>
                </c:pt>
                <c:pt idx="27">
                  <c:v>0.44330000000000003</c:v>
                </c:pt>
                <c:pt idx="28">
                  <c:v>0.44819999999999999</c:v>
                </c:pt>
                <c:pt idx="29">
                  <c:v>0.45250000000000001</c:v>
                </c:pt>
                <c:pt idx="30">
                  <c:v>0.45639999999999997</c:v>
                </c:pt>
                <c:pt idx="31">
                  <c:v>0.45979999999999999</c:v>
                </c:pt>
                <c:pt idx="32">
                  <c:v>0.46279999999999999</c:v>
                </c:pt>
                <c:pt idx="33">
                  <c:v>0.46779999999999999</c:v>
                </c:pt>
                <c:pt idx="34">
                  <c:v>0.47270000000000001</c:v>
                </c:pt>
                <c:pt idx="35">
                  <c:v>0.4763</c:v>
                </c:pt>
                <c:pt idx="36">
                  <c:v>0.47889999999999999</c:v>
                </c:pt>
                <c:pt idx="37">
                  <c:v>0.48070000000000002</c:v>
                </c:pt>
                <c:pt idx="38">
                  <c:v>0.48180000000000001</c:v>
                </c:pt>
                <c:pt idx="39">
                  <c:v>0.48249999999999998</c:v>
                </c:pt>
                <c:pt idx="40">
                  <c:v>0.48270000000000002</c:v>
                </c:pt>
                <c:pt idx="41">
                  <c:v>0.48249999999999998</c:v>
                </c:pt>
                <c:pt idx="42">
                  <c:v>0.48130000000000001</c:v>
                </c:pt>
                <c:pt idx="43">
                  <c:v>0.4793</c:v>
                </c:pt>
                <c:pt idx="44">
                  <c:v>0.47670000000000001</c:v>
                </c:pt>
                <c:pt idx="45">
                  <c:v>0.47360000000000002</c:v>
                </c:pt>
                <c:pt idx="46">
                  <c:v>0.47020000000000001</c:v>
                </c:pt>
                <c:pt idx="47">
                  <c:v>0.46650000000000003</c:v>
                </c:pt>
                <c:pt idx="48">
                  <c:v>0.45879999999999999</c:v>
                </c:pt>
                <c:pt idx="49">
                  <c:v>0.45079999999999998</c:v>
                </c:pt>
                <c:pt idx="50">
                  <c:v>0.44269999999999998</c:v>
                </c:pt>
                <c:pt idx="51">
                  <c:v>0.43469999999999998</c:v>
                </c:pt>
                <c:pt idx="52">
                  <c:v>0.42680000000000001</c:v>
                </c:pt>
                <c:pt idx="53">
                  <c:v>0.41909999999999997</c:v>
                </c:pt>
                <c:pt idx="54">
                  <c:v>0.41170000000000001</c:v>
                </c:pt>
                <c:pt idx="55">
                  <c:v>0.40439999999999998</c:v>
                </c:pt>
                <c:pt idx="56">
                  <c:v>0.39739999999999998</c:v>
                </c:pt>
                <c:pt idx="57">
                  <c:v>0.39069999999999999</c:v>
                </c:pt>
                <c:pt idx="58">
                  <c:v>0.3841</c:v>
                </c:pt>
                <c:pt idx="59">
                  <c:v>0.37169999999999997</c:v>
                </c:pt>
                <c:pt idx="60">
                  <c:v>0.3574</c:v>
                </c:pt>
                <c:pt idx="61">
                  <c:v>0.34429999999999999</c:v>
                </c:pt>
                <c:pt idx="62">
                  <c:v>0.3322</c:v>
                </c:pt>
                <c:pt idx="63">
                  <c:v>0.3211</c:v>
                </c:pt>
                <c:pt idx="64">
                  <c:v>0.31080000000000002</c:v>
                </c:pt>
                <c:pt idx="65">
                  <c:v>0.30130000000000001</c:v>
                </c:pt>
                <c:pt idx="66">
                  <c:v>0.29239999999999999</c:v>
                </c:pt>
                <c:pt idx="67">
                  <c:v>0.28410000000000002</c:v>
                </c:pt>
                <c:pt idx="68">
                  <c:v>0.26910000000000001</c:v>
                </c:pt>
                <c:pt idx="69">
                  <c:v>0.25580000000000003</c:v>
                </c:pt>
                <c:pt idx="70">
                  <c:v>0.24399999999999999</c:v>
                </c:pt>
                <c:pt idx="71">
                  <c:v>0.2334</c:v>
                </c:pt>
                <c:pt idx="72">
                  <c:v>0.22389999999999999</c:v>
                </c:pt>
                <c:pt idx="73">
                  <c:v>0.2152</c:v>
                </c:pt>
                <c:pt idx="74">
                  <c:v>0.2</c:v>
                </c:pt>
                <c:pt idx="75">
                  <c:v>0.18709999999999999</c:v>
                </c:pt>
                <c:pt idx="76">
                  <c:v>0.17599999999999999</c:v>
                </c:pt>
                <c:pt idx="77">
                  <c:v>0.1663</c:v>
                </c:pt>
                <c:pt idx="78">
                  <c:v>0.1578</c:v>
                </c:pt>
                <c:pt idx="79">
                  <c:v>0.1502</c:v>
                </c:pt>
                <c:pt idx="80">
                  <c:v>0.14349999999999999</c:v>
                </c:pt>
                <c:pt idx="81">
                  <c:v>0.13739999999999999</c:v>
                </c:pt>
                <c:pt idx="82">
                  <c:v>0.1318</c:v>
                </c:pt>
                <c:pt idx="83">
                  <c:v>0.1268</c:v>
                </c:pt>
                <c:pt idx="84">
                  <c:v>0.1222</c:v>
                </c:pt>
                <c:pt idx="85">
                  <c:v>0.114</c:v>
                </c:pt>
                <c:pt idx="86">
                  <c:v>0.1053</c:v>
                </c:pt>
                <c:pt idx="87">
                  <c:v>9.8070000000000004E-2</c:v>
                </c:pt>
                <c:pt idx="88">
                  <c:v>9.1850000000000001E-2</c:v>
                </c:pt>
                <c:pt idx="89">
                  <c:v>8.6459999999999995E-2</c:v>
                </c:pt>
                <c:pt idx="90">
                  <c:v>8.1739999999999993E-2</c:v>
                </c:pt>
                <c:pt idx="91">
                  <c:v>7.757E-2</c:v>
                </c:pt>
                <c:pt idx="92">
                  <c:v>7.3840000000000003E-2</c:v>
                </c:pt>
                <c:pt idx="93">
                  <c:v>7.0499999999999993E-2</c:v>
                </c:pt>
                <c:pt idx="94">
                  <c:v>6.4740000000000006E-2</c:v>
                </c:pt>
                <c:pt idx="95">
                  <c:v>5.9929999999999997E-2</c:v>
                </c:pt>
                <c:pt idx="96">
                  <c:v>5.586E-2</c:v>
                </c:pt>
                <c:pt idx="97">
                  <c:v>5.2359999999999997E-2</c:v>
                </c:pt>
                <c:pt idx="98">
                  <c:v>4.931E-2</c:v>
                </c:pt>
                <c:pt idx="99">
                  <c:v>4.6629999999999998E-2</c:v>
                </c:pt>
                <c:pt idx="100">
                  <c:v>4.2139999999999997E-2</c:v>
                </c:pt>
                <c:pt idx="101">
                  <c:v>3.85E-2</c:v>
                </c:pt>
                <c:pt idx="102">
                  <c:v>3.5490000000000001E-2</c:v>
                </c:pt>
                <c:pt idx="103">
                  <c:v>3.2960000000000003E-2</c:v>
                </c:pt>
                <c:pt idx="104">
                  <c:v>3.0790000000000001E-2</c:v>
                </c:pt>
                <c:pt idx="105">
                  <c:v>2.8920000000000001E-2</c:v>
                </c:pt>
                <c:pt idx="106">
                  <c:v>2.7279999999999999E-2</c:v>
                </c:pt>
                <c:pt idx="107">
                  <c:v>2.5829999999999999E-2</c:v>
                </c:pt>
                <c:pt idx="108">
                  <c:v>2.4539999999999999E-2</c:v>
                </c:pt>
                <c:pt idx="109">
                  <c:v>2.3380000000000001E-2</c:v>
                </c:pt>
                <c:pt idx="110">
                  <c:v>2.2339999999999999E-2</c:v>
                </c:pt>
                <c:pt idx="111">
                  <c:v>2.052E-2</c:v>
                </c:pt>
                <c:pt idx="112">
                  <c:v>1.866E-2</c:v>
                </c:pt>
                <c:pt idx="113">
                  <c:v>1.7139999999999999E-2</c:v>
                </c:pt>
                <c:pt idx="114">
                  <c:v>1.5859999999999999E-2</c:v>
                </c:pt>
                <c:pt idx="115">
                  <c:v>1.477E-2</c:v>
                </c:pt>
                <c:pt idx="116">
                  <c:v>1.383E-2</c:v>
                </c:pt>
                <c:pt idx="117">
                  <c:v>1.3010000000000001E-2</c:v>
                </c:pt>
                <c:pt idx="118">
                  <c:v>1.2290000000000001E-2</c:v>
                </c:pt>
                <c:pt idx="119">
                  <c:v>1.1650000000000001E-2</c:v>
                </c:pt>
                <c:pt idx="120">
                  <c:v>1.057E-2</c:v>
                </c:pt>
                <c:pt idx="121">
                  <c:v>9.6790000000000001E-3</c:v>
                </c:pt>
                <c:pt idx="122">
                  <c:v>8.9379999999999998E-3</c:v>
                </c:pt>
                <c:pt idx="123">
                  <c:v>8.3090000000000004E-3</c:v>
                </c:pt>
                <c:pt idx="124">
                  <c:v>7.7679999999999997E-3</c:v>
                </c:pt>
                <c:pt idx="125">
                  <c:v>7.2979999999999998E-3</c:v>
                </c:pt>
                <c:pt idx="126">
                  <c:v>6.5199999999999998E-3</c:v>
                </c:pt>
                <c:pt idx="127">
                  <c:v>5.8999999999999999E-3</c:v>
                </c:pt>
                <c:pt idx="128">
                  <c:v>5.3940000000000004E-3</c:v>
                </c:pt>
                <c:pt idx="129">
                  <c:v>4.973E-3</c:v>
                </c:pt>
                <c:pt idx="130">
                  <c:v>4.6160000000000003E-3</c:v>
                </c:pt>
                <c:pt idx="131">
                  <c:v>4.3099999999999996E-3</c:v>
                </c:pt>
                <c:pt idx="132">
                  <c:v>4.045E-3</c:v>
                </c:pt>
                <c:pt idx="133">
                  <c:v>3.8119999999999999E-3</c:v>
                </c:pt>
                <c:pt idx="134">
                  <c:v>3.6059999999999998E-3</c:v>
                </c:pt>
                <c:pt idx="135">
                  <c:v>3.4220000000000001E-3</c:v>
                </c:pt>
                <c:pt idx="136">
                  <c:v>3.2569999999999999E-3</c:v>
                </c:pt>
                <c:pt idx="137">
                  <c:v>2.9740000000000001E-3</c:v>
                </c:pt>
                <c:pt idx="138">
                  <c:v>2.6849999999999999E-3</c:v>
                </c:pt>
                <c:pt idx="139">
                  <c:v>2.4499999999999999E-3</c:v>
                </c:pt>
                <c:pt idx="140">
                  <c:v>2.2550000000000001E-3</c:v>
                </c:pt>
                <c:pt idx="141">
                  <c:v>2.0899999999999998E-3</c:v>
                </c:pt>
                <c:pt idx="142">
                  <c:v>1.949E-3</c:v>
                </c:pt>
                <c:pt idx="143">
                  <c:v>1.8259999999999999E-3</c:v>
                </c:pt>
                <c:pt idx="144">
                  <c:v>1.719E-3</c:v>
                </c:pt>
                <c:pt idx="145">
                  <c:v>1.6249999999999999E-3</c:v>
                </c:pt>
                <c:pt idx="146">
                  <c:v>1.4649999999999999E-3</c:v>
                </c:pt>
                <c:pt idx="147">
                  <c:v>1.335E-3</c:v>
                </c:pt>
                <c:pt idx="148">
                  <c:v>1.2279999999999999E-3</c:v>
                </c:pt>
                <c:pt idx="149">
                  <c:v>1.137E-3</c:v>
                </c:pt>
                <c:pt idx="150">
                  <c:v>1.059E-3</c:v>
                </c:pt>
                <c:pt idx="151">
                  <c:v>9.9189999999999999E-4</c:v>
                </c:pt>
                <c:pt idx="152">
                  <c:v>8.811E-4</c:v>
                </c:pt>
                <c:pt idx="153">
                  <c:v>7.9359999999999999E-4</c:v>
                </c:pt>
                <c:pt idx="154">
                  <c:v>7.226E-4</c:v>
                </c:pt>
                <c:pt idx="155">
                  <c:v>6.6379999999999998E-4</c:v>
                </c:pt>
                <c:pt idx="156">
                  <c:v>6.1419999999999997E-4</c:v>
                </c:pt>
                <c:pt idx="157">
                  <c:v>5.7189999999999997E-4</c:v>
                </c:pt>
                <c:pt idx="158">
                  <c:v>5.352E-4</c:v>
                </c:pt>
                <c:pt idx="159">
                  <c:v>5.0319999999999998E-4</c:v>
                </c:pt>
                <c:pt idx="160">
                  <c:v>4.749E-4</c:v>
                </c:pt>
                <c:pt idx="161">
                  <c:v>4.4979999999999998E-4</c:v>
                </c:pt>
                <c:pt idx="162">
                  <c:v>4.2729999999999998E-4</c:v>
                </c:pt>
                <c:pt idx="163">
                  <c:v>3.8880000000000002E-4</c:v>
                </c:pt>
                <c:pt idx="164">
                  <c:v>3.4969999999999999E-4</c:v>
                </c:pt>
                <c:pt idx="165">
                  <c:v>3.1809999999999998E-4</c:v>
                </c:pt>
                <c:pt idx="166">
                  <c:v>2.9189999999999999E-4</c:v>
                </c:pt>
                <c:pt idx="167">
                  <c:v>2.699E-4</c:v>
                </c:pt>
                <c:pt idx="168">
                  <c:v>2.5109999999999998E-4</c:v>
                </c:pt>
                <c:pt idx="169">
                  <c:v>2.3479999999999999E-4</c:v>
                </c:pt>
                <c:pt idx="170">
                  <c:v>2.206E-4</c:v>
                </c:pt>
                <c:pt idx="171">
                  <c:v>2.0809999999999999E-4</c:v>
                </c:pt>
                <c:pt idx="172">
                  <c:v>1.8699999999999999E-4</c:v>
                </c:pt>
                <c:pt idx="173">
                  <c:v>1.7000000000000001E-4</c:v>
                </c:pt>
                <c:pt idx="174">
                  <c:v>1.5589999999999999E-4</c:v>
                </c:pt>
                <c:pt idx="175">
                  <c:v>1.4410000000000001E-4</c:v>
                </c:pt>
                <c:pt idx="176">
                  <c:v>1.34E-4</c:v>
                </c:pt>
                <c:pt idx="177">
                  <c:v>1.2520000000000001E-4</c:v>
                </c:pt>
                <c:pt idx="178">
                  <c:v>1.109E-4</c:v>
                </c:pt>
                <c:pt idx="179">
                  <c:v>9.9599999999999995E-5</c:v>
                </c:pt>
                <c:pt idx="180">
                  <c:v>9.0470000000000006E-5</c:v>
                </c:pt>
                <c:pt idx="181">
                  <c:v>8.2929999999999994E-5</c:v>
                </c:pt>
                <c:pt idx="182">
                  <c:v>7.6589999999999997E-5</c:v>
                </c:pt>
                <c:pt idx="183">
                  <c:v>7.1190000000000001E-5</c:v>
                </c:pt>
                <c:pt idx="184">
                  <c:v>6.6519999999999993E-5</c:v>
                </c:pt>
                <c:pt idx="185">
                  <c:v>6.245E-5</c:v>
                </c:pt>
                <c:pt idx="186">
                  <c:v>5.8860000000000002E-5</c:v>
                </c:pt>
                <c:pt idx="187">
                  <c:v>5.5680000000000002E-5</c:v>
                </c:pt>
                <c:pt idx="188">
                  <c:v>5.2840000000000002E-5</c:v>
                </c:pt>
                <c:pt idx="189">
                  <c:v>4.7970000000000003E-5</c:v>
                </c:pt>
                <c:pt idx="190">
                  <c:v>4.3050000000000003E-5</c:v>
                </c:pt>
                <c:pt idx="191">
                  <c:v>3.9079999999999999E-5</c:v>
                </c:pt>
                <c:pt idx="192">
                  <c:v>3.5800000000000003E-5</c:v>
                </c:pt>
                <c:pt idx="193">
                  <c:v>3.3049999999999997E-5</c:v>
                </c:pt>
                <c:pt idx="194">
                  <c:v>3.0700000000000001E-5</c:v>
                </c:pt>
                <c:pt idx="195">
                  <c:v>2.8670000000000002E-5</c:v>
                </c:pt>
                <c:pt idx="196">
                  <c:v>2.6910000000000002E-5</c:v>
                </c:pt>
                <c:pt idx="197">
                  <c:v>2.535E-5</c:v>
                </c:pt>
                <c:pt idx="198">
                  <c:v>2.2739999999999999E-5</c:v>
                </c:pt>
                <c:pt idx="199">
                  <c:v>2.0630000000000001E-5</c:v>
                </c:pt>
                <c:pt idx="200">
                  <c:v>1.889E-5</c:v>
                </c:pt>
                <c:pt idx="201">
                  <c:v>1.7430000000000001E-5</c:v>
                </c:pt>
                <c:pt idx="202">
                  <c:v>1.6189999999999999E-5</c:v>
                </c:pt>
                <c:pt idx="203">
                  <c:v>1.5119999999999999E-5</c:v>
                </c:pt>
                <c:pt idx="204">
                  <c:v>1.3360000000000001E-5</c:v>
                </c:pt>
                <c:pt idx="205">
                  <c:v>1.198E-5</c:v>
                </c:pt>
                <c:pt idx="206">
                  <c:v>1.0859999999999999E-5</c:v>
                </c:pt>
                <c:pt idx="207">
                  <c:v>9.944E-6</c:v>
                </c:pt>
                <c:pt idx="208">
                  <c:v>9.1719999999999996E-6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srim12C_Al!$G$20:$G$228</c:f>
              <c:numCache>
                <c:formatCode>0.000E+00</c:formatCode>
                <c:ptCount val="209"/>
                <c:pt idx="0">
                  <c:v>0.27765000000000001</c:v>
                </c:pt>
                <c:pt idx="1">
                  <c:v>0.28686</c:v>
                </c:pt>
                <c:pt idx="2">
                  <c:v>0.29548999999999997</c:v>
                </c:pt>
                <c:pt idx="3">
                  <c:v>0.30365999999999999</c:v>
                </c:pt>
                <c:pt idx="4">
                  <c:v>0.31136000000000003</c:v>
                </c:pt>
                <c:pt idx="5">
                  <c:v>0.31870999999999999</c:v>
                </c:pt>
                <c:pt idx="6">
                  <c:v>0.32581000000000004</c:v>
                </c:pt>
                <c:pt idx="7">
                  <c:v>0.33908000000000005</c:v>
                </c:pt>
                <c:pt idx="8">
                  <c:v>0.35413</c:v>
                </c:pt>
                <c:pt idx="9">
                  <c:v>0.36797999999999997</c:v>
                </c:pt>
                <c:pt idx="10">
                  <c:v>0.38064999999999999</c:v>
                </c:pt>
                <c:pt idx="11">
                  <c:v>0.39237</c:v>
                </c:pt>
                <c:pt idx="12">
                  <c:v>0.40333999999999998</c:v>
                </c:pt>
                <c:pt idx="13">
                  <c:v>0.41360000000000002</c:v>
                </c:pt>
                <c:pt idx="14">
                  <c:v>0.42315999999999998</c:v>
                </c:pt>
                <c:pt idx="15">
                  <c:v>0.43220999999999998</c:v>
                </c:pt>
                <c:pt idx="16">
                  <c:v>0.44897000000000004</c:v>
                </c:pt>
                <c:pt idx="17">
                  <c:v>0.46409999999999996</c:v>
                </c:pt>
                <c:pt idx="18">
                  <c:v>0.47789999999999999</c:v>
                </c:pt>
                <c:pt idx="19">
                  <c:v>0.49060000000000004</c:v>
                </c:pt>
                <c:pt idx="20">
                  <c:v>0.50239999999999996</c:v>
                </c:pt>
                <c:pt idx="21">
                  <c:v>0.51329999999999998</c:v>
                </c:pt>
                <c:pt idx="22">
                  <c:v>0.53320000000000001</c:v>
                </c:pt>
                <c:pt idx="23">
                  <c:v>0.55069999999999997</c:v>
                </c:pt>
                <c:pt idx="24">
                  <c:v>0.56640000000000001</c:v>
                </c:pt>
                <c:pt idx="25">
                  <c:v>0.5806</c:v>
                </c:pt>
                <c:pt idx="26">
                  <c:v>0.59350000000000003</c:v>
                </c:pt>
                <c:pt idx="27">
                  <c:v>0.60540000000000005</c:v>
                </c:pt>
                <c:pt idx="28">
                  <c:v>0.61639999999999995</c:v>
                </c:pt>
                <c:pt idx="29">
                  <c:v>0.62660000000000005</c:v>
                </c:pt>
                <c:pt idx="30">
                  <c:v>0.63619999999999999</c:v>
                </c:pt>
                <c:pt idx="31">
                  <c:v>0.6452</c:v>
                </c:pt>
                <c:pt idx="32">
                  <c:v>0.65349999999999997</c:v>
                </c:pt>
                <c:pt idx="33">
                  <c:v>0.66880000000000006</c:v>
                </c:pt>
                <c:pt idx="34">
                  <c:v>0.68589999999999995</c:v>
                </c:pt>
                <c:pt idx="35">
                  <c:v>0.70110000000000006</c:v>
                </c:pt>
                <c:pt idx="36">
                  <c:v>0.71460000000000001</c:v>
                </c:pt>
                <c:pt idx="37">
                  <c:v>0.72689999999999999</c:v>
                </c:pt>
                <c:pt idx="38">
                  <c:v>0.73809999999999998</c:v>
                </c:pt>
                <c:pt idx="39">
                  <c:v>0.74849999999999994</c:v>
                </c:pt>
                <c:pt idx="40">
                  <c:v>0.75800000000000001</c:v>
                </c:pt>
                <c:pt idx="41">
                  <c:v>0.76679999999999993</c:v>
                </c:pt>
                <c:pt idx="42">
                  <c:v>0.78289999999999993</c:v>
                </c:pt>
                <c:pt idx="43">
                  <c:v>0.79720000000000002</c:v>
                </c:pt>
                <c:pt idx="44">
                  <c:v>0.81010000000000004</c:v>
                </c:pt>
                <c:pt idx="45">
                  <c:v>0.82180000000000009</c:v>
                </c:pt>
                <c:pt idx="46">
                  <c:v>0.83260000000000001</c:v>
                </c:pt>
                <c:pt idx="47">
                  <c:v>0.84260000000000002</c:v>
                </c:pt>
                <c:pt idx="48">
                  <c:v>0.8609</c:v>
                </c:pt>
                <c:pt idx="49">
                  <c:v>0.87729999999999997</c:v>
                </c:pt>
                <c:pt idx="50">
                  <c:v>0.89229999999999998</c:v>
                </c:pt>
                <c:pt idx="51">
                  <c:v>0.90619999999999989</c:v>
                </c:pt>
                <c:pt idx="52">
                  <c:v>0.91930000000000001</c:v>
                </c:pt>
                <c:pt idx="53">
                  <c:v>0.93169999999999997</c:v>
                </c:pt>
                <c:pt idx="54">
                  <c:v>0.94359999999999999</c:v>
                </c:pt>
                <c:pt idx="55">
                  <c:v>0.95499999999999996</c:v>
                </c:pt>
                <c:pt idx="56">
                  <c:v>0.96599999999999997</c:v>
                </c:pt>
                <c:pt idx="57">
                  <c:v>0.97679999999999989</c:v>
                </c:pt>
                <c:pt idx="58">
                  <c:v>0.98719999999999997</c:v>
                </c:pt>
                <c:pt idx="59">
                  <c:v>1.0075000000000001</c:v>
                </c:pt>
                <c:pt idx="60">
                  <c:v>1.0317000000000001</c:v>
                </c:pt>
                <c:pt idx="61">
                  <c:v>1.073</c:v>
                </c:pt>
                <c:pt idx="62">
                  <c:v>1.1332</c:v>
                </c:pt>
                <c:pt idx="63">
                  <c:v>1.1840999999999999</c:v>
                </c:pt>
                <c:pt idx="64">
                  <c:v>1.2271000000000001</c:v>
                </c:pt>
                <c:pt idx="65">
                  <c:v>1.2637</c:v>
                </c:pt>
                <c:pt idx="66">
                  <c:v>1.2953999999999999</c:v>
                </c:pt>
                <c:pt idx="67">
                  <c:v>1.3221000000000001</c:v>
                </c:pt>
                <c:pt idx="68">
                  <c:v>1.3660999999999999</c:v>
                </c:pt>
                <c:pt idx="69">
                  <c:v>1.3997999999999999</c:v>
                </c:pt>
                <c:pt idx="70">
                  <c:v>1.427</c:v>
                </c:pt>
                <c:pt idx="71">
                  <c:v>1.4494</c:v>
                </c:pt>
                <c:pt idx="72">
                  <c:v>1.4699</c:v>
                </c:pt>
                <c:pt idx="73">
                  <c:v>1.4872000000000001</c:v>
                </c:pt>
                <c:pt idx="74">
                  <c:v>1.518</c:v>
                </c:pt>
                <c:pt idx="75">
                  <c:v>1.5471000000000001</c:v>
                </c:pt>
                <c:pt idx="76">
                  <c:v>1.5759999999999998</c:v>
                </c:pt>
                <c:pt idx="77">
                  <c:v>1.6053000000000002</c:v>
                </c:pt>
                <c:pt idx="78">
                  <c:v>1.6348</c:v>
                </c:pt>
                <c:pt idx="79">
                  <c:v>1.6652</c:v>
                </c:pt>
                <c:pt idx="80">
                  <c:v>1.6964999999999999</c:v>
                </c:pt>
                <c:pt idx="81">
                  <c:v>1.7283999999999999</c:v>
                </c:pt>
                <c:pt idx="82">
                  <c:v>1.7607999999999999</c:v>
                </c:pt>
                <c:pt idx="83">
                  <c:v>1.7948</c:v>
                </c:pt>
                <c:pt idx="84">
                  <c:v>1.8292000000000002</c:v>
                </c:pt>
                <c:pt idx="85">
                  <c:v>1.9000000000000001</c:v>
                </c:pt>
                <c:pt idx="86">
                  <c:v>1.9892999999999998</c:v>
                </c:pt>
                <c:pt idx="87">
                  <c:v>2.0800700000000001</c:v>
                </c:pt>
                <c:pt idx="88">
                  <c:v>2.1708500000000002</c:v>
                </c:pt>
                <c:pt idx="89">
                  <c:v>2.26146</c:v>
                </c:pt>
                <c:pt idx="90">
                  <c:v>2.3507400000000001</c:v>
                </c:pt>
                <c:pt idx="91">
                  <c:v>2.43757</c:v>
                </c:pt>
                <c:pt idx="92">
                  <c:v>2.52284</c:v>
                </c:pt>
                <c:pt idx="93">
                  <c:v>2.6065</c:v>
                </c:pt>
                <c:pt idx="94">
                  <c:v>2.76674</c:v>
                </c:pt>
                <c:pt idx="95">
                  <c:v>2.9169300000000002</c:v>
                </c:pt>
                <c:pt idx="96">
                  <c:v>3.0568599999999999</c:v>
                </c:pt>
                <c:pt idx="97">
                  <c:v>3.1883600000000003</c:v>
                </c:pt>
                <c:pt idx="98">
                  <c:v>3.3103100000000003</c:v>
                </c:pt>
                <c:pt idx="99">
                  <c:v>3.4236299999999997</c:v>
                </c:pt>
                <c:pt idx="100">
                  <c:v>3.6271399999999998</c:v>
                </c:pt>
                <c:pt idx="101">
                  <c:v>3.8035000000000001</c:v>
                </c:pt>
                <c:pt idx="102">
                  <c:v>3.9554899999999997</c:v>
                </c:pt>
                <c:pt idx="103">
                  <c:v>4.0869600000000004</c:v>
                </c:pt>
                <c:pt idx="104">
                  <c:v>4.2007899999999996</c:v>
                </c:pt>
                <c:pt idx="105">
                  <c:v>4.2999200000000002</c:v>
                </c:pt>
                <c:pt idx="106">
                  <c:v>4.3852799999999998</c:v>
                </c:pt>
                <c:pt idx="107">
                  <c:v>4.4608299999999996</c:v>
                </c:pt>
                <c:pt idx="108">
                  <c:v>4.5255400000000003</c:v>
                </c:pt>
                <c:pt idx="109">
                  <c:v>4.5823800000000006</c:v>
                </c:pt>
                <c:pt idx="110">
                  <c:v>4.6313399999999998</c:v>
                </c:pt>
                <c:pt idx="111">
                  <c:v>4.7115200000000002</c:v>
                </c:pt>
                <c:pt idx="112">
                  <c:v>4.7846599999999997</c:v>
                </c:pt>
                <c:pt idx="113">
                  <c:v>4.8361400000000003</c:v>
                </c:pt>
                <c:pt idx="114">
                  <c:v>4.8698600000000001</c:v>
                </c:pt>
                <c:pt idx="115">
                  <c:v>4.8927700000000005</c:v>
                </c:pt>
                <c:pt idx="116">
                  <c:v>4.9048299999999996</c:v>
                </c:pt>
                <c:pt idx="117">
                  <c:v>4.9100100000000007</c:v>
                </c:pt>
                <c:pt idx="118">
                  <c:v>4.9102899999999998</c:v>
                </c:pt>
                <c:pt idx="119">
                  <c:v>4.9056500000000005</c:v>
                </c:pt>
                <c:pt idx="120">
                  <c:v>4.8875700000000002</c:v>
                </c:pt>
                <c:pt idx="121">
                  <c:v>4.8616790000000005</c:v>
                </c:pt>
                <c:pt idx="122">
                  <c:v>4.8299379999999994</c:v>
                </c:pt>
                <c:pt idx="123">
                  <c:v>4.7953089999999996</c:v>
                </c:pt>
                <c:pt idx="124">
                  <c:v>4.7577680000000004</c:v>
                </c:pt>
                <c:pt idx="125">
                  <c:v>4.7192979999999993</c:v>
                </c:pt>
                <c:pt idx="126">
                  <c:v>4.6415199999999999</c:v>
                </c:pt>
                <c:pt idx="127">
                  <c:v>4.5629</c:v>
                </c:pt>
                <c:pt idx="128">
                  <c:v>4.484394</c:v>
                </c:pt>
                <c:pt idx="129">
                  <c:v>4.4069729999999998</c:v>
                </c:pt>
                <c:pt idx="130">
                  <c:v>4.330616</c:v>
                </c:pt>
                <c:pt idx="131">
                  <c:v>4.25631</c:v>
                </c:pt>
                <c:pt idx="132">
                  <c:v>4.1830449999999999</c:v>
                </c:pt>
                <c:pt idx="133">
                  <c:v>4.1118119999999996</c:v>
                </c:pt>
                <c:pt idx="134">
                  <c:v>4.0416060000000007</c:v>
                </c:pt>
                <c:pt idx="135">
                  <c:v>3.9734220000000002</c:v>
                </c:pt>
                <c:pt idx="136">
                  <c:v>3.907257</c:v>
                </c:pt>
                <c:pt idx="137">
                  <c:v>3.7779739999999999</c:v>
                </c:pt>
                <c:pt idx="138">
                  <c:v>3.6266850000000002</c:v>
                </c:pt>
                <c:pt idx="139">
                  <c:v>3.48645</c:v>
                </c:pt>
                <c:pt idx="140">
                  <c:v>3.3342549999999997</c:v>
                </c:pt>
                <c:pt idx="141">
                  <c:v>3.1820900000000001</c:v>
                </c:pt>
                <c:pt idx="142">
                  <c:v>3.0549490000000001</c:v>
                </c:pt>
                <c:pt idx="143">
                  <c:v>2.9368259999999999</c:v>
                </c:pt>
                <c:pt idx="144">
                  <c:v>2.8267190000000002</c:v>
                </c:pt>
                <c:pt idx="145">
                  <c:v>2.7236250000000002</c:v>
                </c:pt>
                <c:pt idx="146">
                  <c:v>2.5354649999999999</c:v>
                </c:pt>
                <c:pt idx="147">
                  <c:v>2.3703350000000003</c:v>
                </c:pt>
                <c:pt idx="148">
                  <c:v>2.2242279999999996</c:v>
                </c:pt>
                <c:pt idx="149">
                  <c:v>2.0941369999999999</c:v>
                </c:pt>
                <c:pt idx="150">
                  <c:v>1.978059</c:v>
                </c:pt>
                <c:pt idx="151">
                  <c:v>1.8729919000000002</c:v>
                </c:pt>
                <c:pt idx="152">
                  <c:v>1.6938811</c:v>
                </c:pt>
                <c:pt idx="153">
                  <c:v>1.5457935999999999</c:v>
                </c:pt>
                <c:pt idx="154">
                  <c:v>1.4217226000000001</c:v>
                </c:pt>
                <c:pt idx="155">
                  <c:v>1.3176638000000001</c:v>
                </c:pt>
                <c:pt idx="156">
                  <c:v>1.2276142000000001</c:v>
                </c:pt>
                <c:pt idx="157">
                  <c:v>1.1505718999999999</c:v>
                </c:pt>
                <c:pt idx="158">
                  <c:v>1.0835352</c:v>
                </c:pt>
                <c:pt idx="159">
                  <c:v>1.0245032000000001</c:v>
                </c:pt>
                <c:pt idx="160">
                  <c:v>0.9717749</c:v>
                </c:pt>
                <c:pt idx="161">
                  <c:v>0.9252497999999999</c:v>
                </c:pt>
                <c:pt idx="162">
                  <c:v>0.88352730000000002</c:v>
                </c:pt>
                <c:pt idx="163">
                  <c:v>0.81188879999999997</c:v>
                </c:pt>
                <c:pt idx="164">
                  <c:v>0.73904970000000003</c:v>
                </c:pt>
                <c:pt idx="165">
                  <c:v>0.67991809999999997</c:v>
                </c:pt>
                <c:pt idx="166">
                  <c:v>0.63059189999999998</c:v>
                </c:pt>
                <c:pt idx="167">
                  <c:v>0.58886990000000006</c:v>
                </c:pt>
                <c:pt idx="168">
                  <c:v>0.55285109999999993</c:v>
                </c:pt>
                <c:pt idx="169">
                  <c:v>0.52133479999999999</c:v>
                </c:pt>
                <c:pt idx="170">
                  <c:v>0.49352060000000003</c:v>
                </c:pt>
                <c:pt idx="171">
                  <c:v>0.46870810000000002</c:v>
                </c:pt>
                <c:pt idx="172">
                  <c:v>0.42678699999999997</c:v>
                </c:pt>
                <c:pt idx="173">
                  <c:v>0.39257000000000003</c:v>
                </c:pt>
                <c:pt idx="174">
                  <c:v>0.36415589999999998</c:v>
                </c:pt>
                <c:pt idx="175">
                  <c:v>0.34004409999999996</c:v>
                </c:pt>
                <c:pt idx="176">
                  <c:v>0.31933400000000001</c:v>
                </c:pt>
                <c:pt idx="177">
                  <c:v>0.3014252</c:v>
                </c:pt>
                <c:pt idx="178">
                  <c:v>0.27181090000000002</c:v>
                </c:pt>
                <c:pt idx="179">
                  <c:v>0.24829960000000001</c:v>
                </c:pt>
                <c:pt idx="180">
                  <c:v>0.22919047000000001</c:v>
                </c:pt>
                <c:pt idx="181">
                  <c:v>0.21338293</c:v>
                </c:pt>
                <c:pt idx="182">
                  <c:v>0.20007659</c:v>
                </c:pt>
                <c:pt idx="183">
                  <c:v>0.18867118999999999</c:v>
                </c:pt>
                <c:pt idx="184">
                  <c:v>0.17876651999999998</c:v>
                </c:pt>
                <c:pt idx="185">
                  <c:v>0.17016244999999999</c:v>
                </c:pt>
                <c:pt idx="186">
                  <c:v>0.16255886</c:v>
                </c:pt>
                <c:pt idx="187">
                  <c:v>0.15575568000000001</c:v>
                </c:pt>
                <c:pt idx="188">
                  <c:v>0.14975284</c:v>
                </c:pt>
                <c:pt idx="189">
                  <c:v>0.13944797</c:v>
                </c:pt>
                <c:pt idx="190">
                  <c:v>0.12894304999999998</c:v>
                </c:pt>
                <c:pt idx="191">
                  <c:v>0.12053907999999999</c:v>
                </c:pt>
                <c:pt idx="192">
                  <c:v>0.11363580000000001</c:v>
                </c:pt>
                <c:pt idx="193">
                  <c:v>0.10783305000000001</c:v>
                </c:pt>
                <c:pt idx="194">
                  <c:v>0.1028307</c:v>
                </c:pt>
                <c:pt idx="195">
                  <c:v>9.8628669999999988E-2</c:v>
                </c:pt>
                <c:pt idx="196">
                  <c:v>9.4956910000000005E-2</c:v>
                </c:pt>
                <c:pt idx="197">
                  <c:v>9.1735349999999993E-2</c:v>
                </c:pt>
                <c:pt idx="198">
                  <c:v>8.638274E-2</c:v>
                </c:pt>
                <c:pt idx="199">
                  <c:v>8.211062999999999E-2</c:v>
                </c:pt>
                <c:pt idx="200">
                  <c:v>7.8638889999999989E-2</c:v>
                </c:pt>
                <c:pt idx="201">
                  <c:v>7.5777429999999993E-2</c:v>
                </c:pt>
                <c:pt idx="202">
                  <c:v>7.3376189999999994E-2</c:v>
                </c:pt>
                <c:pt idx="203">
                  <c:v>7.1335119999999988E-2</c:v>
                </c:pt>
                <c:pt idx="204">
                  <c:v>6.8103360000000002E-2</c:v>
                </c:pt>
                <c:pt idx="205">
                  <c:v>6.5661979999999995E-2</c:v>
                </c:pt>
                <c:pt idx="206">
                  <c:v>6.3780859999999995E-2</c:v>
                </c:pt>
                <c:pt idx="207">
                  <c:v>6.2309943999999999E-2</c:v>
                </c:pt>
                <c:pt idx="208">
                  <c:v>6.1129172000000002E-2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552"/>
        <c:axId val="477617728"/>
      </c:scatterChart>
      <c:valAx>
        <c:axId val="477616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728"/>
        <c:crosses val="autoZero"/>
        <c:crossBetween val="midCat"/>
        <c:majorUnit val="10"/>
      </c:valAx>
      <c:valAx>
        <c:axId val="4776177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srim12C_Al!$P$5</c:f>
          <c:strCache>
            <c:ptCount val="1"/>
            <c:pt idx="0">
              <c:v>srim12C_Al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2.8E-3</c:v>
                </c:pt>
                <c:pt idx="19">
                  <c:v>3.0000000000000001E-3</c:v>
                </c:pt>
                <c:pt idx="20">
                  <c:v>3.2000000000000002E-3</c:v>
                </c:pt>
                <c:pt idx="21">
                  <c:v>3.3E-3</c:v>
                </c:pt>
                <c:pt idx="22">
                  <c:v>3.6999999999999997E-3</c:v>
                </c:pt>
                <c:pt idx="23">
                  <c:v>4.0000000000000001E-3</c:v>
                </c:pt>
                <c:pt idx="24">
                  <c:v>4.3E-3</c:v>
                </c:pt>
                <c:pt idx="25">
                  <c:v>4.5999999999999999E-3</c:v>
                </c:pt>
                <c:pt idx="26">
                  <c:v>4.8999999999999998E-3</c:v>
                </c:pt>
                <c:pt idx="27">
                  <c:v>5.1999999999999998E-3</c:v>
                </c:pt>
                <c:pt idx="28">
                  <c:v>5.5999999999999999E-3</c:v>
                </c:pt>
                <c:pt idx="29">
                  <c:v>5.8999999999999999E-3</c:v>
                </c:pt>
                <c:pt idx="30">
                  <c:v>6.0999999999999995E-3</c:v>
                </c:pt>
                <c:pt idx="31">
                  <c:v>6.4000000000000003E-3</c:v>
                </c:pt>
                <c:pt idx="32">
                  <c:v>6.7000000000000002E-3</c:v>
                </c:pt>
                <c:pt idx="33">
                  <c:v>7.2999999999999992E-3</c:v>
                </c:pt>
                <c:pt idx="34">
                  <c:v>8.0000000000000002E-3</c:v>
                </c:pt>
                <c:pt idx="35">
                  <c:v>8.7999999999999988E-3</c:v>
                </c:pt>
                <c:pt idx="36">
                  <c:v>9.4999999999999998E-3</c:v>
                </c:pt>
                <c:pt idx="37">
                  <c:v>1.0199999999999999E-2</c:v>
                </c:pt>
                <c:pt idx="38">
                  <c:v>1.09E-2</c:v>
                </c:pt>
                <c:pt idx="39">
                  <c:v>1.1600000000000001E-2</c:v>
                </c:pt>
                <c:pt idx="40">
                  <c:v>1.23E-2</c:v>
                </c:pt>
                <c:pt idx="41">
                  <c:v>1.3000000000000001E-2</c:v>
                </c:pt>
                <c:pt idx="42">
                  <c:v>1.4299999999999998E-2</c:v>
                </c:pt>
                <c:pt idx="43">
                  <c:v>1.5699999999999999E-2</c:v>
                </c:pt>
                <c:pt idx="44">
                  <c:v>1.7100000000000001E-2</c:v>
                </c:pt>
                <c:pt idx="45">
                  <c:v>1.84E-2</c:v>
                </c:pt>
                <c:pt idx="46">
                  <c:v>1.9800000000000002E-2</c:v>
                </c:pt>
                <c:pt idx="47">
                  <c:v>2.1100000000000001E-2</c:v>
                </c:pt>
                <c:pt idx="48">
                  <c:v>2.3899999999999998E-2</c:v>
                </c:pt>
                <c:pt idx="49">
                  <c:v>2.6600000000000002E-2</c:v>
                </c:pt>
                <c:pt idx="50">
                  <c:v>2.93E-2</c:v>
                </c:pt>
                <c:pt idx="51">
                  <c:v>3.1899999999999998E-2</c:v>
                </c:pt>
                <c:pt idx="52">
                  <c:v>3.4599999999999999E-2</c:v>
                </c:pt>
                <c:pt idx="53">
                  <c:v>3.73E-2</c:v>
                </c:pt>
                <c:pt idx="54">
                  <c:v>0.04</c:v>
                </c:pt>
                <c:pt idx="55">
                  <c:v>4.2700000000000002E-2</c:v>
                </c:pt>
                <c:pt idx="56">
                  <c:v>4.53E-2</c:v>
                </c:pt>
                <c:pt idx="57">
                  <c:v>4.8000000000000001E-2</c:v>
                </c:pt>
                <c:pt idx="58">
                  <c:v>5.0599999999999999E-2</c:v>
                </c:pt>
                <c:pt idx="59">
                  <c:v>5.5900000000000005E-2</c:v>
                </c:pt>
                <c:pt idx="60">
                  <c:v>6.25E-2</c:v>
                </c:pt>
                <c:pt idx="61">
                  <c:v>6.8899999999999989E-2</c:v>
                </c:pt>
                <c:pt idx="62">
                  <c:v>7.5200000000000003E-2</c:v>
                </c:pt>
                <c:pt idx="63">
                  <c:v>8.1200000000000008E-2</c:v>
                </c:pt>
                <c:pt idx="64">
                  <c:v>8.6999999999999994E-2</c:v>
                </c:pt>
                <c:pt idx="65">
                  <c:v>9.2800000000000007E-2</c:v>
                </c:pt>
                <c:pt idx="66">
                  <c:v>9.8400000000000001E-2</c:v>
                </c:pt>
                <c:pt idx="67">
                  <c:v>0.10400000000000001</c:v>
                </c:pt>
                <c:pt idx="68">
                  <c:v>0.11499999999999999</c:v>
                </c:pt>
                <c:pt idx="69">
                  <c:v>0.12589999999999998</c:v>
                </c:pt>
                <c:pt idx="70">
                  <c:v>0.1366</c:v>
                </c:pt>
                <c:pt idx="71">
                  <c:v>0.1474</c:v>
                </c:pt>
                <c:pt idx="72">
                  <c:v>0.158</c:v>
                </c:pt>
                <c:pt idx="73">
                  <c:v>0.16870000000000002</c:v>
                </c:pt>
                <c:pt idx="74">
                  <c:v>0.18990000000000001</c:v>
                </c:pt>
                <c:pt idx="75">
                  <c:v>0.2109</c:v>
                </c:pt>
                <c:pt idx="76">
                  <c:v>0.23180000000000001</c:v>
                </c:pt>
                <c:pt idx="77">
                  <c:v>0.25240000000000001</c:v>
                </c:pt>
                <c:pt idx="78">
                  <c:v>0.27290000000000003</c:v>
                </c:pt>
                <c:pt idx="79">
                  <c:v>0.29310000000000003</c:v>
                </c:pt>
                <c:pt idx="80">
                  <c:v>0.313</c:v>
                </c:pt>
                <c:pt idx="81">
                  <c:v>0.3327</c:v>
                </c:pt>
                <c:pt idx="82">
                  <c:v>0.35209999999999997</c:v>
                </c:pt>
                <c:pt idx="83">
                  <c:v>0.37120000000000003</c:v>
                </c:pt>
                <c:pt idx="84">
                  <c:v>0.39</c:v>
                </c:pt>
                <c:pt idx="85">
                  <c:v>0.42679999999999996</c:v>
                </c:pt>
                <c:pt idx="86">
                  <c:v>0.47119999999999995</c:v>
                </c:pt>
                <c:pt idx="87">
                  <c:v>0.51390000000000002</c:v>
                </c:pt>
                <c:pt idx="88">
                  <c:v>0.55490000000000006</c:v>
                </c:pt>
                <c:pt idx="89">
                  <c:v>0.59450000000000003</c:v>
                </c:pt>
                <c:pt idx="90" formatCode="0.00">
                  <c:v>0.63270000000000004</c:v>
                </c:pt>
                <c:pt idx="91" formatCode="0.00">
                  <c:v>0.66959999999999997</c:v>
                </c:pt>
                <c:pt idx="92" formatCode="0.00">
                  <c:v>0.70530000000000004</c:v>
                </c:pt>
                <c:pt idx="93" formatCode="0.00">
                  <c:v>0.7399</c:v>
                </c:pt>
                <c:pt idx="94" formatCode="0.00">
                  <c:v>0.80630000000000002</c:v>
                </c:pt>
                <c:pt idx="95" formatCode="0.00">
                  <c:v>0.86929999999999996</c:v>
                </c:pt>
                <c:pt idx="96" formatCode="0.00">
                  <c:v>0.9294</c:v>
                </c:pt>
                <c:pt idx="97" formatCode="0.00">
                  <c:v>0.98699999999999988</c:v>
                </c:pt>
                <c:pt idx="98" formatCode="0.00">
                  <c:v>1.04</c:v>
                </c:pt>
                <c:pt idx="99" formatCode="0.00">
                  <c:v>1.1000000000000001</c:v>
                </c:pt>
                <c:pt idx="100" formatCode="0.00">
                  <c:v>1.2</c:v>
                </c:pt>
                <c:pt idx="101" formatCode="0.00">
                  <c:v>1.3</c:v>
                </c:pt>
                <c:pt idx="102" formatCode="0.00">
                  <c:v>1.39</c:v>
                </c:pt>
                <c:pt idx="103" formatCode="0.00">
                  <c:v>1.48</c:v>
                </c:pt>
                <c:pt idx="104" formatCode="0.00">
                  <c:v>1.57</c:v>
                </c:pt>
                <c:pt idx="105" formatCode="0.00">
                  <c:v>1.66</c:v>
                </c:pt>
                <c:pt idx="106" formatCode="0.00">
                  <c:v>1.74</c:v>
                </c:pt>
                <c:pt idx="107" formatCode="0.00">
                  <c:v>1.82</c:v>
                </c:pt>
                <c:pt idx="108" formatCode="0.00">
                  <c:v>1.9</c:v>
                </c:pt>
                <c:pt idx="109" formatCode="0.00">
                  <c:v>1.99</c:v>
                </c:pt>
                <c:pt idx="110" formatCode="0.00">
                  <c:v>2.06</c:v>
                </c:pt>
                <c:pt idx="111" formatCode="0.00">
                  <c:v>2.2200000000000002</c:v>
                </c:pt>
                <c:pt idx="112" formatCode="0.00">
                  <c:v>2.42</c:v>
                </c:pt>
                <c:pt idx="113" formatCode="0.00">
                  <c:v>2.61</c:v>
                </c:pt>
                <c:pt idx="114" formatCode="0.00">
                  <c:v>2.8</c:v>
                </c:pt>
                <c:pt idx="115" formatCode="0.00">
                  <c:v>2.99</c:v>
                </c:pt>
                <c:pt idx="116" formatCode="0.00">
                  <c:v>3.17</c:v>
                </c:pt>
                <c:pt idx="117" formatCode="0.00">
                  <c:v>3.36</c:v>
                </c:pt>
                <c:pt idx="118" formatCode="0.00">
                  <c:v>3.55</c:v>
                </c:pt>
                <c:pt idx="119" formatCode="0.00">
                  <c:v>3.74</c:v>
                </c:pt>
                <c:pt idx="120" formatCode="0.00">
                  <c:v>4.1100000000000003</c:v>
                </c:pt>
                <c:pt idx="121" formatCode="0.00">
                  <c:v>4.49</c:v>
                </c:pt>
                <c:pt idx="122" formatCode="0.00">
                  <c:v>4.87</c:v>
                </c:pt>
                <c:pt idx="123" formatCode="0.00">
                  <c:v>5.26</c:v>
                </c:pt>
                <c:pt idx="124" formatCode="0.00">
                  <c:v>5.64</c:v>
                </c:pt>
                <c:pt idx="125" formatCode="0.00">
                  <c:v>6.03</c:v>
                </c:pt>
                <c:pt idx="126" formatCode="0.00">
                  <c:v>6.82</c:v>
                </c:pt>
                <c:pt idx="127" formatCode="0.00">
                  <c:v>7.63</c:v>
                </c:pt>
                <c:pt idx="128" formatCode="0.00">
                  <c:v>8.44</c:v>
                </c:pt>
                <c:pt idx="129" formatCode="0.00">
                  <c:v>9.27</c:v>
                </c:pt>
                <c:pt idx="130" formatCode="0.00">
                  <c:v>10.119999999999999</c:v>
                </c:pt>
                <c:pt idx="131" formatCode="0.00">
                  <c:v>10.98</c:v>
                </c:pt>
                <c:pt idx="132" formatCode="0.00">
                  <c:v>11.86</c:v>
                </c:pt>
                <c:pt idx="133" formatCode="0.00">
                  <c:v>12.75</c:v>
                </c:pt>
                <c:pt idx="134" formatCode="0.00">
                  <c:v>13.66</c:v>
                </c:pt>
                <c:pt idx="135" formatCode="0.00">
                  <c:v>14.58</c:v>
                </c:pt>
                <c:pt idx="136" formatCode="0.00">
                  <c:v>15.52</c:v>
                </c:pt>
                <c:pt idx="137" formatCode="0.00">
                  <c:v>17.440000000000001</c:v>
                </c:pt>
                <c:pt idx="138" formatCode="0.00">
                  <c:v>19.940000000000001</c:v>
                </c:pt>
                <c:pt idx="139" formatCode="0.00">
                  <c:v>22.54</c:v>
                </c:pt>
                <c:pt idx="140" formatCode="0.00">
                  <c:v>25.26</c:v>
                </c:pt>
                <c:pt idx="141" formatCode="0.00">
                  <c:v>28.1</c:v>
                </c:pt>
                <c:pt idx="142" formatCode="0.00">
                  <c:v>31.06</c:v>
                </c:pt>
                <c:pt idx="143" formatCode="0.00">
                  <c:v>34.15</c:v>
                </c:pt>
                <c:pt idx="144" formatCode="0.00">
                  <c:v>37.36</c:v>
                </c:pt>
                <c:pt idx="145" formatCode="0.00">
                  <c:v>40.700000000000003</c:v>
                </c:pt>
                <c:pt idx="146" formatCode="0.00">
                  <c:v>47.74</c:v>
                </c:pt>
                <c:pt idx="147" formatCode="0.00">
                  <c:v>55.28</c:v>
                </c:pt>
                <c:pt idx="148" formatCode="0.00">
                  <c:v>63.34</c:v>
                </c:pt>
                <c:pt idx="149" formatCode="0.00">
                  <c:v>71.92</c:v>
                </c:pt>
                <c:pt idx="150" formatCode="0.00">
                  <c:v>81.010000000000005</c:v>
                </c:pt>
                <c:pt idx="151" formatCode="0.00">
                  <c:v>90.62</c:v>
                </c:pt>
                <c:pt idx="152" formatCode="0.00">
                  <c:v>111.4</c:v>
                </c:pt>
                <c:pt idx="153" formatCode="0.00">
                  <c:v>134.28</c:v>
                </c:pt>
                <c:pt idx="154" formatCode="0.00">
                  <c:v>159.25</c:v>
                </c:pt>
                <c:pt idx="155" formatCode="0.00">
                  <c:v>186.3</c:v>
                </c:pt>
                <c:pt idx="156" formatCode="0.00">
                  <c:v>215.41</c:v>
                </c:pt>
                <c:pt idx="157" formatCode="0.00">
                  <c:v>246.55</c:v>
                </c:pt>
                <c:pt idx="158" formatCode="0.00">
                  <c:v>279.70999999999998</c:v>
                </c:pt>
                <c:pt idx="159" formatCode="0.00">
                  <c:v>314.86</c:v>
                </c:pt>
                <c:pt idx="160" formatCode="0.00">
                  <c:v>351.96</c:v>
                </c:pt>
                <c:pt idx="161" formatCode="0.00">
                  <c:v>390.99</c:v>
                </c:pt>
                <c:pt idx="162" formatCode="0.00">
                  <c:v>431.93</c:v>
                </c:pt>
                <c:pt idx="163" formatCode="0.00">
                  <c:v>519.35</c:v>
                </c:pt>
                <c:pt idx="164" formatCode="0.00">
                  <c:v>638.82000000000005</c:v>
                </c:pt>
                <c:pt idx="165" formatCode="0.00">
                  <c:v>769.38</c:v>
                </c:pt>
                <c:pt idx="166" formatCode="0.00">
                  <c:v>910.71</c:v>
                </c:pt>
                <c:pt idx="167" formatCode="0.00">
                  <c:v>1060</c:v>
                </c:pt>
                <c:pt idx="168" formatCode="0.00">
                  <c:v>1220</c:v>
                </c:pt>
                <c:pt idx="169" formatCode="0.00">
                  <c:v>1400</c:v>
                </c:pt>
                <c:pt idx="170" formatCode="0.00">
                  <c:v>1580</c:v>
                </c:pt>
                <c:pt idx="171" formatCode="0.00">
                  <c:v>1770</c:v>
                </c:pt>
                <c:pt idx="172" formatCode="0.0">
                  <c:v>2190</c:v>
                </c:pt>
                <c:pt idx="173" formatCode="0.0">
                  <c:v>2640</c:v>
                </c:pt>
                <c:pt idx="174" formatCode="0.0">
                  <c:v>3130</c:v>
                </c:pt>
                <c:pt idx="175" formatCode="0.0">
                  <c:v>3650</c:v>
                </c:pt>
                <c:pt idx="176" formatCode="0.0">
                  <c:v>4220</c:v>
                </c:pt>
                <c:pt idx="177" formatCode="0.0">
                  <c:v>4810</c:v>
                </c:pt>
                <c:pt idx="178" formatCode="0.0">
                  <c:v>6110</c:v>
                </c:pt>
                <c:pt idx="179" formatCode="0.0">
                  <c:v>7530</c:v>
                </c:pt>
                <c:pt idx="180" formatCode="0.0">
                  <c:v>9080</c:v>
                </c:pt>
                <c:pt idx="181" formatCode="0.0">
                  <c:v>10760</c:v>
                </c:pt>
                <c:pt idx="182" formatCode="0.0">
                  <c:v>12550</c:v>
                </c:pt>
                <c:pt idx="183" formatCode="0.0">
                  <c:v>14450</c:v>
                </c:pt>
                <c:pt idx="184" formatCode="0.0">
                  <c:v>16470</c:v>
                </c:pt>
                <c:pt idx="185" formatCode="0.0">
                  <c:v>18590</c:v>
                </c:pt>
                <c:pt idx="186" formatCode="0.0">
                  <c:v>20820</c:v>
                </c:pt>
                <c:pt idx="187" formatCode="0.0">
                  <c:v>23140</c:v>
                </c:pt>
                <c:pt idx="188" formatCode="0.0">
                  <c:v>25570</c:v>
                </c:pt>
                <c:pt idx="189" formatCode="0.0">
                  <c:v>30690</c:v>
                </c:pt>
                <c:pt idx="190" formatCode="0.0">
                  <c:v>37590</c:v>
                </c:pt>
                <c:pt idx="191" formatCode="0.0">
                  <c:v>45010</c:v>
                </c:pt>
                <c:pt idx="192" formatCode="0.0">
                  <c:v>52920</c:v>
                </c:pt>
                <c:pt idx="193" formatCode="0.0">
                  <c:v>61290</c:v>
                </c:pt>
                <c:pt idx="194" formatCode="0.0">
                  <c:v>70070</c:v>
                </c:pt>
                <c:pt idx="195" formatCode="0.0">
                  <c:v>79260</c:v>
                </c:pt>
                <c:pt idx="196" formatCode="0.0">
                  <c:v>88820</c:v>
                </c:pt>
                <c:pt idx="197" formatCode="0.0">
                  <c:v>98740</c:v>
                </c:pt>
                <c:pt idx="198" formatCode="0.0">
                  <c:v>119530</c:v>
                </c:pt>
                <c:pt idx="199" formatCode="0.0">
                  <c:v>141510</c:v>
                </c:pt>
                <c:pt idx="200" formatCode="0.0">
                  <c:v>164540</c:v>
                </c:pt>
                <c:pt idx="201" formatCode="0.0">
                  <c:v>188510</c:v>
                </c:pt>
                <c:pt idx="202" formatCode="0.0">
                  <c:v>213330</c:v>
                </c:pt>
                <c:pt idx="203" formatCode="0.0">
                  <c:v>238910</c:v>
                </c:pt>
                <c:pt idx="204" formatCode="0.0">
                  <c:v>292020</c:v>
                </c:pt>
                <c:pt idx="205" formatCode="0.0">
                  <c:v>347380</c:v>
                </c:pt>
                <c:pt idx="206" formatCode="0.0">
                  <c:v>404570</c:v>
                </c:pt>
                <c:pt idx="207" formatCode="0.0">
                  <c:v>463290</c:v>
                </c:pt>
                <c:pt idx="208" formatCode="0.0">
                  <c:v>523260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1.2000000000000001E-3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2.9000000000000002E-3</c:v>
                </c:pt>
                <c:pt idx="23">
                  <c:v>3.0999999999999999E-3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3.8E-3</c:v>
                </c:pt>
                <c:pt idx="27">
                  <c:v>3.8999999999999998E-3</c:v>
                </c:pt>
                <c:pt idx="28">
                  <c:v>4.1000000000000003E-3</c:v>
                </c:pt>
                <c:pt idx="29">
                  <c:v>4.3E-3</c:v>
                </c:pt>
                <c:pt idx="30">
                  <c:v>4.4999999999999997E-3</c:v>
                </c:pt>
                <c:pt idx="31">
                  <c:v>4.7000000000000002E-3</c:v>
                </c:pt>
                <c:pt idx="32">
                  <c:v>4.8999999999999998E-3</c:v>
                </c:pt>
                <c:pt idx="33">
                  <c:v>5.1999999999999998E-3</c:v>
                </c:pt>
                <c:pt idx="34">
                  <c:v>5.7000000000000002E-3</c:v>
                </c:pt>
                <c:pt idx="35">
                  <c:v>6.0999999999999995E-3</c:v>
                </c:pt>
                <c:pt idx="36">
                  <c:v>6.5000000000000006E-3</c:v>
                </c:pt>
                <c:pt idx="37">
                  <c:v>6.9000000000000008E-3</c:v>
                </c:pt>
                <c:pt idx="38">
                  <c:v>7.2999999999999992E-3</c:v>
                </c:pt>
                <c:pt idx="39">
                  <c:v>7.7000000000000002E-3</c:v>
                </c:pt>
                <c:pt idx="40">
                  <c:v>8.0999999999999996E-3</c:v>
                </c:pt>
                <c:pt idx="41">
                  <c:v>8.5000000000000006E-3</c:v>
                </c:pt>
                <c:pt idx="42">
                  <c:v>9.1999999999999998E-3</c:v>
                </c:pt>
                <c:pt idx="43">
                  <c:v>0.01</c:v>
                </c:pt>
                <c:pt idx="44">
                  <c:v>1.0699999999999999E-2</c:v>
                </c:pt>
                <c:pt idx="45">
                  <c:v>1.14E-2</c:v>
                </c:pt>
                <c:pt idx="46">
                  <c:v>1.21E-2</c:v>
                </c:pt>
                <c:pt idx="47">
                  <c:v>1.2699999999999999E-2</c:v>
                </c:pt>
                <c:pt idx="48">
                  <c:v>1.4000000000000002E-2</c:v>
                </c:pt>
                <c:pt idx="49">
                  <c:v>1.5299999999999999E-2</c:v>
                </c:pt>
                <c:pt idx="50">
                  <c:v>1.6500000000000001E-2</c:v>
                </c:pt>
                <c:pt idx="51">
                  <c:v>1.77E-2</c:v>
                </c:pt>
                <c:pt idx="52">
                  <c:v>1.8800000000000001E-2</c:v>
                </c:pt>
                <c:pt idx="53">
                  <c:v>0.02</c:v>
                </c:pt>
                <c:pt idx="54">
                  <c:v>2.1100000000000001E-2</c:v>
                </c:pt>
                <c:pt idx="55">
                  <c:v>2.2100000000000002E-2</c:v>
                </c:pt>
                <c:pt idx="56">
                  <c:v>2.3200000000000002E-2</c:v>
                </c:pt>
                <c:pt idx="57">
                  <c:v>2.4199999999999999E-2</c:v>
                </c:pt>
                <c:pt idx="58">
                  <c:v>2.52E-2</c:v>
                </c:pt>
                <c:pt idx="59">
                  <c:v>2.7100000000000003E-2</c:v>
                </c:pt>
                <c:pt idx="60">
                  <c:v>2.93E-2</c:v>
                </c:pt>
                <c:pt idx="61">
                  <c:v>3.15E-2</c:v>
                </c:pt>
                <c:pt idx="62">
                  <c:v>3.3399999999999999E-2</c:v>
                </c:pt>
                <c:pt idx="63">
                  <c:v>3.5199999999999995E-2</c:v>
                </c:pt>
                <c:pt idx="64">
                  <c:v>3.6799999999999999E-2</c:v>
                </c:pt>
                <c:pt idx="65">
                  <c:v>3.8300000000000001E-2</c:v>
                </c:pt>
                <c:pt idx="66">
                  <c:v>3.9800000000000002E-2</c:v>
                </c:pt>
                <c:pt idx="67">
                  <c:v>4.1200000000000001E-2</c:v>
                </c:pt>
                <c:pt idx="68">
                  <c:v>4.3799999999999999E-2</c:v>
                </c:pt>
                <c:pt idx="69">
                  <c:v>4.6200000000000005E-2</c:v>
                </c:pt>
                <c:pt idx="70">
                  <c:v>4.8500000000000001E-2</c:v>
                </c:pt>
                <c:pt idx="71">
                  <c:v>5.0700000000000002E-2</c:v>
                </c:pt>
                <c:pt idx="72">
                  <c:v>5.28E-2</c:v>
                </c:pt>
                <c:pt idx="73">
                  <c:v>5.4700000000000006E-2</c:v>
                </c:pt>
                <c:pt idx="74">
                  <c:v>5.8499999999999996E-2</c:v>
                </c:pt>
                <c:pt idx="75">
                  <c:v>6.1899999999999997E-2</c:v>
                </c:pt>
                <c:pt idx="76">
                  <c:v>6.5100000000000005E-2</c:v>
                </c:pt>
                <c:pt idx="77">
                  <c:v>6.8100000000000008E-2</c:v>
                </c:pt>
                <c:pt idx="78">
                  <c:v>7.0899999999999991E-2</c:v>
                </c:pt>
                <c:pt idx="79">
                  <c:v>7.3499999999999996E-2</c:v>
                </c:pt>
                <c:pt idx="80">
                  <c:v>7.5999999999999998E-2</c:v>
                </c:pt>
                <c:pt idx="81">
                  <c:v>7.8300000000000008E-2</c:v>
                </c:pt>
                <c:pt idx="82">
                  <c:v>8.0500000000000002E-2</c:v>
                </c:pt>
                <c:pt idx="83">
                  <c:v>8.2599999999999993E-2</c:v>
                </c:pt>
                <c:pt idx="84">
                  <c:v>8.4599999999999995E-2</c:v>
                </c:pt>
                <c:pt idx="85">
                  <c:v>8.8300000000000003E-2</c:v>
                </c:pt>
                <c:pt idx="86">
                  <c:v>9.240000000000001E-2</c:v>
                </c:pt>
                <c:pt idx="87">
                  <c:v>9.6000000000000002E-2</c:v>
                </c:pt>
                <c:pt idx="88">
                  <c:v>9.9299999999999999E-2</c:v>
                </c:pt>
                <c:pt idx="89">
                  <c:v>0.1022</c:v>
                </c:pt>
                <c:pt idx="90">
                  <c:v>0.1048</c:v>
                </c:pt>
                <c:pt idx="91">
                  <c:v>0.1072</c:v>
                </c:pt>
                <c:pt idx="92">
                  <c:v>0.10929999999999999</c:v>
                </c:pt>
                <c:pt idx="93">
                  <c:v>0.1113</c:v>
                </c:pt>
                <c:pt idx="94">
                  <c:v>0.1149</c:v>
                </c:pt>
                <c:pt idx="95">
                  <c:v>0.11799999999999999</c:v>
                </c:pt>
                <c:pt idx="96">
                  <c:v>0.12079999999999999</c:v>
                </c:pt>
                <c:pt idx="97">
                  <c:v>0.1232</c:v>
                </c:pt>
                <c:pt idx="98">
                  <c:v>0.12529999999999999</c:v>
                </c:pt>
                <c:pt idx="99">
                  <c:v>0.1273</c:v>
                </c:pt>
                <c:pt idx="100">
                  <c:v>0.13100000000000001</c:v>
                </c:pt>
                <c:pt idx="101">
                  <c:v>0.13420000000000001</c:v>
                </c:pt>
                <c:pt idx="102">
                  <c:v>0.1371</c:v>
                </c:pt>
                <c:pt idx="103">
                  <c:v>0.1396</c:v>
                </c:pt>
                <c:pt idx="104">
                  <c:v>0.14179999999999998</c:v>
                </c:pt>
                <c:pt idx="105">
                  <c:v>0.1439</c:v>
                </c:pt>
                <c:pt idx="106">
                  <c:v>0.14579999999999999</c:v>
                </c:pt>
                <c:pt idx="107">
                  <c:v>0.14750000000000002</c:v>
                </c:pt>
                <c:pt idx="108">
                  <c:v>0.1492</c:v>
                </c:pt>
                <c:pt idx="109">
                  <c:v>0.15079999999999999</c:v>
                </c:pt>
                <c:pt idx="110">
                  <c:v>0.15229999999999999</c:v>
                </c:pt>
                <c:pt idx="111">
                  <c:v>0.15589999999999998</c:v>
                </c:pt>
                <c:pt idx="112">
                  <c:v>0.1605</c:v>
                </c:pt>
                <c:pt idx="113">
                  <c:v>0.16470000000000001</c:v>
                </c:pt>
                <c:pt idx="114">
                  <c:v>0.16870000000000002</c:v>
                </c:pt>
                <c:pt idx="115">
                  <c:v>0.17250000000000001</c:v>
                </c:pt>
                <c:pt idx="116">
                  <c:v>0.1762</c:v>
                </c:pt>
                <c:pt idx="117">
                  <c:v>0.1797</c:v>
                </c:pt>
                <c:pt idx="118">
                  <c:v>0.18309999999999998</c:v>
                </c:pt>
                <c:pt idx="119">
                  <c:v>0.18640000000000001</c:v>
                </c:pt>
                <c:pt idx="120">
                  <c:v>0.19650000000000001</c:v>
                </c:pt>
                <c:pt idx="121">
                  <c:v>0.20600000000000002</c:v>
                </c:pt>
                <c:pt idx="122">
                  <c:v>0.2152</c:v>
                </c:pt>
                <c:pt idx="123">
                  <c:v>0.22410000000000002</c:v>
                </c:pt>
                <c:pt idx="124">
                  <c:v>0.23269999999999999</c:v>
                </c:pt>
                <c:pt idx="125">
                  <c:v>0.24110000000000001</c:v>
                </c:pt>
                <c:pt idx="126">
                  <c:v>0.26919999999999999</c:v>
                </c:pt>
                <c:pt idx="127">
                  <c:v>0.2954</c:v>
                </c:pt>
                <c:pt idx="128">
                  <c:v>0.32029999999999997</c:v>
                </c:pt>
                <c:pt idx="129">
                  <c:v>0.34409999999999996</c:v>
                </c:pt>
                <c:pt idx="130">
                  <c:v>0.36709999999999998</c:v>
                </c:pt>
                <c:pt idx="131">
                  <c:v>0.38950000000000001</c:v>
                </c:pt>
                <c:pt idx="132">
                  <c:v>0.41139999999999999</c:v>
                </c:pt>
                <c:pt idx="133">
                  <c:v>0.43289999999999995</c:v>
                </c:pt>
                <c:pt idx="134">
                  <c:v>0.45400000000000001</c:v>
                </c:pt>
                <c:pt idx="135">
                  <c:v>0.47489999999999999</c:v>
                </c:pt>
                <c:pt idx="136">
                  <c:v>0.49560000000000004</c:v>
                </c:pt>
                <c:pt idx="137">
                  <c:v>0.57009999999999994</c:v>
                </c:pt>
                <c:pt idx="138">
                  <c:v>0.67590000000000006</c:v>
                </c:pt>
                <c:pt idx="139">
                  <c:v>0.77439999999999998</c:v>
                </c:pt>
                <c:pt idx="140">
                  <c:v>0.86910000000000009</c:v>
                </c:pt>
                <c:pt idx="141">
                  <c:v>0.96219999999999994</c:v>
                </c:pt>
                <c:pt idx="142">
                  <c:v>1.05</c:v>
                </c:pt>
                <c:pt idx="143">
                  <c:v>1.1499999999999999</c:v>
                </c:pt>
                <c:pt idx="144" formatCode="0.00">
                  <c:v>1.24</c:v>
                </c:pt>
                <c:pt idx="145" formatCode="0.00">
                  <c:v>1.33</c:v>
                </c:pt>
                <c:pt idx="146" formatCode="0.00">
                  <c:v>1.67</c:v>
                </c:pt>
                <c:pt idx="147" formatCode="0.00">
                  <c:v>1.99</c:v>
                </c:pt>
                <c:pt idx="148" formatCode="0.00">
                  <c:v>2.2999999999999998</c:v>
                </c:pt>
                <c:pt idx="149" formatCode="0.00">
                  <c:v>2.61</c:v>
                </c:pt>
                <c:pt idx="150" formatCode="0.00">
                  <c:v>2.92</c:v>
                </c:pt>
                <c:pt idx="151" formatCode="0.00">
                  <c:v>3.23</c:v>
                </c:pt>
                <c:pt idx="152" formatCode="0.00">
                  <c:v>4.3899999999999997</c:v>
                </c:pt>
                <c:pt idx="153" formatCode="0.00">
                  <c:v>5.47</c:v>
                </c:pt>
                <c:pt idx="154" formatCode="0.00">
                  <c:v>6.53</c:v>
                </c:pt>
                <c:pt idx="155" formatCode="0.00">
                  <c:v>7.59</c:v>
                </c:pt>
                <c:pt idx="156" formatCode="0.00">
                  <c:v>8.66</c:v>
                </c:pt>
                <c:pt idx="157" formatCode="0.00">
                  <c:v>9.74</c:v>
                </c:pt>
                <c:pt idx="158" formatCode="0.00">
                  <c:v>10.84</c:v>
                </c:pt>
                <c:pt idx="159" formatCode="0.00">
                  <c:v>11.95</c:v>
                </c:pt>
                <c:pt idx="160" formatCode="0.00">
                  <c:v>13.09</c:v>
                </c:pt>
                <c:pt idx="161" formatCode="0.00">
                  <c:v>14.24</c:v>
                </c:pt>
                <c:pt idx="162" formatCode="0.00">
                  <c:v>15.4</c:v>
                </c:pt>
                <c:pt idx="163" formatCode="0.00">
                  <c:v>19.82</c:v>
                </c:pt>
                <c:pt idx="164" formatCode="0.00">
                  <c:v>26.13</c:v>
                </c:pt>
                <c:pt idx="165" formatCode="0.00">
                  <c:v>32.08</c:v>
                </c:pt>
                <c:pt idx="166" formatCode="0.00">
                  <c:v>37.89</c:v>
                </c:pt>
                <c:pt idx="167" formatCode="0.00">
                  <c:v>43.65</c:v>
                </c:pt>
                <c:pt idx="168" formatCode="0.00">
                  <c:v>49.42</c:v>
                </c:pt>
                <c:pt idx="169" formatCode="0.00">
                  <c:v>55.22</c:v>
                </c:pt>
                <c:pt idx="170" formatCode="0.00">
                  <c:v>61.07</c:v>
                </c:pt>
                <c:pt idx="171" formatCode="0.00">
                  <c:v>66.989999999999995</c:v>
                </c:pt>
                <c:pt idx="172" formatCode="0.00">
                  <c:v>89.2</c:v>
                </c:pt>
                <c:pt idx="173" formatCode="0.00">
                  <c:v>110.02</c:v>
                </c:pt>
                <c:pt idx="174" formatCode="0.00">
                  <c:v>130.27000000000001</c:v>
                </c:pt>
                <c:pt idx="175" formatCode="0.00">
                  <c:v>150.31</c:v>
                </c:pt>
                <c:pt idx="176" formatCode="0.00">
                  <c:v>170.33</c:v>
                </c:pt>
                <c:pt idx="177" formatCode="0.00">
                  <c:v>190.42</c:v>
                </c:pt>
                <c:pt idx="178" formatCode="0.00">
                  <c:v>264.70999999999998</c:v>
                </c:pt>
                <c:pt idx="179" formatCode="0.00">
                  <c:v>333.39</c:v>
                </c:pt>
                <c:pt idx="180" formatCode="0.00">
                  <c:v>399.86</c:v>
                </c:pt>
                <c:pt idx="181" formatCode="0.00">
                  <c:v>465.46</c:v>
                </c:pt>
                <c:pt idx="182" formatCode="0.00">
                  <c:v>530.79</c:v>
                </c:pt>
                <c:pt idx="183" formatCode="0.00">
                  <c:v>596.17999999999995</c:v>
                </c:pt>
                <c:pt idx="184" formatCode="0.00">
                  <c:v>661.78</c:v>
                </c:pt>
                <c:pt idx="185" formatCode="0.00">
                  <c:v>727.69</c:v>
                </c:pt>
                <c:pt idx="186" formatCode="0.00">
                  <c:v>793.93</c:v>
                </c:pt>
                <c:pt idx="187" formatCode="0.00">
                  <c:v>860.52</c:v>
                </c:pt>
                <c:pt idx="188" formatCode="0.00">
                  <c:v>927.46</c:v>
                </c:pt>
                <c:pt idx="189" formatCode="0.00">
                  <c:v>1180</c:v>
                </c:pt>
                <c:pt idx="190" formatCode="0.00">
                  <c:v>1530</c:v>
                </c:pt>
                <c:pt idx="191" formatCode="0.00">
                  <c:v>1860</c:v>
                </c:pt>
                <c:pt idx="192" formatCode="0.0">
                  <c:v>2170</c:v>
                </c:pt>
                <c:pt idx="193" formatCode="0.0">
                  <c:v>2480</c:v>
                </c:pt>
                <c:pt idx="194" formatCode="0.0">
                  <c:v>2780</c:v>
                </c:pt>
                <c:pt idx="195" formatCode="0.0">
                  <c:v>3070</c:v>
                </c:pt>
                <c:pt idx="196" formatCode="0.0">
                  <c:v>3360</c:v>
                </c:pt>
                <c:pt idx="197" formatCode="0.0">
                  <c:v>3640</c:v>
                </c:pt>
                <c:pt idx="198" formatCode="0.0">
                  <c:v>4690</c:v>
                </c:pt>
                <c:pt idx="199" formatCode="0.0">
                  <c:v>5630</c:v>
                </c:pt>
                <c:pt idx="200" formatCode="0.0">
                  <c:v>6510</c:v>
                </c:pt>
                <c:pt idx="201" formatCode="0.0">
                  <c:v>7350</c:v>
                </c:pt>
                <c:pt idx="202" formatCode="0.0">
                  <c:v>8150</c:v>
                </c:pt>
                <c:pt idx="203" formatCode="0.0">
                  <c:v>8920</c:v>
                </c:pt>
                <c:pt idx="204" formatCode="0.0">
                  <c:v>11680</c:v>
                </c:pt>
                <c:pt idx="205" formatCode="0.0">
                  <c:v>14070</c:v>
                </c:pt>
                <c:pt idx="206" formatCode="0.0">
                  <c:v>16239.999999999998</c:v>
                </c:pt>
                <c:pt idx="207" formatCode="0.0">
                  <c:v>18250</c:v>
                </c:pt>
                <c:pt idx="208" formatCode="0.0">
                  <c:v>20140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srim12C_Al!$D$20:$D$228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srim12C_Al!$P$20:$P$228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2.3E-3</c:v>
                </c:pt>
                <c:pt idx="24">
                  <c:v>2.4000000000000002E-3</c:v>
                </c:pt>
                <c:pt idx="25">
                  <c:v>2.5999999999999999E-3</c:v>
                </c:pt>
                <c:pt idx="26">
                  <c:v>2.7000000000000001E-3</c:v>
                </c:pt>
                <c:pt idx="27">
                  <c:v>2.9000000000000002E-3</c:v>
                </c:pt>
                <c:pt idx="28">
                  <c:v>3.0000000000000001E-3</c:v>
                </c:pt>
                <c:pt idx="29">
                  <c:v>3.2000000000000002E-3</c:v>
                </c:pt>
                <c:pt idx="30">
                  <c:v>3.3E-3</c:v>
                </c:pt>
                <c:pt idx="31">
                  <c:v>3.4000000000000002E-3</c:v>
                </c:pt>
                <c:pt idx="32">
                  <c:v>3.5999999999999999E-3</c:v>
                </c:pt>
                <c:pt idx="33">
                  <c:v>3.8E-3</c:v>
                </c:pt>
                <c:pt idx="34">
                  <c:v>4.2000000000000006E-3</c:v>
                </c:pt>
                <c:pt idx="35">
                  <c:v>4.4999999999999997E-3</c:v>
                </c:pt>
                <c:pt idx="36">
                  <c:v>4.8000000000000004E-3</c:v>
                </c:pt>
                <c:pt idx="37">
                  <c:v>5.0999999999999995E-3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6.0000000000000001E-3</c:v>
                </c:pt>
                <c:pt idx="41">
                  <c:v>6.1999999999999998E-3</c:v>
                </c:pt>
                <c:pt idx="42">
                  <c:v>6.8000000000000005E-3</c:v>
                </c:pt>
                <c:pt idx="43">
                  <c:v>7.2999999999999992E-3</c:v>
                </c:pt>
                <c:pt idx="44">
                  <c:v>7.9000000000000008E-3</c:v>
                </c:pt>
                <c:pt idx="45">
                  <c:v>8.4000000000000012E-3</c:v>
                </c:pt>
                <c:pt idx="46">
                  <c:v>8.8999999999999999E-3</c:v>
                </c:pt>
                <c:pt idx="47">
                  <c:v>9.4000000000000004E-3</c:v>
                </c:pt>
                <c:pt idx="48">
                  <c:v>1.04E-2</c:v>
                </c:pt>
                <c:pt idx="49">
                  <c:v>1.1300000000000001E-2</c:v>
                </c:pt>
                <c:pt idx="50">
                  <c:v>1.23E-2</c:v>
                </c:pt>
                <c:pt idx="51">
                  <c:v>1.32E-2</c:v>
                </c:pt>
                <c:pt idx="52">
                  <c:v>1.4099999999999998E-2</c:v>
                </c:pt>
                <c:pt idx="53">
                  <c:v>1.4999999999999999E-2</c:v>
                </c:pt>
                <c:pt idx="54">
                  <c:v>1.5900000000000001E-2</c:v>
                </c:pt>
                <c:pt idx="55">
                  <c:v>1.67E-2</c:v>
                </c:pt>
                <c:pt idx="56">
                  <c:v>1.7599999999999998E-2</c:v>
                </c:pt>
                <c:pt idx="57">
                  <c:v>1.84E-2</c:v>
                </c:pt>
                <c:pt idx="58">
                  <c:v>1.9200000000000002E-2</c:v>
                </c:pt>
                <c:pt idx="59">
                  <c:v>2.0799999999999999E-2</c:v>
                </c:pt>
                <c:pt idx="60">
                  <c:v>2.2800000000000001E-2</c:v>
                </c:pt>
                <c:pt idx="61">
                  <c:v>2.46E-2</c:v>
                </c:pt>
                <c:pt idx="62">
                  <c:v>2.6500000000000003E-2</c:v>
                </c:pt>
                <c:pt idx="63">
                  <c:v>2.8199999999999996E-2</c:v>
                </c:pt>
                <c:pt idx="64">
                  <c:v>2.98E-2</c:v>
                </c:pt>
                <c:pt idx="65">
                  <c:v>3.1399999999999997E-2</c:v>
                </c:pt>
                <c:pt idx="66">
                  <c:v>3.2800000000000003E-2</c:v>
                </c:pt>
                <c:pt idx="67">
                  <c:v>3.4300000000000004E-2</c:v>
                </c:pt>
                <c:pt idx="68">
                  <c:v>3.6999999999999998E-2</c:v>
                </c:pt>
                <c:pt idx="69">
                  <c:v>3.95E-2</c:v>
                </c:pt>
                <c:pt idx="70">
                  <c:v>4.19E-2</c:v>
                </c:pt>
                <c:pt idx="71">
                  <c:v>4.4200000000000003E-2</c:v>
                </c:pt>
                <c:pt idx="72">
                  <c:v>4.6400000000000004E-2</c:v>
                </c:pt>
                <c:pt idx="73">
                  <c:v>4.8500000000000001E-2</c:v>
                </c:pt>
                <c:pt idx="74">
                  <c:v>5.2600000000000001E-2</c:v>
                </c:pt>
                <c:pt idx="75">
                  <c:v>5.6499999999999995E-2</c:v>
                </c:pt>
                <c:pt idx="76">
                  <c:v>6.0199999999999997E-2</c:v>
                </c:pt>
                <c:pt idx="77">
                  <c:v>6.3700000000000007E-2</c:v>
                </c:pt>
                <c:pt idx="78">
                  <c:v>6.7000000000000004E-2</c:v>
                </c:pt>
                <c:pt idx="79">
                  <c:v>7.0300000000000001E-2</c:v>
                </c:pt>
                <c:pt idx="80">
                  <c:v>7.3399999999999993E-2</c:v>
                </c:pt>
                <c:pt idx="81">
                  <c:v>7.6399999999999996E-2</c:v>
                </c:pt>
                <c:pt idx="82">
                  <c:v>7.9300000000000009E-2</c:v>
                </c:pt>
                <c:pt idx="83">
                  <c:v>8.199999999999999E-2</c:v>
                </c:pt>
                <c:pt idx="84">
                  <c:v>8.4699999999999998E-2</c:v>
                </c:pt>
                <c:pt idx="85">
                  <c:v>8.9700000000000002E-2</c:v>
                </c:pt>
                <c:pt idx="86">
                  <c:v>9.5599999999999991E-2</c:v>
                </c:pt>
                <c:pt idx="87">
                  <c:v>0.10089999999999999</c:v>
                </c:pt>
                <c:pt idx="88">
                  <c:v>0.10580000000000001</c:v>
                </c:pt>
                <c:pt idx="89">
                  <c:v>0.1103</c:v>
                </c:pt>
                <c:pt idx="90">
                  <c:v>0.11439999999999999</c:v>
                </c:pt>
                <c:pt idx="91">
                  <c:v>0.1183</c:v>
                </c:pt>
                <c:pt idx="92">
                  <c:v>0.12190000000000001</c:v>
                </c:pt>
                <c:pt idx="93">
                  <c:v>0.12520000000000001</c:v>
                </c:pt>
                <c:pt idx="94">
                  <c:v>0.1313</c:v>
                </c:pt>
                <c:pt idx="95">
                  <c:v>0.13669999999999999</c:v>
                </c:pt>
                <c:pt idx="96">
                  <c:v>0.1416</c:v>
                </c:pt>
                <c:pt idx="97">
                  <c:v>0.14599999999999999</c:v>
                </c:pt>
                <c:pt idx="98">
                  <c:v>0.15</c:v>
                </c:pt>
                <c:pt idx="99">
                  <c:v>0.15360000000000001</c:v>
                </c:pt>
                <c:pt idx="100">
                  <c:v>0.16020000000000001</c:v>
                </c:pt>
                <c:pt idx="101">
                  <c:v>0.16589999999999999</c:v>
                </c:pt>
                <c:pt idx="102">
                  <c:v>0.17099999999999999</c:v>
                </c:pt>
                <c:pt idx="103">
                  <c:v>0.17549999999999999</c:v>
                </c:pt>
                <c:pt idx="104">
                  <c:v>0.1797</c:v>
                </c:pt>
                <c:pt idx="105">
                  <c:v>0.1835</c:v>
                </c:pt>
                <c:pt idx="106">
                  <c:v>0.18709999999999999</c:v>
                </c:pt>
                <c:pt idx="107">
                  <c:v>0.19039999999999999</c:v>
                </c:pt>
                <c:pt idx="108">
                  <c:v>0.19359999999999999</c:v>
                </c:pt>
                <c:pt idx="109">
                  <c:v>0.1966</c:v>
                </c:pt>
                <c:pt idx="110">
                  <c:v>0.19939999999999999</c:v>
                </c:pt>
                <c:pt idx="111">
                  <c:v>0.20470000000000002</c:v>
                </c:pt>
                <c:pt idx="112">
                  <c:v>0.21080000000000002</c:v>
                </c:pt>
                <c:pt idx="113">
                  <c:v>0.21640000000000001</c:v>
                </c:pt>
                <c:pt idx="114">
                  <c:v>0.22160000000000002</c:v>
                </c:pt>
                <c:pt idx="115">
                  <c:v>0.22650000000000001</c:v>
                </c:pt>
                <c:pt idx="116">
                  <c:v>0.23119999999999999</c:v>
                </c:pt>
                <c:pt idx="117">
                  <c:v>0.23570000000000002</c:v>
                </c:pt>
                <c:pt idx="118">
                  <c:v>0.24009999999999998</c:v>
                </c:pt>
                <c:pt idx="119">
                  <c:v>0.24430000000000002</c:v>
                </c:pt>
                <c:pt idx="120">
                  <c:v>0.25230000000000002</c:v>
                </c:pt>
                <c:pt idx="121">
                  <c:v>0.26</c:v>
                </c:pt>
                <c:pt idx="122">
                  <c:v>0.26739999999999997</c:v>
                </c:pt>
                <c:pt idx="123">
                  <c:v>0.27460000000000001</c:v>
                </c:pt>
                <c:pt idx="124">
                  <c:v>0.28159999999999996</c:v>
                </c:pt>
                <c:pt idx="125">
                  <c:v>0.28839999999999999</c:v>
                </c:pt>
                <c:pt idx="126">
                  <c:v>0.30179999999999996</c:v>
                </c:pt>
                <c:pt idx="127">
                  <c:v>0.31490000000000001</c:v>
                </c:pt>
                <c:pt idx="128">
                  <c:v>0.32769999999999999</c:v>
                </c:pt>
                <c:pt idx="129">
                  <c:v>0.34039999999999998</c:v>
                </c:pt>
                <c:pt idx="130">
                  <c:v>0.35299999999999998</c:v>
                </c:pt>
                <c:pt idx="131">
                  <c:v>0.36549999999999999</c:v>
                </c:pt>
                <c:pt idx="132">
                  <c:v>0.378</c:v>
                </c:pt>
                <c:pt idx="133">
                  <c:v>0.39049999999999996</c:v>
                </c:pt>
                <c:pt idx="134">
                  <c:v>0.40309999999999996</c:v>
                </c:pt>
                <c:pt idx="135">
                  <c:v>0.41559999999999997</c:v>
                </c:pt>
                <c:pt idx="136">
                  <c:v>0.42830000000000001</c:v>
                </c:pt>
                <c:pt idx="137">
                  <c:v>0.45369999999999999</c:v>
                </c:pt>
                <c:pt idx="138">
                  <c:v>0.48609999999999998</c:v>
                </c:pt>
                <c:pt idx="139">
                  <c:v>0.51910000000000001</c:v>
                </c:pt>
                <c:pt idx="140">
                  <c:v>0.55289999999999995</c:v>
                </c:pt>
                <c:pt idx="141">
                  <c:v>0.58779999999999999</c:v>
                </c:pt>
                <c:pt idx="142">
                  <c:v>0.62390000000000001</c:v>
                </c:pt>
                <c:pt idx="143">
                  <c:v>0.66100000000000003</c:v>
                </c:pt>
                <c:pt idx="144">
                  <c:v>0.69930000000000003</c:v>
                </c:pt>
                <c:pt idx="145">
                  <c:v>0.7389</c:v>
                </c:pt>
                <c:pt idx="146">
                  <c:v>0.8217000000000001</c:v>
                </c:pt>
                <c:pt idx="147">
                  <c:v>0.90959999999999996</c:v>
                </c:pt>
                <c:pt idx="148">
                  <c:v>1</c:v>
                </c:pt>
                <c:pt idx="149">
                  <c:v>1.1000000000000001</c:v>
                </c:pt>
                <c:pt idx="150">
                  <c:v>1.21</c:v>
                </c:pt>
                <c:pt idx="151">
                  <c:v>1.31</c:v>
                </c:pt>
                <c:pt idx="152">
                  <c:v>1.55</c:v>
                </c:pt>
                <c:pt idx="153">
                  <c:v>1.81</c:v>
                </c:pt>
                <c:pt idx="154">
                  <c:v>2.09</c:v>
                </c:pt>
                <c:pt idx="155" formatCode="0.00">
                  <c:v>2.39</c:v>
                </c:pt>
                <c:pt idx="156" formatCode="0.00">
                  <c:v>2.72</c:v>
                </c:pt>
                <c:pt idx="157" formatCode="0.00">
                  <c:v>3.07</c:v>
                </c:pt>
                <c:pt idx="158" formatCode="0.00">
                  <c:v>3.44</c:v>
                </c:pt>
                <c:pt idx="159" formatCode="0.00">
                  <c:v>3.83</c:v>
                </c:pt>
                <c:pt idx="160" formatCode="0.00">
                  <c:v>4.24</c:v>
                </c:pt>
                <c:pt idx="161" formatCode="0.00">
                  <c:v>4.67</c:v>
                </c:pt>
                <c:pt idx="162" formatCode="0.00">
                  <c:v>5.12</c:v>
                </c:pt>
                <c:pt idx="163" formatCode="0.00">
                  <c:v>6.09</c:v>
                </c:pt>
                <c:pt idx="164" formatCode="0.00">
                  <c:v>7.41</c:v>
                </c:pt>
                <c:pt idx="165" formatCode="0.00">
                  <c:v>8.84</c:v>
                </c:pt>
                <c:pt idx="166" formatCode="0.00">
                  <c:v>10.39</c:v>
                </c:pt>
                <c:pt idx="167" formatCode="0.00">
                  <c:v>12.04</c:v>
                </c:pt>
                <c:pt idx="168" formatCode="0.00">
                  <c:v>13.8</c:v>
                </c:pt>
                <c:pt idx="169" formatCode="0.00">
                  <c:v>15.67</c:v>
                </c:pt>
                <c:pt idx="170" formatCode="0.00">
                  <c:v>17.63</c:v>
                </c:pt>
                <c:pt idx="171" formatCode="0.00">
                  <c:v>19.7</c:v>
                </c:pt>
                <c:pt idx="172" formatCode="0.00">
                  <c:v>24.13</c:v>
                </c:pt>
                <c:pt idx="173" formatCode="0.00">
                  <c:v>28.95</c:v>
                </c:pt>
                <c:pt idx="174" formatCode="0.00">
                  <c:v>34.130000000000003</c:v>
                </c:pt>
                <c:pt idx="175" formatCode="0.00">
                  <c:v>39.68</c:v>
                </c:pt>
                <c:pt idx="176" formatCode="0.00">
                  <c:v>45.58</c:v>
                </c:pt>
                <c:pt idx="177" formatCode="0.00">
                  <c:v>51.81</c:v>
                </c:pt>
                <c:pt idx="178" formatCode="0.00">
                  <c:v>65.28</c:v>
                </c:pt>
                <c:pt idx="179" formatCode="0.00">
                  <c:v>80</c:v>
                </c:pt>
                <c:pt idx="180" formatCode="0.00">
                  <c:v>95.92</c:v>
                </c:pt>
                <c:pt idx="181" formatCode="0.00">
                  <c:v>112.98</c:v>
                </c:pt>
                <c:pt idx="182" formatCode="0.00">
                  <c:v>131.13</c:v>
                </c:pt>
                <c:pt idx="183" formatCode="0.00">
                  <c:v>150.32</c:v>
                </c:pt>
                <c:pt idx="184" formatCode="0.00">
                  <c:v>170.5</c:v>
                </c:pt>
                <c:pt idx="185" formatCode="0.00">
                  <c:v>191.63</c:v>
                </c:pt>
                <c:pt idx="186" formatCode="0.00">
                  <c:v>213.68</c:v>
                </c:pt>
                <c:pt idx="187" formatCode="0.00">
                  <c:v>236.59</c:v>
                </c:pt>
                <c:pt idx="188" formatCode="0.00">
                  <c:v>260.33999999999997</c:v>
                </c:pt>
                <c:pt idx="189" formatCode="0.00">
                  <c:v>310.23</c:v>
                </c:pt>
                <c:pt idx="190" formatCode="0.00">
                  <c:v>376.73</c:v>
                </c:pt>
                <c:pt idx="191" formatCode="0.00">
                  <c:v>447.39</c:v>
                </c:pt>
                <c:pt idx="192" formatCode="0.00">
                  <c:v>521.82000000000005</c:v>
                </c:pt>
                <c:pt idx="193" formatCode="0.00">
                  <c:v>599.64</c:v>
                </c:pt>
                <c:pt idx="194" formatCode="0.00">
                  <c:v>680.54</c:v>
                </c:pt>
                <c:pt idx="195" formatCode="0.00">
                  <c:v>764.23</c:v>
                </c:pt>
                <c:pt idx="196" formatCode="0.00">
                  <c:v>850.43</c:v>
                </c:pt>
                <c:pt idx="197" formatCode="0.00">
                  <c:v>938.9</c:v>
                </c:pt>
                <c:pt idx="198" formatCode="0.00">
                  <c:v>1120</c:v>
                </c:pt>
                <c:pt idx="199" formatCode="0.00">
                  <c:v>1310</c:v>
                </c:pt>
                <c:pt idx="200" formatCode="0.00">
                  <c:v>1510</c:v>
                </c:pt>
                <c:pt idx="201" formatCode="0.00">
                  <c:v>1710</c:v>
                </c:pt>
                <c:pt idx="202" formatCode="0.00">
                  <c:v>1910</c:v>
                </c:pt>
                <c:pt idx="203" formatCode="0.00">
                  <c:v>2110</c:v>
                </c:pt>
                <c:pt idx="204" formatCode="0.00">
                  <c:v>2530</c:v>
                </c:pt>
                <c:pt idx="205" formatCode="0.00">
                  <c:v>2950</c:v>
                </c:pt>
                <c:pt idx="206" formatCode="0.00">
                  <c:v>3370</c:v>
                </c:pt>
                <c:pt idx="207" formatCode="0.00">
                  <c:v>3800</c:v>
                </c:pt>
                <c:pt idx="208" formatCode="0.00">
                  <c:v>4210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120"/>
        <c:axId val="477611848"/>
      </c:scatterChart>
      <c:valAx>
        <c:axId val="4776181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1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srim12C_Au!$P$5</c:f>
          <c:strCache>
            <c:ptCount val="1"/>
            <c:pt idx="0">
              <c:v>srim12C_Au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srim12C_Au!$E$20:$E$228</c:f>
              <c:numCache>
                <c:formatCode>0.000E+00</c:formatCode>
                <c:ptCount val="209"/>
                <c:pt idx="0">
                  <c:v>6.8910000000000004E-3</c:v>
                </c:pt>
                <c:pt idx="1">
                  <c:v>7.1729999999999997E-3</c:v>
                </c:pt>
                <c:pt idx="2">
                  <c:v>7.443E-3</c:v>
                </c:pt>
                <c:pt idx="3">
                  <c:v>7.705E-3</c:v>
                </c:pt>
                <c:pt idx="4">
                  <c:v>7.9570000000000005E-3</c:v>
                </c:pt>
                <c:pt idx="5">
                  <c:v>8.2019999999999992E-3</c:v>
                </c:pt>
                <c:pt idx="6">
                  <c:v>8.4399999999999996E-3</c:v>
                </c:pt>
                <c:pt idx="7">
                  <c:v>8.8970000000000004E-3</c:v>
                </c:pt>
                <c:pt idx="8">
                  <c:v>9.4359999999999999E-3</c:v>
                </c:pt>
                <c:pt idx="9">
                  <c:v>9.9469999999999992E-3</c:v>
                </c:pt>
                <c:pt idx="10">
                  <c:v>1.043E-2</c:v>
                </c:pt>
                <c:pt idx="11">
                  <c:v>1.09E-2</c:v>
                </c:pt>
                <c:pt idx="12">
                  <c:v>1.1339999999999999E-2</c:v>
                </c:pt>
                <c:pt idx="13">
                  <c:v>1.1769999999999999E-2</c:v>
                </c:pt>
                <c:pt idx="14">
                  <c:v>1.218E-2</c:v>
                </c:pt>
                <c:pt idx="15">
                  <c:v>1.2579999999999999E-2</c:v>
                </c:pt>
                <c:pt idx="16">
                  <c:v>1.3339999999999999E-2</c:v>
                </c:pt>
                <c:pt idx="17">
                  <c:v>1.4069999999999999E-2</c:v>
                </c:pt>
                <c:pt idx="18">
                  <c:v>1.4749999999999999E-2</c:v>
                </c:pt>
                <c:pt idx="19">
                  <c:v>1.541E-2</c:v>
                </c:pt>
                <c:pt idx="20">
                  <c:v>1.6039999999999999E-2</c:v>
                </c:pt>
                <c:pt idx="21">
                  <c:v>1.6639999999999999E-2</c:v>
                </c:pt>
                <c:pt idx="22">
                  <c:v>1.779E-2</c:v>
                </c:pt>
                <c:pt idx="23">
                  <c:v>1.8870000000000001E-2</c:v>
                </c:pt>
                <c:pt idx="24">
                  <c:v>1.9890000000000001E-2</c:v>
                </c:pt>
                <c:pt idx="25">
                  <c:v>2.086E-2</c:v>
                </c:pt>
                <c:pt idx="26">
                  <c:v>2.179E-2</c:v>
                </c:pt>
                <c:pt idx="27">
                  <c:v>2.2679999999999999E-2</c:v>
                </c:pt>
                <c:pt idx="28">
                  <c:v>2.3539999999999998E-2</c:v>
                </c:pt>
                <c:pt idx="29">
                  <c:v>2.436E-2</c:v>
                </c:pt>
                <c:pt idx="30">
                  <c:v>2.5159999999999998E-2</c:v>
                </c:pt>
                <c:pt idx="31">
                  <c:v>2.5940000000000001E-2</c:v>
                </c:pt>
                <c:pt idx="32">
                  <c:v>2.6689999999999998E-2</c:v>
                </c:pt>
                <c:pt idx="33">
                  <c:v>2.8129999999999999E-2</c:v>
                </c:pt>
                <c:pt idx="34">
                  <c:v>2.9839999999999998E-2</c:v>
                </c:pt>
                <c:pt idx="35">
                  <c:v>3.1449999999999999E-2</c:v>
                </c:pt>
                <c:pt idx="36">
                  <c:v>3.2989999999999998E-2</c:v>
                </c:pt>
                <c:pt idx="37">
                  <c:v>3.4459999999999998E-2</c:v>
                </c:pt>
                <c:pt idx="38">
                  <c:v>3.5860000000000003E-2</c:v>
                </c:pt>
                <c:pt idx="39">
                  <c:v>3.7220000000000003E-2</c:v>
                </c:pt>
                <c:pt idx="40">
                  <c:v>3.8519999999999999E-2</c:v>
                </c:pt>
                <c:pt idx="41">
                  <c:v>3.9789999999999999E-2</c:v>
                </c:pt>
                <c:pt idx="42">
                  <c:v>4.2200000000000001E-2</c:v>
                </c:pt>
                <c:pt idx="43">
                  <c:v>4.4479999999999999E-2</c:v>
                </c:pt>
                <c:pt idx="44">
                  <c:v>4.6649999999999997E-2</c:v>
                </c:pt>
                <c:pt idx="45">
                  <c:v>4.8730000000000002E-2</c:v>
                </c:pt>
                <c:pt idx="46">
                  <c:v>5.0720000000000001E-2</c:v>
                </c:pt>
                <c:pt idx="47">
                  <c:v>5.2630000000000003E-2</c:v>
                </c:pt>
                <c:pt idx="48">
                  <c:v>5.6270000000000001E-2</c:v>
                </c:pt>
                <c:pt idx="49">
                  <c:v>5.9679999999999997E-2</c:v>
                </c:pt>
                <c:pt idx="50">
                  <c:v>6.2909999999999994E-2</c:v>
                </c:pt>
                <c:pt idx="51">
                  <c:v>6.5979999999999997E-2</c:v>
                </c:pt>
                <c:pt idx="52">
                  <c:v>6.8909999999999999E-2</c:v>
                </c:pt>
                <c:pt idx="53">
                  <c:v>7.1730000000000002E-2</c:v>
                </c:pt>
                <c:pt idx="54">
                  <c:v>7.4429999999999996E-2</c:v>
                </c:pt>
                <c:pt idx="55">
                  <c:v>7.7049999999999993E-2</c:v>
                </c:pt>
                <c:pt idx="56">
                  <c:v>7.9570000000000002E-2</c:v>
                </c:pt>
                <c:pt idx="57">
                  <c:v>8.2019999999999996E-2</c:v>
                </c:pt>
                <c:pt idx="58">
                  <c:v>8.4400000000000003E-2</c:v>
                </c:pt>
                <c:pt idx="59">
                  <c:v>8.8969999999999994E-2</c:v>
                </c:pt>
                <c:pt idx="60">
                  <c:v>9.4359999999999999E-2</c:v>
                </c:pt>
                <c:pt idx="61">
                  <c:v>9.9900000000000003E-2</c:v>
                </c:pt>
                <c:pt idx="62">
                  <c:v>0.1065</c:v>
                </c:pt>
                <c:pt idx="63">
                  <c:v>0.1135</c:v>
                </c:pt>
                <c:pt idx="64">
                  <c:v>0.1202</c:v>
                </c:pt>
                <c:pt idx="65">
                  <c:v>0.12670000000000001</c:v>
                </c:pt>
                <c:pt idx="66">
                  <c:v>0.1328</c:v>
                </c:pt>
                <c:pt idx="67">
                  <c:v>0.1384</c:v>
                </c:pt>
                <c:pt idx="68">
                  <c:v>0.14849999999999999</c:v>
                </c:pt>
                <c:pt idx="69">
                  <c:v>0.15720000000000001</c:v>
                </c:pt>
                <c:pt idx="70">
                  <c:v>0.16489999999999999</c:v>
                </c:pt>
                <c:pt idx="71">
                  <c:v>0.17180000000000001</c:v>
                </c:pt>
                <c:pt idx="72">
                  <c:v>0.17810000000000001</c:v>
                </c:pt>
                <c:pt idx="73">
                  <c:v>0.184</c:v>
                </c:pt>
                <c:pt idx="74">
                  <c:v>0.19489999999999999</c:v>
                </c:pt>
                <c:pt idx="75">
                  <c:v>0.2054</c:v>
                </c:pt>
                <c:pt idx="76">
                  <c:v>0.2155</c:v>
                </c:pt>
                <c:pt idx="77">
                  <c:v>0.22570000000000001</c:v>
                </c:pt>
                <c:pt idx="78">
                  <c:v>0.23580000000000001</c:v>
                </c:pt>
                <c:pt idx="79">
                  <c:v>0.24610000000000001</c:v>
                </c:pt>
                <c:pt idx="80">
                  <c:v>0.25650000000000001</c:v>
                </c:pt>
                <c:pt idx="81">
                  <c:v>0.26690000000000003</c:v>
                </c:pt>
                <c:pt idx="82">
                  <c:v>0.27750000000000002</c:v>
                </c:pt>
                <c:pt idx="83">
                  <c:v>0.28810000000000002</c:v>
                </c:pt>
                <c:pt idx="84">
                  <c:v>0.29880000000000001</c:v>
                </c:pt>
                <c:pt idx="85">
                  <c:v>0.32019999999999998</c:v>
                </c:pt>
                <c:pt idx="86">
                  <c:v>0.34699999999999998</c:v>
                </c:pt>
                <c:pt idx="87">
                  <c:v>0.37359999999999999</c:v>
                </c:pt>
                <c:pt idx="88">
                  <c:v>0.39989999999999998</c:v>
                </c:pt>
                <c:pt idx="89">
                  <c:v>0.42580000000000001</c:v>
                </c:pt>
                <c:pt idx="90">
                  <c:v>0.45119999999999999</c:v>
                </c:pt>
                <c:pt idx="91">
                  <c:v>0.47610000000000002</c:v>
                </c:pt>
                <c:pt idx="92">
                  <c:v>0.50039999999999996</c:v>
                </c:pt>
                <c:pt idx="93">
                  <c:v>0.52410000000000001</c:v>
                </c:pt>
                <c:pt idx="94">
                  <c:v>0.56979999999999997</c:v>
                </c:pt>
                <c:pt idx="95">
                  <c:v>0.61329999999999996</c:v>
                </c:pt>
                <c:pt idx="96">
                  <c:v>0.65459999999999996</c:v>
                </c:pt>
                <c:pt idx="97">
                  <c:v>0.69389999999999996</c:v>
                </c:pt>
                <c:pt idx="98">
                  <c:v>0.73119999999999996</c:v>
                </c:pt>
                <c:pt idx="99">
                  <c:v>0.76670000000000005</c:v>
                </c:pt>
                <c:pt idx="100">
                  <c:v>0.83289999999999997</c:v>
                </c:pt>
                <c:pt idx="101">
                  <c:v>0.89319999999999999</c:v>
                </c:pt>
                <c:pt idx="102">
                  <c:v>0.94830000000000003</c:v>
                </c:pt>
                <c:pt idx="103">
                  <c:v>0.99890000000000001</c:v>
                </c:pt>
                <c:pt idx="104">
                  <c:v>1.046</c:v>
                </c:pt>
                <c:pt idx="105">
                  <c:v>1.0880000000000001</c:v>
                </c:pt>
                <c:pt idx="106">
                  <c:v>1.1279999999999999</c:v>
                </c:pt>
                <c:pt idx="107">
                  <c:v>1.165</c:v>
                </c:pt>
                <c:pt idx="108">
                  <c:v>1.1990000000000001</c:v>
                </c:pt>
                <c:pt idx="109">
                  <c:v>1.2310000000000001</c:v>
                </c:pt>
                <c:pt idx="110">
                  <c:v>1.2609999999999999</c:v>
                </c:pt>
                <c:pt idx="111">
                  <c:v>1.3140000000000001</c:v>
                </c:pt>
                <c:pt idx="112">
                  <c:v>1.371</c:v>
                </c:pt>
                <c:pt idx="113">
                  <c:v>1.42</c:v>
                </c:pt>
                <c:pt idx="114">
                  <c:v>1.462</c:v>
                </c:pt>
                <c:pt idx="115">
                  <c:v>1.498</c:v>
                </c:pt>
                <c:pt idx="116">
                  <c:v>1.5289999999999999</c:v>
                </c:pt>
                <c:pt idx="117">
                  <c:v>1.556</c:v>
                </c:pt>
                <c:pt idx="118">
                  <c:v>1.579</c:v>
                </c:pt>
                <c:pt idx="119">
                  <c:v>1.599</c:v>
                </c:pt>
                <c:pt idx="120">
                  <c:v>1.633</c:v>
                </c:pt>
                <c:pt idx="121">
                  <c:v>1.6579999999999999</c:v>
                </c:pt>
                <c:pt idx="122">
                  <c:v>1.6759999999999999</c:v>
                </c:pt>
                <c:pt idx="123">
                  <c:v>1.69</c:v>
                </c:pt>
                <c:pt idx="124">
                  <c:v>1.6990000000000001</c:v>
                </c:pt>
                <c:pt idx="125">
                  <c:v>1.706</c:v>
                </c:pt>
                <c:pt idx="126">
                  <c:v>1.71</c:v>
                </c:pt>
                <c:pt idx="127">
                  <c:v>1.7070000000000001</c:v>
                </c:pt>
                <c:pt idx="128">
                  <c:v>1.6990000000000001</c:v>
                </c:pt>
                <c:pt idx="129">
                  <c:v>1.6859999999999999</c:v>
                </c:pt>
                <c:pt idx="130">
                  <c:v>1.67</c:v>
                </c:pt>
                <c:pt idx="131">
                  <c:v>1.653</c:v>
                </c:pt>
                <c:pt idx="132">
                  <c:v>1.6339999999999999</c:v>
                </c:pt>
                <c:pt idx="133">
                  <c:v>1.6140000000000001</c:v>
                </c:pt>
                <c:pt idx="134">
                  <c:v>1.593</c:v>
                </c:pt>
                <c:pt idx="135">
                  <c:v>1.5720000000000001</c:v>
                </c:pt>
                <c:pt idx="136">
                  <c:v>1.5509999999999999</c:v>
                </c:pt>
                <c:pt idx="137">
                  <c:v>1.5089999999999999</c:v>
                </c:pt>
                <c:pt idx="138">
                  <c:v>1.4570000000000001</c:v>
                </c:pt>
                <c:pt idx="139">
                  <c:v>1.4119999999999999</c:v>
                </c:pt>
                <c:pt idx="140">
                  <c:v>1.369</c:v>
                </c:pt>
                <c:pt idx="141">
                  <c:v>1.323</c:v>
                </c:pt>
                <c:pt idx="142">
                  <c:v>1.2809999999999999</c:v>
                </c:pt>
                <c:pt idx="143">
                  <c:v>1.2410000000000001</c:v>
                </c:pt>
                <c:pt idx="144">
                  <c:v>1.2030000000000001</c:v>
                </c:pt>
                <c:pt idx="145">
                  <c:v>1.1679999999999999</c:v>
                </c:pt>
                <c:pt idx="146">
                  <c:v>1.1040000000000001</c:v>
                </c:pt>
                <c:pt idx="147">
                  <c:v>1.048</c:v>
                </c:pt>
                <c:pt idx="148">
                  <c:v>0.99719999999999998</c:v>
                </c:pt>
                <c:pt idx="149">
                  <c:v>0.95220000000000005</c:v>
                </c:pt>
                <c:pt idx="150">
                  <c:v>0.91180000000000005</c:v>
                </c:pt>
                <c:pt idx="151">
                  <c:v>0.87529999999999997</c:v>
                </c:pt>
                <c:pt idx="152">
                  <c:v>0.81189999999999996</c:v>
                </c:pt>
                <c:pt idx="153">
                  <c:v>0.75849999999999995</c:v>
                </c:pt>
                <c:pt idx="154">
                  <c:v>0.71279999999999999</c:v>
                </c:pt>
                <c:pt idx="155">
                  <c:v>0.67310000000000003</c:v>
                </c:pt>
                <c:pt idx="156">
                  <c:v>0.63819999999999999</c:v>
                </c:pt>
                <c:pt idx="157">
                  <c:v>0.60719999999999996</c:v>
                </c:pt>
                <c:pt idx="158">
                  <c:v>0.57930000000000004</c:v>
                </c:pt>
                <c:pt idx="159">
                  <c:v>0.55410000000000004</c:v>
                </c:pt>
                <c:pt idx="160">
                  <c:v>0.53120000000000001</c:v>
                </c:pt>
                <c:pt idx="161">
                  <c:v>0.51019999999999999</c:v>
                </c:pt>
                <c:pt idx="162">
                  <c:v>0.49099999999999999</c:v>
                </c:pt>
                <c:pt idx="163">
                  <c:v>0.45679999999999998</c:v>
                </c:pt>
                <c:pt idx="164">
                  <c:v>0.42059999999999997</c:v>
                </c:pt>
                <c:pt idx="165">
                  <c:v>0.39019999999999999</c:v>
                </c:pt>
                <c:pt idx="166">
                  <c:v>0.36449999999999999</c:v>
                </c:pt>
                <c:pt idx="167">
                  <c:v>0.3427</c:v>
                </c:pt>
                <c:pt idx="168">
                  <c:v>0.32400000000000001</c:v>
                </c:pt>
                <c:pt idx="169">
                  <c:v>0.30809999999999998</c:v>
                </c:pt>
                <c:pt idx="170">
                  <c:v>0.29370000000000002</c:v>
                </c:pt>
                <c:pt idx="171">
                  <c:v>0.28029999999999999</c:v>
                </c:pt>
                <c:pt idx="172">
                  <c:v>0.25750000000000001</c:v>
                </c:pt>
                <c:pt idx="173">
                  <c:v>0.23860000000000001</c:v>
                </c:pt>
                <c:pt idx="174">
                  <c:v>0.2228</c:v>
                </c:pt>
                <c:pt idx="175">
                  <c:v>0.2092</c:v>
                </c:pt>
                <c:pt idx="176">
                  <c:v>0.19750000000000001</c:v>
                </c:pt>
                <c:pt idx="177">
                  <c:v>0.18720000000000001</c:v>
                </c:pt>
                <c:pt idx="178">
                  <c:v>0.1701</c:v>
                </c:pt>
                <c:pt idx="179">
                  <c:v>0.15640000000000001</c:v>
                </c:pt>
                <c:pt idx="180">
                  <c:v>0.1452</c:v>
                </c:pt>
                <c:pt idx="181">
                  <c:v>0.1358</c:v>
                </c:pt>
                <c:pt idx="182">
                  <c:v>0.1278</c:v>
                </c:pt>
                <c:pt idx="183">
                  <c:v>0.121</c:v>
                </c:pt>
                <c:pt idx="184">
                  <c:v>0.115</c:v>
                </c:pt>
                <c:pt idx="185">
                  <c:v>0.10979999999999999</c:v>
                </c:pt>
                <c:pt idx="186">
                  <c:v>0.1052</c:v>
                </c:pt>
                <c:pt idx="187">
                  <c:v>0.10100000000000001</c:v>
                </c:pt>
                <c:pt idx="188">
                  <c:v>9.7350000000000006E-2</c:v>
                </c:pt>
                <c:pt idx="189">
                  <c:v>9.0980000000000005E-2</c:v>
                </c:pt>
                <c:pt idx="190">
                  <c:v>8.4519999999999998E-2</c:v>
                </c:pt>
                <c:pt idx="191">
                  <c:v>7.9280000000000003E-2</c:v>
                </c:pt>
                <c:pt idx="192">
                  <c:v>7.4950000000000003E-2</c:v>
                </c:pt>
                <c:pt idx="193">
                  <c:v>7.1309999999999998E-2</c:v>
                </c:pt>
                <c:pt idx="194">
                  <c:v>6.8220000000000003E-2</c:v>
                </c:pt>
                <c:pt idx="195">
                  <c:v>6.5549999999999997E-2</c:v>
                </c:pt>
                <c:pt idx="196">
                  <c:v>6.3229999999999995E-2</c:v>
                </c:pt>
                <c:pt idx="197">
                  <c:v>6.1199999999999997E-2</c:v>
                </c:pt>
                <c:pt idx="198">
                  <c:v>5.7820000000000003E-2</c:v>
                </c:pt>
                <c:pt idx="199">
                  <c:v>5.5120000000000002E-2</c:v>
                </c:pt>
                <c:pt idx="200">
                  <c:v>5.2920000000000002E-2</c:v>
                </c:pt>
                <c:pt idx="201">
                  <c:v>5.1110000000000003E-2</c:v>
                </c:pt>
                <c:pt idx="202">
                  <c:v>4.9590000000000002E-2</c:v>
                </c:pt>
                <c:pt idx="203">
                  <c:v>4.8300000000000003E-2</c:v>
                </c:pt>
                <c:pt idx="204">
                  <c:v>4.6269999999999999E-2</c:v>
                </c:pt>
                <c:pt idx="205">
                  <c:v>4.4740000000000002E-2</c:v>
                </c:pt>
                <c:pt idx="206">
                  <c:v>4.3580000000000001E-2</c:v>
                </c:pt>
                <c:pt idx="207">
                  <c:v>4.267E-2</c:v>
                </c:pt>
                <c:pt idx="208">
                  <c:v>4.1959999999999997E-2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srim12C_Au!$F$20:$F$228</c:f>
              <c:numCache>
                <c:formatCode>0.000E+00</c:formatCode>
                <c:ptCount val="209"/>
                <c:pt idx="0">
                  <c:v>1.265E-2</c:v>
                </c:pt>
                <c:pt idx="1">
                  <c:v>1.3169999999999999E-2</c:v>
                </c:pt>
                <c:pt idx="2">
                  <c:v>1.367E-2</c:v>
                </c:pt>
                <c:pt idx="3">
                  <c:v>1.414E-2</c:v>
                </c:pt>
                <c:pt idx="4">
                  <c:v>1.46E-2</c:v>
                </c:pt>
                <c:pt idx="5">
                  <c:v>1.504E-2</c:v>
                </c:pt>
                <c:pt idx="6">
                  <c:v>1.546E-2</c:v>
                </c:pt>
                <c:pt idx="7">
                  <c:v>1.626E-2</c:v>
                </c:pt>
                <c:pt idx="8">
                  <c:v>1.7180000000000001E-2</c:v>
                </c:pt>
                <c:pt idx="9">
                  <c:v>1.804E-2</c:v>
                </c:pt>
                <c:pt idx="10">
                  <c:v>1.8849999999999999E-2</c:v>
                </c:pt>
                <c:pt idx="11">
                  <c:v>1.9599999999999999E-2</c:v>
                </c:pt>
                <c:pt idx="12">
                  <c:v>2.0320000000000001E-2</c:v>
                </c:pt>
                <c:pt idx="13">
                  <c:v>2.0990000000000002E-2</c:v>
                </c:pt>
                <c:pt idx="14">
                  <c:v>2.163E-2</c:v>
                </c:pt>
                <c:pt idx="15">
                  <c:v>2.2239999999999999E-2</c:v>
                </c:pt>
                <c:pt idx="16">
                  <c:v>2.3380000000000001E-2</c:v>
                </c:pt>
                <c:pt idx="17">
                  <c:v>2.443E-2</c:v>
                </c:pt>
                <c:pt idx="18">
                  <c:v>2.5399999999999999E-2</c:v>
                </c:pt>
                <c:pt idx="19">
                  <c:v>2.63E-2</c:v>
                </c:pt>
                <c:pt idx="20">
                  <c:v>2.7140000000000001E-2</c:v>
                </c:pt>
                <c:pt idx="21">
                  <c:v>2.794E-2</c:v>
                </c:pt>
                <c:pt idx="22">
                  <c:v>2.9389999999999999E-2</c:v>
                </c:pt>
                <c:pt idx="23">
                  <c:v>3.0700000000000002E-2</c:v>
                </c:pt>
                <c:pt idx="24">
                  <c:v>3.1890000000000002E-2</c:v>
                </c:pt>
                <c:pt idx="25">
                  <c:v>3.2980000000000002E-2</c:v>
                </c:pt>
                <c:pt idx="26">
                  <c:v>3.3989999999999999E-2</c:v>
                </c:pt>
                <c:pt idx="27">
                  <c:v>3.492E-2</c:v>
                </c:pt>
                <c:pt idx="28">
                  <c:v>3.5779999999999999E-2</c:v>
                </c:pt>
                <c:pt idx="29">
                  <c:v>3.6589999999999998E-2</c:v>
                </c:pt>
                <c:pt idx="30">
                  <c:v>3.7350000000000001E-2</c:v>
                </c:pt>
                <c:pt idx="31">
                  <c:v>3.8059999999999997E-2</c:v>
                </c:pt>
                <c:pt idx="32">
                  <c:v>3.8730000000000001E-2</c:v>
                </c:pt>
                <c:pt idx="33">
                  <c:v>3.9969999999999999E-2</c:v>
                </c:pt>
                <c:pt idx="34">
                  <c:v>4.1349999999999998E-2</c:v>
                </c:pt>
                <c:pt idx="35">
                  <c:v>4.258E-2</c:v>
                </c:pt>
                <c:pt idx="36">
                  <c:v>4.3679999999999997E-2</c:v>
                </c:pt>
                <c:pt idx="37">
                  <c:v>4.4670000000000001E-2</c:v>
                </c:pt>
                <c:pt idx="38">
                  <c:v>4.5569999999999999E-2</c:v>
                </c:pt>
                <c:pt idx="39">
                  <c:v>4.6399999999999997E-2</c:v>
                </c:pt>
                <c:pt idx="40">
                  <c:v>4.7149999999999997E-2</c:v>
                </c:pt>
                <c:pt idx="41">
                  <c:v>4.7849999999999997E-2</c:v>
                </c:pt>
                <c:pt idx="42">
                  <c:v>4.9090000000000002E-2</c:v>
                </c:pt>
                <c:pt idx="43">
                  <c:v>5.0160000000000003E-2</c:v>
                </c:pt>
                <c:pt idx="44">
                  <c:v>5.11E-2</c:v>
                </c:pt>
                <c:pt idx="45">
                  <c:v>5.1920000000000001E-2</c:v>
                </c:pt>
                <c:pt idx="46">
                  <c:v>5.2650000000000002E-2</c:v>
                </c:pt>
                <c:pt idx="47">
                  <c:v>5.3289999999999997E-2</c:v>
                </c:pt>
                <c:pt idx="48">
                  <c:v>5.4379999999999998E-2</c:v>
                </c:pt>
                <c:pt idx="49">
                  <c:v>5.5259999999999997E-2</c:v>
                </c:pt>
                <c:pt idx="50">
                  <c:v>5.5969999999999999E-2</c:v>
                </c:pt>
                <c:pt idx="51">
                  <c:v>5.6550000000000003E-2</c:v>
                </c:pt>
                <c:pt idx="52">
                  <c:v>5.7020000000000001E-2</c:v>
                </c:pt>
                <c:pt idx="53">
                  <c:v>5.74E-2</c:v>
                </c:pt>
                <c:pt idx="54">
                  <c:v>5.7709999999999997E-2</c:v>
                </c:pt>
                <c:pt idx="55">
                  <c:v>5.7950000000000002E-2</c:v>
                </c:pt>
                <c:pt idx="56">
                  <c:v>5.815E-2</c:v>
                </c:pt>
                <c:pt idx="57">
                  <c:v>5.8299999999999998E-2</c:v>
                </c:pt>
                <c:pt idx="58">
                  <c:v>5.8409999999999997E-2</c:v>
                </c:pt>
                <c:pt idx="59">
                  <c:v>5.8529999999999999E-2</c:v>
                </c:pt>
                <c:pt idx="60">
                  <c:v>5.8540000000000002E-2</c:v>
                </c:pt>
                <c:pt idx="61">
                  <c:v>5.8439999999999999E-2</c:v>
                </c:pt>
                <c:pt idx="62">
                  <c:v>5.8250000000000003E-2</c:v>
                </c:pt>
                <c:pt idx="63">
                  <c:v>5.799E-2</c:v>
                </c:pt>
                <c:pt idx="64">
                  <c:v>5.7689999999999998E-2</c:v>
                </c:pt>
                <c:pt idx="65">
                  <c:v>5.7349999999999998E-2</c:v>
                </c:pt>
                <c:pt idx="66">
                  <c:v>5.6980000000000003E-2</c:v>
                </c:pt>
                <c:pt idx="67">
                  <c:v>5.6590000000000001E-2</c:v>
                </c:pt>
                <c:pt idx="68">
                  <c:v>5.5780000000000003E-2</c:v>
                </c:pt>
                <c:pt idx="69">
                  <c:v>5.493E-2</c:v>
                </c:pt>
                <c:pt idx="70">
                  <c:v>5.407E-2</c:v>
                </c:pt>
                <c:pt idx="71">
                  <c:v>5.3220000000000003E-2</c:v>
                </c:pt>
                <c:pt idx="72">
                  <c:v>5.237E-2</c:v>
                </c:pt>
                <c:pt idx="73">
                  <c:v>5.1540000000000002E-2</c:v>
                </c:pt>
                <c:pt idx="74">
                  <c:v>4.9939999999999998E-2</c:v>
                </c:pt>
                <c:pt idx="75">
                  <c:v>4.8419999999999998E-2</c:v>
                </c:pt>
                <c:pt idx="76">
                  <c:v>4.6989999999999997E-2</c:v>
                </c:pt>
                <c:pt idx="77">
                  <c:v>4.564E-2</c:v>
                </c:pt>
                <c:pt idx="78">
                  <c:v>4.4380000000000003E-2</c:v>
                </c:pt>
                <c:pt idx="79">
                  <c:v>4.3189999999999999E-2</c:v>
                </c:pt>
                <c:pt idx="80">
                  <c:v>4.2070000000000003E-2</c:v>
                </c:pt>
                <c:pt idx="81">
                  <c:v>4.1009999999999998E-2</c:v>
                </c:pt>
                <c:pt idx="82">
                  <c:v>4.002E-2</c:v>
                </c:pt>
                <c:pt idx="83">
                  <c:v>3.9079999999999997E-2</c:v>
                </c:pt>
                <c:pt idx="84">
                  <c:v>3.8190000000000002E-2</c:v>
                </c:pt>
                <c:pt idx="85">
                  <c:v>3.6540000000000003E-2</c:v>
                </c:pt>
                <c:pt idx="86">
                  <c:v>3.4700000000000002E-2</c:v>
                </c:pt>
                <c:pt idx="87">
                  <c:v>3.3070000000000002E-2</c:v>
                </c:pt>
                <c:pt idx="88">
                  <c:v>3.1609999999999999E-2</c:v>
                </c:pt>
                <c:pt idx="89">
                  <c:v>3.0290000000000001E-2</c:v>
                </c:pt>
                <c:pt idx="90">
                  <c:v>2.9100000000000001E-2</c:v>
                </c:pt>
                <c:pt idx="91">
                  <c:v>2.801E-2</c:v>
                </c:pt>
                <c:pt idx="92">
                  <c:v>2.7019999999999999E-2</c:v>
                </c:pt>
                <c:pt idx="93">
                  <c:v>2.6100000000000002E-2</c:v>
                </c:pt>
                <c:pt idx="94">
                  <c:v>2.4469999999999999E-2</c:v>
                </c:pt>
                <c:pt idx="95">
                  <c:v>2.3060000000000001E-2</c:v>
                </c:pt>
                <c:pt idx="96">
                  <c:v>2.1829999999999999E-2</c:v>
                </c:pt>
                <c:pt idx="97">
                  <c:v>2.0740000000000001E-2</c:v>
                </c:pt>
                <c:pt idx="98">
                  <c:v>1.9769999999999999E-2</c:v>
                </c:pt>
                <c:pt idx="99">
                  <c:v>1.89E-2</c:v>
                </c:pt>
                <c:pt idx="100">
                  <c:v>1.7399999999999999E-2</c:v>
                </c:pt>
                <c:pt idx="101">
                  <c:v>1.6150000000000001E-2</c:v>
                </c:pt>
                <c:pt idx="102">
                  <c:v>1.5089999999999999E-2</c:v>
                </c:pt>
                <c:pt idx="103">
                  <c:v>1.418E-2</c:v>
                </c:pt>
                <c:pt idx="104">
                  <c:v>1.338E-2</c:v>
                </c:pt>
                <c:pt idx="105">
                  <c:v>1.268E-2</c:v>
                </c:pt>
                <c:pt idx="106">
                  <c:v>1.206E-2</c:v>
                </c:pt>
                <c:pt idx="107">
                  <c:v>1.15E-2</c:v>
                </c:pt>
                <c:pt idx="108">
                  <c:v>1.0999999999999999E-2</c:v>
                </c:pt>
                <c:pt idx="109">
                  <c:v>1.055E-2</c:v>
                </c:pt>
                <c:pt idx="110">
                  <c:v>1.013E-2</c:v>
                </c:pt>
                <c:pt idx="111">
                  <c:v>9.4079999999999997E-3</c:v>
                </c:pt>
                <c:pt idx="112">
                  <c:v>8.6479999999999994E-3</c:v>
                </c:pt>
                <c:pt idx="113">
                  <c:v>8.0140000000000003E-3</c:v>
                </c:pt>
                <c:pt idx="114">
                  <c:v>7.476E-3</c:v>
                </c:pt>
                <c:pt idx="115">
                  <c:v>7.012E-3</c:v>
                </c:pt>
                <c:pt idx="116">
                  <c:v>6.6080000000000002E-3</c:v>
                </c:pt>
                <c:pt idx="117">
                  <c:v>6.2529999999999999E-3</c:v>
                </c:pt>
                <c:pt idx="118">
                  <c:v>5.9379999999999997E-3</c:v>
                </c:pt>
                <c:pt idx="119">
                  <c:v>5.6559999999999996E-3</c:v>
                </c:pt>
                <c:pt idx="120">
                  <c:v>5.1720000000000004E-3</c:v>
                </c:pt>
                <c:pt idx="121">
                  <c:v>4.7720000000000002E-3</c:v>
                </c:pt>
                <c:pt idx="122">
                  <c:v>4.4339999999999996E-3</c:v>
                </c:pt>
                <c:pt idx="123">
                  <c:v>4.1450000000000002E-3</c:v>
                </c:pt>
                <c:pt idx="124">
                  <c:v>3.8939999999999999E-3</c:v>
                </c:pt>
                <c:pt idx="125">
                  <c:v>3.6749999999999999E-3</c:v>
                </c:pt>
                <c:pt idx="126">
                  <c:v>3.3080000000000002E-3</c:v>
                </c:pt>
                <c:pt idx="127">
                  <c:v>3.0130000000000001E-3</c:v>
                </c:pt>
                <c:pt idx="128">
                  <c:v>2.771E-3</c:v>
                </c:pt>
                <c:pt idx="129">
                  <c:v>2.5669999999999998E-3</c:v>
                </c:pt>
                <c:pt idx="130">
                  <c:v>2.3930000000000002E-3</c:v>
                </c:pt>
                <c:pt idx="131">
                  <c:v>2.2430000000000002E-3</c:v>
                </c:pt>
                <c:pt idx="132">
                  <c:v>2.1129999999999999E-3</c:v>
                </c:pt>
                <c:pt idx="133">
                  <c:v>1.9970000000000001E-3</c:v>
                </c:pt>
                <c:pt idx="134">
                  <c:v>1.895E-3</c:v>
                </c:pt>
                <c:pt idx="135">
                  <c:v>1.8029999999999999E-3</c:v>
                </c:pt>
                <c:pt idx="136">
                  <c:v>1.7210000000000001E-3</c:v>
                </c:pt>
                <c:pt idx="137">
                  <c:v>1.578E-3</c:v>
                </c:pt>
                <c:pt idx="138">
                  <c:v>1.4319999999999999E-3</c:v>
                </c:pt>
                <c:pt idx="139">
                  <c:v>1.312E-3</c:v>
                </c:pt>
                <c:pt idx="140">
                  <c:v>1.212E-3</c:v>
                </c:pt>
                <c:pt idx="141">
                  <c:v>1.127E-3</c:v>
                </c:pt>
                <c:pt idx="142">
                  <c:v>1.054E-3</c:v>
                </c:pt>
                <c:pt idx="143">
                  <c:v>9.904E-4</c:v>
                </c:pt>
                <c:pt idx="144">
                  <c:v>9.3459999999999995E-4</c:v>
                </c:pt>
                <c:pt idx="145">
                  <c:v>8.8509999999999999E-4</c:v>
                </c:pt>
                <c:pt idx="146">
                  <c:v>8.0130000000000002E-4</c:v>
                </c:pt>
                <c:pt idx="147">
                  <c:v>7.3280000000000003E-4</c:v>
                </c:pt>
                <c:pt idx="148">
                  <c:v>6.7579999999999995E-4</c:v>
                </c:pt>
                <c:pt idx="149">
                  <c:v>6.2750000000000002E-4</c:v>
                </c:pt>
                <c:pt idx="150">
                  <c:v>5.8609999999999999E-4</c:v>
                </c:pt>
                <c:pt idx="151">
                  <c:v>5.5009999999999998E-4</c:v>
                </c:pt>
                <c:pt idx="152">
                  <c:v>4.9050000000000005E-4</c:v>
                </c:pt>
                <c:pt idx="153">
                  <c:v>4.4329999999999999E-4</c:v>
                </c:pt>
                <c:pt idx="154">
                  <c:v>4.0479999999999997E-4</c:v>
                </c:pt>
                <c:pt idx="155">
                  <c:v>3.7270000000000001E-4</c:v>
                </c:pt>
                <c:pt idx="156">
                  <c:v>3.457E-4</c:v>
                </c:pt>
                <c:pt idx="157">
                  <c:v>3.2249999999999998E-4</c:v>
                </c:pt>
                <c:pt idx="158">
                  <c:v>3.0239999999999998E-4</c:v>
                </c:pt>
                <c:pt idx="159">
                  <c:v>2.8479999999999998E-4</c:v>
                </c:pt>
                <c:pt idx="160">
                  <c:v>2.6919999999999998E-4</c:v>
                </c:pt>
                <c:pt idx="161">
                  <c:v>2.5530000000000003E-4</c:v>
                </c:pt>
                <c:pt idx="162">
                  <c:v>2.429E-4</c:v>
                </c:pt>
                <c:pt idx="163">
                  <c:v>2.2149999999999999E-4</c:v>
                </c:pt>
                <c:pt idx="164">
                  <c:v>1.998E-4</c:v>
                </c:pt>
                <c:pt idx="165">
                  <c:v>1.8210000000000001E-4</c:v>
                </c:pt>
                <c:pt idx="166">
                  <c:v>1.6750000000000001E-4</c:v>
                </c:pt>
                <c:pt idx="167">
                  <c:v>1.551E-4</c:v>
                </c:pt>
                <c:pt idx="168">
                  <c:v>1.4449999999999999E-4</c:v>
                </c:pt>
                <c:pt idx="169">
                  <c:v>1.3540000000000001E-4</c:v>
                </c:pt>
                <c:pt idx="170">
                  <c:v>1.2740000000000001E-4</c:v>
                </c:pt>
                <c:pt idx="171">
                  <c:v>1.203E-4</c:v>
                </c:pt>
                <c:pt idx="172">
                  <c:v>1.0840000000000001E-4</c:v>
                </c:pt>
                <c:pt idx="173">
                  <c:v>9.8690000000000005E-5</c:v>
                </c:pt>
                <c:pt idx="174">
                  <c:v>9.0669999999999998E-5</c:v>
                </c:pt>
                <c:pt idx="175">
                  <c:v>8.3910000000000001E-5</c:v>
                </c:pt>
                <c:pt idx="176">
                  <c:v>7.8129999999999999E-5</c:v>
                </c:pt>
                <c:pt idx="177">
                  <c:v>7.3129999999999999E-5</c:v>
                </c:pt>
                <c:pt idx="178">
                  <c:v>6.491E-5</c:v>
                </c:pt>
                <c:pt idx="179">
                  <c:v>5.8409999999999998E-5</c:v>
                </c:pt>
                <c:pt idx="180">
                  <c:v>5.3149999999999998E-5</c:v>
                </c:pt>
                <c:pt idx="181">
                  <c:v>4.8789999999999999E-5</c:v>
                </c:pt>
                <c:pt idx="182">
                  <c:v>4.5120000000000002E-5</c:v>
                </c:pt>
                <c:pt idx="183">
                  <c:v>4.1990000000000003E-5</c:v>
                </c:pt>
                <c:pt idx="184">
                  <c:v>3.9280000000000003E-5</c:v>
                </c:pt>
                <c:pt idx="185">
                  <c:v>3.6919999999999999E-5</c:v>
                </c:pt>
                <c:pt idx="186">
                  <c:v>3.4829999999999997E-5</c:v>
                </c:pt>
                <c:pt idx="187">
                  <c:v>3.2979999999999999E-5</c:v>
                </c:pt>
                <c:pt idx="188">
                  <c:v>3.1319999999999998E-5</c:v>
                </c:pt>
                <c:pt idx="189">
                  <c:v>2.847E-5</c:v>
                </c:pt>
                <c:pt idx="190">
                  <c:v>2.5599999999999999E-5</c:v>
                </c:pt>
                <c:pt idx="191">
                  <c:v>2.3269999999999999E-5</c:v>
                </c:pt>
                <c:pt idx="192">
                  <c:v>2.1339999999999999E-5</c:v>
                </c:pt>
                <c:pt idx="193">
                  <c:v>1.9720000000000001E-5</c:v>
                </c:pt>
                <c:pt idx="194">
                  <c:v>1.8340000000000001E-5</c:v>
                </c:pt>
                <c:pt idx="195">
                  <c:v>1.715E-5</c:v>
                </c:pt>
                <c:pt idx="196">
                  <c:v>1.6099999999999998E-5</c:v>
                </c:pt>
                <c:pt idx="197">
                  <c:v>1.519E-5</c:v>
                </c:pt>
                <c:pt idx="198">
                  <c:v>1.364E-5</c:v>
                </c:pt>
                <c:pt idx="199">
                  <c:v>1.239E-5</c:v>
                </c:pt>
                <c:pt idx="200">
                  <c:v>1.136E-5</c:v>
                </c:pt>
                <c:pt idx="201">
                  <c:v>1.049E-5</c:v>
                </c:pt>
                <c:pt idx="202">
                  <c:v>9.7540000000000001E-6</c:v>
                </c:pt>
                <c:pt idx="203">
                  <c:v>9.115E-6</c:v>
                </c:pt>
                <c:pt idx="204">
                  <c:v>8.0669999999999992E-6</c:v>
                </c:pt>
                <c:pt idx="205">
                  <c:v>7.2420000000000003E-6</c:v>
                </c:pt>
                <c:pt idx="206">
                  <c:v>6.5760000000000002E-6</c:v>
                </c:pt>
                <c:pt idx="207">
                  <c:v>6.0249999999999999E-6</c:v>
                </c:pt>
                <c:pt idx="208">
                  <c:v>5.5629999999999999E-6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srim12C_Au!$G$20:$G$228</c:f>
              <c:numCache>
                <c:formatCode>0.000E+00</c:formatCode>
                <c:ptCount val="209"/>
                <c:pt idx="0">
                  <c:v>1.9540999999999999E-2</c:v>
                </c:pt>
                <c:pt idx="1">
                  <c:v>2.0343E-2</c:v>
                </c:pt>
                <c:pt idx="2">
                  <c:v>2.1113E-2</c:v>
                </c:pt>
                <c:pt idx="3">
                  <c:v>2.1845E-2</c:v>
                </c:pt>
                <c:pt idx="4">
                  <c:v>2.2557000000000001E-2</c:v>
                </c:pt>
                <c:pt idx="5">
                  <c:v>2.3241999999999999E-2</c:v>
                </c:pt>
                <c:pt idx="6">
                  <c:v>2.3899999999999998E-2</c:v>
                </c:pt>
                <c:pt idx="7">
                  <c:v>2.5156999999999999E-2</c:v>
                </c:pt>
                <c:pt idx="8">
                  <c:v>2.6616000000000001E-2</c:v>
                </c:pt>
                <c:pt idx="9">
                  <c:v>2.7986999999999998E-2</c:v>
                </c:pt>
                <c:pt idx="10">
                  <c:v>2.928E-2</c:v>
                </c:pt>
                <c:pt idx="11">
                  <c:v>3.0499999999999999E-2</c:v>
                </c:pt>
                <c:pt idx="12">
                  <c:v>3.1660000000000001E-2</c:v>
                </c:pt>
                <c:pt idx="13">
                  <c:v>3.2759999999999997E-2</c:v>
                </c:pt>
                <c:pt idx="14">
                  <c:v>3.381E-2</c:v>
                </c:pt>
                <c:pt idx="15">
                  <c:v>3.4819999999999997E-2</c:v>
                </c:pt>
                <c:pt idx="16">
                  <c:v>3.6720000000000003E-2</c:v>
                </c:pt>
                <c:pt idx="17">
                  <c:v>3.85E-2</c:v>
                </c:pt>
                <c:pt idx="18">
                  <c:v>4.0149999999999998E-2</c:v>
                </c:pt>
                <c:pt idx="19">
                  <c:v>4.1709999999999997E-2</c:v>
                </c:pt>
                <c:pt idx="20">
                  <c:v>4.3179999999999996E-2</c:v>
                </c:pt>
                <c:pt idx="21">
                  <c:v>4.4579999999999995E-2</c:v>
                </c:pt>
                <c:pt idx="22">
                  <c:v>4.718E-2</c:v>
                </c:pt>
                <c:pt idx="23">
                  <c:v>4.9570000000000003E-2</c:v>
                </c:pt>
                <c:pt idx="24">
                  <c:v>5.1780000000000007E-2</c:v>
                </c:pt>
                <c:pt idx="25">
                  <c:v>5.3839999999999999E-2</c:v>
                </c:pt>
                <c:pt idx="26">
                  <c:v>5.5779999999999996E-2</c:v>
                </c:pt>
                <c:pt idx="27">
                  <c:v>5.7599999999999998E-2</c:v>
                </c:pt>
                <c:pt idx="28">
                  <c:v>5.9319999999999998E-2</c:v>
                </c:pt>
                <c:pt idx="29">
                  <c:v>6.0949999999999997E-2</c:v>
                </c:pt>
                <c:pt idx="30">
                  <c:v>6.2509999999999996E-2</c:v>
                </c:pt>
                <c:pt idx="31">
                  <c:v>6.4000000000000001E-2</c:v>
                </c:pt>
                <c:pt idx="32">
                  <c:v>6.5420000000000006E-2</c:v>
                </c:pt>
                <c:pt idx="33">
                  <c:v>6.8099999999999994E-2</c:v>
                </c:pt>
                <c:pt idx="34">
                  <c:v>7.1190000000000003E-2</c:v>
                </c:pt>
                <c:pt idx="35">
                  <c:v>7.4029999999999999E-2</c:v>
                </c:pt>
                <c:pt idx="36">
                  <c:v>7.6669999999999988E-2</c:v>
                </c:pt>
                <c:pt idx="37">
                  <c:v>7.9130000000000006E-2</c:v>
                </c:pt>
                <c:pt idx="38">
                  <c:v>8.1430000000000002E-2</c:v>
                </c:pt>
                <c:pt idx="39">
                  <c:v>8.362E-2</c:v>
                </c:pt>
                <c:pt idx="40">
                  <c:v>8.5669999999999996E-2</c:v>
                </c:pt>
                <c:pt idx="41">
                  <c:v>8.7639999999999996E-2</c:v>
                </c:pt>
                <c:pt idx="42">
                  <c:v>9.129000000000001E-2</c:v>
                </c:pt>
                <c:pt idx="43">
                  <c:v>9.4640000000000002E-2</c:v>
                </c:pt>
                <c:pt idx="44">
                  <c:v>9.7750000000000004E-2</c:v>
                </c:pt>
                <c:pt idx="45">
                  <c:v>0.10065</c:v>
                </c:pt>
                <c:pt idx="46">
                  <c:v>0.10337</c:v>
                </c:pt>
                <c:pt idx="47">
                  <c:v>0.10592</c:v>
                </c:pt>
                <c:pt idx="48">
                  <c:v>0.11065</c:v>
                </c:pt>
                <c:pt idx="49">
                  <c:v>0.11493999999999999</c:v>
                </c:pt>
                <c:pt idx="50">
                  <c:v>0.11887999999999999</c:v>
                </c:pt>
                <c:pt idx="51">
                  <c:v>0.12253</c:v>
                </c:pt>
                <c:pt idx="52">
                  <c:v>0.12592999999999999</c:v>
                </c:pt>
                <c:pt idx="53">
                  <c:v>0.12912999999999999</c:v>
                </c:pt>
                <c:pt idx="54">
                  <c:v>0.13213999999999998</c:v>
                </c:pt>
                <c:pt idx="55">
                  <c:v>0.13500000000000001</c:v>
                </c:pt>
                <c:pt idx="56">
                  <c:v>0.13772000000000001</c:v>
                </c:pt>
                <c:pt idx="57">
                  <c:v>0.14032</c:v>
                </c:pt>
                <c:pt idx="58">
                  <c:v>0.14280999999999999</c:v>
                </c:pt>
                <c:pt idx="59">
                  <c:v>0.14749999999999999</c:v>
                </c:pt>
                <c:pt idx="60">
                  <c:v>0.15290000000000001</c:v>
                </c:pt>
                <c:pt idx="61">
                  <c:v>0.15834000000000001</c:v>
                </c:pt>
                <c:pt idx="62">
                  <c:v>0.16475000000000001</c:v>
                </c:pt>
                <c:pt idx="63">
                  <c:v>0.17149</c:v>
                </c:pt>
                <c:pt idx="64">
                  <c:v>0.17788999999999999</c:v>
                </c:pt>
                <c:pt idx="65">
                  <c:v>0.18404999999999999</c:v>
                </c:pt>
                <c:pt idx="66">
                  <c:v>0.18978</c:v>
                </c:pt>
                <c:pt idx="67">
                  <c:v>0.19499</c:v>
                </c:pt>
                <c:pt idx="68">
                  <c:v>0.20427999999999999</c:v>
                </c:pt>
                <c:pt idx="69">
                  <c:v>0.21213000000000001</c:v>
                </c:pt>
                <c:pt idx="70">
                  <c:v>0.21897</c:v>
                </c:pt>
                <c:pt idx="71">
                  <c:v>0.22502</c:v>
                </c:pt>
                <c:pt idx="72">
                  <c:v>0.23047000000000001</c:v>
                </c:pt>
                <c:pt idx="73">
                  <c:v>0.23554</c:v>
                </c:pt>
                <c:pt idx="74">
                  <c:v>0.24484</c:v>
                </c:pt>
                <c:pt idx="75">
                  <c:v>0.25381999999999999</c:v>
                </c:pt>
                <c:pt idx="76">
                  <c:v>0.26249</c:v>
                </c:pt>
                <c:pt idx="77">
                  <c:v>0.27134000000000003</c:v>
                </c:pt>
                <c:pt idx="78">
                  <c:v>0.28017999999999998</c:v>
                </c:pt>
                <c:pt idx="79">
                  <c:v>0.28928999999999999</c:v>
                </c:pt>
                <c:pt idx="80">
                  <c:v>0.29857</c:v>
                </c:pt>
                <c:pt idx="81">
                  <c:v>0.30791000000000002</c:v>
                </c:pt>
                <c:pt idx="82">
                  <c:v>0.31752000000000002</c:v>
                </c:pt>
                <c:pt idx="83">
                  <c:v>0.32718000000000003</c:v>
                </c:pt>
                <c:pt idx="84">
                  <c:v>0.33699000000000001</c:v>
                </c:pt>
                <c:pt idx="85">
                  <c:v>0.35674</c:v>
                </c:pt>
                <c:pt idx="86">
                  <c:v>0.38169999999999998</c:v>
                </c:pt>
                <c:pt idx="87">
                  <c:v>0.40666999999999998</c:v>
                </c:pt>
                <c:pt idx="88">
                  <c:v>0.43150999999999995</c:v>
                </c:pt>
                <c:pt idx="89">
                  <c:v>0.45609</c:v>
                </c:pt>
                <c:pt idx="90">
                  <c:v>0.4803</c:v>
                </c:pt>
                <c:pt idx="91">
                  <c:v>0.50411000000000006</c:v>
                </c:pt>
                <c:pt idx="92">
                  <c:v>0.52742</c:v>
                </c:pt>
                <c:pt idx="93">
                  <c:v>0.55020000000000002</c:v>
                </c:pt>
                <c:pt idx="94">
                  <c:v>0.59426999999999996</c:v>
                </c:pt>
                <c:pt idx="95">
                  <c:v>0.63635999999999993</c:v>
                </c:pt>
                <c:pt idx="96">
                  <c:v>0.67642999999999998</c:v>
                </c:pt>
                <c:pt idx="97">
                  <c:v>0.71463999999999994</c:v>
                </c:pt>
                <c:pt idx="98">
                  <c:v>0.75096999999999992</c:v>
                </c:pt>
                <c:pt idx="99">
                  <c:v>0.78560000000000008</c:v>
                </c:pt>
                <c:pt idx="100">
                  <c:v>0.85029999999999994</c:v>
                </c:pt>
                <c:pt idx="101">
                  <c:v>0.90934999999999999</c:v>
                </c:pt>
                <c:pt idx="102">
                  <c:v>0.96339000000000008</c:v>
                </c:pt>
                <c:pt idx="103">
                  <c:v>1.01308</c:v>
                </c:pt>
                <c:pt idx="104">
                  <c:v>1.05938</c:v>
                </c:pt>
                <c:pt idx="105">
                  <c:v>1.1006800000000001</c:v>
                </c:pt>
                <c:pt idx="106">
                  <c:v>1.1400599999999999</c:v>
                </c:pt>
                <c:pt idx="107">
                  <c:v>1.1765000000000001</c:v>
                </c:pt>
                <c:pt idx="108">
                  <c:v>1.21</c:v>
                </c:pt>
                <c:pt idx="109">
                  <c:v>1.2415500000000002</c:v>
                </c:pt>
                <c:pt idx="110">
                  <c:v>1.2711299999999999</c:v>
                </c:pt>
                <c:pt idx="111">
                  <c:v>1.3234080000000001</c:v>
                </c:pt>
                <c:pt idx="112">
                  <c:v>1.379648</c:v>
                </c:pt>
                <c:pt idx="113">
                  <c:v>1.4280139999999999</c:v>
                </c:pt>
                <c:pt idx="114">
                  <c:v>1.469476</c:v>
                </c:pt>
                <c:pt idx="115">
                  <c:v>1.505012</c:v>
                </c:pt>
                <c:pt idx="116">
                  <c:v>1.5356079999999999</c:v>
                </c:pt>
                <c:pt idx="117">
                  <c:v>1.5622530000000001</c:v>
                </c:pt>
                <c:pt idx="118">
                  <c:v>1.584938</c:v>
                </c:pt>
                <c:pt idx="119">
                  <c:v>1.6046560000000001</c:v>
                </c:pt>
                <c:pt idx="120">
                  <c:v>1.638172</c:v>
                </c:pt>
                <c:pt idx="121">
                  <c:v>1.6627719999999999</c:v>
                </c:pt>
                <c:pt idx="122">
                  <c:v>1.680434</c:v>
                </c:pt>
                <c:pt idx="123">
                  <c:v>1.694145</c:v>
                </c:pt>
                <c:pt idx="124">
                  <c:v>1.7028940000000001</c:v>
                </c:pt>
                <c:pt idx="125">
                  <c:v>1.7096750000000001</c:v>
                </c:pt>
                <c:pt idx="126">
                  <c:v>1.7133080000000001</c:v>
                </c:pt>
                <c:pt idx="127">
                  <c:v>1.710013</c:v>
                </c:pt>
                <c:pt idx="128">
                  <c:v>1.7017710000000001</c:v>
                </c:pt>
                <c:pt idx="129">
                  <c:v>1.6885669999999999</c:v>
                </c:pt>
                <c:pt idx="130">
                  <c:v>1.672393</c:v>
                </c:pt>
                <c:pt idx="131">
                  <c:v>1.655243</c:v>
                </c:pt>
                <c:pt idx="132">
                  <c:v>1.6361129999999999</c:v>
                </c:pt>
                <c:pt idx="133">
                  <c:v>1.6159970000000001</c:v>
                </c:pt>
                <c:pt idx="134">
                  <c:v>1.594895</c:v>
                </c:pt>
                <c:pt idx="135">
                  <c:v>1.5738030000000001</c:v>
                </c:pt>
                <c:pt idx="136">
                  <c:v>1.552721</c:v>
                </c:pt>
                <c:pt idx="137">
                  <c:v>1.510578</c:v>
                </c:pt>
                <c:pt idx="138">
                  <c:v>1.4584320000000002</c:v>
                </c:pt>
                <c:pt idx="139">
                  <c:v>1.4133119999999999</c:v>
                </c:pt>
                <c:pt idx="140">
                  <c:v>1.370212</c:v>
                </c:pt>
                <c:pt idx="141">
                  <c:v>1.3241270000000001</c:v>
                </c:pt>
                <c:pt idx="142">
                  <c:v>1.282054</c:v>
                </c:pt>
                <c:pt idx="143">
                  <c:v>1.2419904000000002</c:v>
                </c:pt>
                <c:pt idx="144">
                  <c:v>1.2039346</c:v>
                </c:pt>
                <c:pt idx="145">
                  <c:v>1.1688851</c:v>
                </c:pt>
                <c:pt idx="146">
                  <c:v>1.1048013000000001</c:v>
                </c:pt>
                <c:pt idx="147">
                  <c:v>1.0487328</c:v>
                </c:pt>
                <c:pt idx="148">
                  <c:v>0.99787579999999998</c:v>
                </c:pt>
                <c:pt idx="149">
                  <c:v>0.95282750000000005</c:v>
                </c:pt>
                <c:pt idx="150">
                  <c:v>0.91238610000000009</c:v>
                </c:pt>
                <c:pt idx="151">
                  <c:v>0.87585009999999996</c:v>
                </c:pt>
                <c:pt idx="152">
                  <c:v>0.8123904999999999</c:v>
                </c:pt>
                <c:pt idx="153">
                  <c:v>0.75894329999999999</c:v>
                </c:pt>
                <c:pt idx="154">
                  <c:v>0.71320479999999997</c:v>
                </c:pt>
                <c:pt idx="155">
                  <c:v>0.67347270000000004</c:v>
                </c:pt>
                <c:pt idx="156">
                  <c:v>0.63854569999999999</c:v>
                </c:pt>
                <c:pt idx="157">
                  <c:v>0.60752249999999997</c:v>
                </c:pt>
                <c:pt idx="158">
                  <c:v>0.57960240000000007</c:v>
                </c:pt>
                <c:pt idx="159">
                  <c:v>0.55438480000000001</c:v>
                </c:pt>
                <c:pt idx="160">
                  <c:v>0.53146919999999997</c:v>
                </c:pt>
                <c:pt idx="161">
                  <c:v>0.51045529999999995</c:v>
                </c:pt>
                <c:pt idx="162">
                  <c:v>0.49124289999999998</c:v>
                </c:pt>
                <c:pt idx="163">
                  <c:v>0.45702149999999997</c:v>
                </c:pt>
                <c:pt idx="164">
                  <c:v>0.4207998</c:v>
                </c:pt>
                <c:pt idx="165">
                  <c:v>0.39038210000000001</c:v>
                </c:pt>
                <c:pt idx="166">
                  <c:v>0.36466749999999998</c:v>
                </c:pt>
                <c:pt idx="167">
                  <c:v>0.34285510000000002</c:v>
                </c:pt>
                <c:pt idx="168">
                  <c:v>0.3241445</c:v>
                </c:pt>
                <c:pt idx="169">
                  <c:v>0.30823539999999999</c:v>
                </c:pt>
                <c:pt idx="170">
                  <c:v>0.29382740000000002</c:v>
                </c:pt>
                <c:pt idx="171">
                  <c:v>0.28042030000000001</c:v>
                </c:pt>
                <c:pt idx="172">
                  <c:v>0.25760840000000002</c:v>
                </c:pt>
                <c:pt idx="173">
                  <c:v>0.23869869000000002</c:v>
                </c:pt>
                <c:pt idx="174">
                  <c:v>0.22289066999999999</c:v>
                </c:pt>
                <c:pt idx="175">
                  <c:v>0.20928390999999999</c:v>
                </c:pt>
                <c:pt idx="176">
                  <c:v>0.19757813000000002</c:v>
                </c:pt>
                <c:pt idx="177">
                  <c:v>0.18727313000000001</c:v>
                </c:pt>
                <c:pt idx="178">
                  <c:v>0.17016491</c:v>
                </c:pt>
                <c:pt idx="179">
                  <c:v>0.15645841000000002</c:v>
                </c:pt>
                <c:pt idx="180">
                  <c:v>0.14525315</c:v>
                </c:pt>
                <c:pt idx="181">
                  <c:v>0.13584879</c:v>
                </c:pt>
                <c:pt idx="182">
                  <c:v>0.12784512000000001</c:v>
                </c:pt>
                <c:pt idx="183">
                  <c:v>0.12104199</c:v>
                </c:pt>
                <c:pt idx="184">
                  <c:v>0.11503928000000001</c:v>
                </c:pt>
                <c:pt idx="185">
                  <c:v>0.10983691999999999</c:v>
                </c:pt>
                <c:pt idx="186">
                  <c:v>0.10523483</c:v>
                </c:pt>
                <c:pt idx="187">
                  <c:v>0.10103298000000001</c:v>
                </c:pt>
                <c:pt idx="188">
                  <c:v>9.7381320000000007E-2</c:v>
                </c:pt>
                <c:pt idx="189">
                  <c:v>9.1008470000000008E-2</c:v>
                </c:pt>
                <c:pt idx="190">
                  <c:v>8.4545599999999999E-2</c:v>
                </c:pt>
                <c:pt idx="191">
                  <c:v>7.9303270000000009E-2</c:v>
                </c:pt>
                <c:pt idx="192">
                  <c:v>7.4971339999999997E-2</c:v>
                </c:pt>
                <c:pt idx="193">
                  <c:v>7.1329719999999999E-2</c:v>
                </c:pt>
                <c:pt idx="194">
                  <c:v>6.8238340000000008E-2</c:v>
                </c:pt>
                <c:pt idx="195">
                  <c:v>6.5567149999999991E-2</c:v>
                </c:pt>
                <c:pt idx="196">
                  <c:v>6.32461E-2</c:v>
                </c:pt>
                <c:pt idx="197">
                  <c:v>6.1215189999999996E-2</c:v>
                </c:pt>
                <c:pt idx="198">
                  <c:v>5.7833640000000006E-2</c:v>
                </c:pt>
                <c:pt idx="199">
                  <c:v>5.5132390000000003E-2</c:v>
                </c:pt>
                <c:pt idx="200">
                  <c:v>5.2931360000000004E-2</c:v>
                </c:pt>
                <c:pt idx="201">
                  <c:v>5.1120490000000005E-2</c:v>
                </c:pt>
                <c:pt idx="202">
                  <c:v>4.9599754000000003E-2</c:v>
                </c:pt>
                <c:pt idx="203">
                  <c:v>4.8309115E-2</c:v>
                </c:pt>
                <c:pt idx="204">
                  <c:v>4.6278066999999999E-2</c:v>
                </c:pt>
                <c:pt idx="205">
                  <c:v>4.4747242E-2</c:v>
                </c:pt>
                <c:pt idx="206">
                  <c:v>4.3586576000000002E-2</c:v>
                </c:pt>
                <c:pt idx="207">
                  <c:v>4.2676024999999999E-2</c:v>
                </c:pt>
                <c:pt idx="208">
                  <c:v>4.1965562999999997E-2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944"/>
        <c:axId val="477610672"/>
      </c:scatterChart>
      <c:valAx>
        <c:axId val="4776169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0672"/>
        <c:crosses val="autoZero"/>
        <c:crossBetween val="midCat"/>
        <c:majorUnit val="10"/>
      </c:valAx>
      <c:valAx>
        <c:axId val="4776106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9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srim12C_Au!$P$5</c:f>
          <c:strCache>
            <c:ptCount val="1"/>
            <c:pt idx="0">
              <c:v>srim12C_Au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1.0999999999999998E-3</c:v>
                </c:pt>
                <c:pt idx="17">
                  <c:v>1.2000000000000001E-3</c:v>
                </c:pt>
                <c:pt idx="18">
                  <c:v>1.2000000000000001E-3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1.4E-3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1.8E-3</c:v>
                </c:pt>
                <c:pt idx="25">
                  <c:v>1.9E-3</c:v>
                </c:pt>
                <c:pt idx="26">
                  <c:v>2E-3</c:v>
                </c:pt>
                <c:pt idx="27">
                  <c:v>2.1000000000000003E-3</c:v>
                </c:pt>
                <c:pt idx="28">
                  <c:v>2.1999999999999997E-3</c:v>
                </c:pt>
                <c:pt idx="29">
                  <c:v>2.3E-3</c:v>
                </c:pt>
                <c:pt idx="30">
                  <c:v>2.4000000000000002E-3</c:v>
                </c:pt>
                <c:pt idx="31">
                  <c:v>2.5000000000000001E-3</c:v>
                </c:pt>
                <c:pt idx="32">
                  <c:v>2.5999999999999999E-3</c:v>
                </c:pt>
                <c:pt idx="33">
                  <c:v>2.8E-3</c:v>
                </c:pt>
                <c:pt idx="34">
                  <c:v>3.0000000000000001E-3</c:v>
                </c:pt>
                <c:pt idx="35">
                  <c:v>3.3E-3</c:v>
                </c:pt>
                <c:pt idx="36">
                  <c:v>3.5000000000000005E-3</c:v>
                </c:pt>
                <c:pt idx="37">
                  <c:v>3.6999999999999997E-3</c:v>
                </c:pt>
                <c:pt idx="38">
                  <c:v>4.0000000000000001E-3</c:v>
                </c:pt>
                <c:pt idx="39">
                  <c:v>4.2000000000000006E-3</c:v>
                </c:pt>
                <c:pt idx="40">
                  <c:v>4.3999999999999994E-3</c:v>
                </c:pt>
                <c:pt idx="41">
                  <c:v>4.5999999999999999E-3</c:v>
                </c:pt>
                <c:pt idx="42">
                  <c:v>5.0000000000000001E-3</c:v>
                </c:pt>
                <c:pt idx="43">
                  <c:v>5.4999999999999997E-3</c:v>
                </c:pt>
                <c:pt idx="44">
                  <c:v>5.8999999999999999E-3</c:v>
                </c:pt>
                <c:pt idx="45">
                  <c:v>6.3E-3</c:v>
                </c:pt>
                <c:pt idx="46">
                  <c:v>6.7000000000000002E-3</c:v>
                </c:pt>
                <c:pt idx="47">
                  <c:v>7.0999999999999995E-3</c:v>
                </c:pt>
                <c:pt idx="48">
                  <c:v>7.9000000000000008E-3</c:v>
                </c:pt>
                <c:pt idx="49">
                  <c:v>8.6999999999999994E-3</c:v>
                </c:pt>
                <c:pt idx="50">
                  <c:v>9.4999999999999998E-3</c:v>
                </c:pt>
                <c:pt idx="51">
                  <c:v>1.03E-2</c:v>
                </c:pt>
                <c:pt idx="52">
                  <c:v>1.11E-2</c:v>
                </c:pt>
                <c:pt idx="53">
                  <c:v>1.18E-2</c:v>
                </c:pt>
                <c:pt idx="54">
                  <c:v>1.26E-2</c:v>
                </c:pt>
                <c:pt idx="55">
                  <c:v>1.34E-2</c:v>
                </c:pt>
                <c:pt idx="56">
                  <c:v>1.4199999999999999E-2</c:v>
                </c:pt>
                <c:pt idx="57">
                  <c:v>1.49E-2</c:v>
                </c:pt>
                <c:pt idx="58">
                  <c:v>1.5699999999999999E-2</c:v>
                </c:pt>
                <c:pt idx="59">
                  <c:v>1.7299999999999999E-2</c:v>
                </c:pt>
                <c:pt idx="60">
                  <c:v>1.9200000000000002E-2</c:v>
                </c:pt>
                <c:pt idx="61">
                  <c:v>2.12E-2</c:v>
                </c:pt>
                <c:pt idx="62">
                  <c:v>2.3100000000000002E-2</c:v>
                </c:pt>
                <c:pt idx="63">
                  <c:v>2.5100000000000001E-2</c:v>
                </c:pt>
                <c:pt idx="64">
                  <c:v>2.7000000000000003E-2</c:v>
                </c:pt>
                <c:pt idx="65">
                  <c:v>2.8899999999999999E-2</c:v>
                </c:pt>
                <c:pt idx="66">
                  <c:v>3.0800000000000001E-2</c:v>
                </c:pt>
                <c:pt idx="67">
                  <c:v>3.27E-2</c:v>
                </c:pt>
                <c:pt idx="68">
                  <c:v>3.6600000000000001E-2</c:v>
                </c:pt>
                <c:pt idx="69">
                  <c:v>4.0500000000000001E-2</c:v>
                </c:pt>
                <c:pt idx="70">
                  <c:v>4.4400000000000002E-2</c:v>
                </c:pt>
                <c:pt idx="71">
                  <c:v>4.8299999999999996E-2</c:v>
                </c:pt>
                <c:pt idx="72">
                  <c:v>5.2299999999999999E-2</c:v>
                </c:pt>
                <c:pt idx="73">
                  <c:v>5.6299999999999996E-2</c:v>
                </c:pt>
                <c:pt idx="74">
                  <c:v>6.4399999999999999E-2</c:v>
                </c:pt>
                <c:pt idx="75">
                  <c:v>7.2499999999999995E-2</c:v>
                </c:pt>
                <c:pt idx="76">
                  <c:v>8.0800000000000011E-2</c:v>
                </c:pt>
                <c:pt idx="77">
                  <c:v>8.8999999999999996E-2</c:v>
                </c:pt>
                <c:pt idx="78">
                  <c:v>9.7299999999999998E-2</c:v>
                </c:pt>
                <c:pt idx="79">
                  <c:v>0.1056</c:v>
                </c:pt>
                <c:pt idx="80">
                  <c:v>0.11379999999999998</c:v>
                </c:pt>
                <c:pt idx="81">
                  <c:v>0.122</c:v>
                </c:pt>
                <c:pt idx="82">
                  <c:v>0.13020000000000001</c:v>
                </c:pt>
                <c:pt idx="83">
                  <c:v>0.13830000000000001</c:v>
                </c:pt>
                <c:pt idx="84">
                  <c:v>0.1464</c:v>
                </c:pt>
                <c:pt idx="85">
                  <c:v>0.16220000000000001</c:v>
                </c:pt>
                <c:pt idx="86">
                  <c:v>0.1817</c:v>
                </c:pt>
                <c:pt idx="87">
                  <c:v>0.20070000000000002</c:v>
                </c:pt>
                <c:pt idx="88">
                  <c:v>0.21920000000000001</c:v>
                </c:pt>
                <c:pt idx="89">
                  <c:v>0.23730000000000001</c:v>
                </c:pt>
                <c:pt idx="90">
                  <c:v>0.25490000000000002</c:v>
                </c:pt>
                <c:pt idx="91">
                  <c:v>0.27210000000000001</c:v>
                </c:pt>
                <c:pt idx="92">
                  <c:v>0.28889999999999999</c:v>
                </c:pt>
                <c:pt idx="93">
                  <c:v>0.30530000000000002</c:v>
                </c:pt>
                <c:pt idx="94">
                  <c:v>0.33700000000000002</c:v>
                </c:pt>
                <c:pt idx="95">
                  <c:v>0.36749999999999999</c:v>
                </c:pt>
                <c:pt idx="96">
                  <c:v>0.39689999999999998</c:v>
                </c:pt>
                <c:pt idx="97">
                  <c:v>0.42530000000000001</c:v>
                </c:pt>
                <c:pt idx="98">
                  <c:v>0.45279999999999998</c:v>
                </c:pt>
                <c:pt idx="99">
                  <c:v>0.47939999999999994</c:v>
                </c:pt>
                <c:pt idx="100">
                  <c:v>0.53059999999999996</c:v>
                </c:pt>
                <c:pt idx="101">
                  <c:v>0.57930000000000004</c:v>
                </c:pt>
                <c:pt idx="102">
                  <c:v>0.626</c:v>
                </c:pt>
                <c:pt idx="103" formatCode="0.00">
                  <c:v>0.67100000000000004</c:v>
                </c:pt>
                <c:pt idx="104" formatCode="0.00">
                  <c:v>0.71440000000000003</c:v>
                </c:pt>
                <c:pt idx="105" formatCode="0.00">
                  <c:v>0.75659999999999994</c:v>
                </c:pt>
                <c:pt idx="106" formatCode="0.00">
                  <c:v>0.79759999999999998</c:v>
                </c:pt>
                <c:pt idx="107" formatCode="0.00">
                  <c:v>0.83770000000000011</c:v>
                </c:pt>
                <c:pt idx="108" formatCode="0.00">
                  <c:v>0.87680000000000002</c:v>
                </c:pt>
                <c:pt idx="109" formatCode="0.00">
                  <c:v>0.9151999999999999</c:v>
                </c:pt>
                <c:pt idx="110" formatCode="0.00">
                  <c:v>0.95280000000000009</c:v>
                </c:pt>
                <c:pt idx="111" formatCode="0.00">
                  <c:v>1.03</c:v>
                </c:pt>
                <c:pt idx="112" formatCode="0.00">
                  <c:v>1.1200000000000001</c:v>
                </c:pt>
                <c:pt idx="113" formatCode="0.00">
                  <c:v>1.2</c:v>
                </c:pt>
                <c:pt idx="114" formatCode="0.00">
                  <c:v>1.29</c:v>
                </c:pt>
                <c:pt idx="115" formatCode="0.00">
                  <c:v>1.37</c:v>
                </c:pt>
                <c:pt idx="116" formatCode="0.00">
                  <c:v>1.45</c:v>
                </c:pt>
                <c:pt idx="117" formatCode="0.00">
                  <c:v>1.53</c:v>
                </c:pt>
                <c:pt idx="118" formatCode="0.00">
                  <c:v>1.61</c:v>
                </c:pt>
                <c:pt idx="119" formatCode="0.00">
                  <c:v>1.69</c:v>
                </c:pt>
                <c:pt idx="120" formatCode="0.00">
                  <c:v>1.84</c:v>
                </c:pt>
                <c:pt idx="121" formatCode="0.00">
                  <c:v>1.99</c:v>
                </c:pt>
                <c:pt idx="122" formatCode="0.00">
                  <c:v>2.14</c:v>
                </c:pt>
                <c:pt idx="123" formatCode="0.00">
                  <c:v>2.29</c:v>
                </c:pt>
                <c:pt idx="124" formatCode="0.00">
                  <c:v>2.44</c:v>
                </c:pt>
                <c:pt idx="125" formatCode="0.00">
                  <c:v>2.59</c:v>
                </c:pt>
                <c:pt idx="126" formatCode="0.00">
                  <c:v>2.89</c:v>
                </c:pt>
                <c:pt idx="127" formatCode="0.00">
                  <c:v>3.18</c:v>
                </c:pt>
                <c:pt idx="128" formatCode="0.00">
                  <c:v>3.48</c:v>
                </c:pt>
                <c:pt idx="129" formatCode="0.00">
                  <c:v>3.78</c:v>
                </c:pt>
                <c:pt idx="130" formatCode="0.00">
                  <c:v>4.09</c:v>
                </c:pt>
                <c:pt idx="131" formatCode="0.00">
                  <c:v>4.3899999999999997</c:v>
                </c:pt>
                <c:pt idx="132" formatCode="0.00">
                  <c:v>4.7</c:v>
                </c:pt>
                <c:pt idx="133" formatCode="0.00">
                  <c:v>5.0199999999999996</c:v>
                </c:pt>
                <c:pt idx="134" formatCode="0.00">
                  <c:v>5.34</c:v>
                </c:pt>
                <c:pt idx="135" formatCode="0.00">
                  <c:v>5.66</c:v>
                </c:pt>
                <c:pt idx="136" formatCode="0.00">
                  <c:v>5.99</c:v>
                </c:pt>
                <c:pt idx="137" formatCode="0.00">
                  <c:v>6.66</c:v>
                </c:pt>
                <c:pt idx="138" formatCode="0.00">
                  <c:v>7.53</c:v>
                </c:pt>
                <c:pt idx="139" formatCode="0.00">
                  <c:v>8.42</c:v>
                </c:pt>
                <c:pt idx="140" formatCode="0.00">
                  <c:v>9.35</c:v>
                </c:pt>
                <c:pt idx="141" formatCode="0.00">
                  <c:v>10.3</c:v>
                </c:pt>
                <c:pt idx="142" formatCode="0.00">
                  <c:v>11.29</c:v>
                </c:pt>
                <c:pt idx="143" formatCode="0.00">
                  <c:v>12.31</c:v>
                </c:pt>
                <c:pt idx="144" formatCode="0.00">
                  <c:v>13.36</c:v>
                </c:pt>
                <c:pt idx="145" formatCode="0.00">
                  <c:v>14.45</c:v>
                </c:pt>
                <c:pt idx="146" formatCode="0.00">
                  <c:v>16.72</c:v>
                </c:pt>
                <c:pt idx="147" formatCode="0.00">
                  <c:v>19.11</c:v>
                </c:pt>
                <c:pt idx="148" formatCode="0.00">
                  <c:v>21.64</c:v>
                </c:pt>
                <c:pt idx="149" formatCode="0.00">
                  <c:v>24.28</c:v>
                </c:pt>
                <c:pt idx="150" formatCode="0.00">
                  <c:v>27.05</c:v>
                </c:pt>
                <c:pt idx="151" formatCode="0.00">
                  <c:v>29.93</c:v>
                </c:pt>
                <c:pt idx="152" formatCode="0.00">
                  <c:v>36.06</c:v>
                </c:pt>
                <c:pt idx="153" formatCode="0.00">
                  <c:v>42.63</c:v>
                </c:pt>
                <c:pt idx="154" formatCode="0.00">
                  <c:v>49.65</c:v>
                </c:pt>
                <c:pt idx="155" formatCode="0.00">
                  <c:v>57.1</c:v>
                </c:pt>
                <c:pt idx="156" formatCode="0.00">
                  <c:v>64.98</c:v>
                </c:pt>
                <c:pt idx="157" formatCode="0.00">
                  <c:v>73.27</c:v>
                </c:pt>
                <c:pt idx="158" formatCode="0.00">
                  <c:v>81.98</c:v>
                </c:pt>
                <c:pt idx="159" formatCode="0.00">
                  <c:v>91.09</c:v>
                </c:pt>
                <c:pt idx="160" formatCode="0.00">
                  <c:v>100.61</c:v>
                </c:pt>
                <c:pt idx="161" formatCode="0.00">
                  <c:v>110.53</c:v>
                </c:pt>
                <c:pt idx="162" formatCode="0.00">
                  <c:v>120.85</c:v>
                </c:pt>
                <c:pt idx="163" formatCode="0.00">
                  <c:v>142.66</c:v>
                </c:pt>
                <c:pt idx="164" formatCode="0.00">
                  <c:v>172.13</c:v>
                </c:pt>
                <c:pt idx="165" formatCode="0.00">
                  <c:v>204.01</c:v>
                </c:pt>
                <c:pt idx="166" formatCode="0.00">
                  <c:v>238.25</c:v>
                </c:pt>
                <c:pt idx="167" formatCode="0.00">
                  <c:v>274.8</c:v>
                </c:pt>
                <c:pt idx="168" formatCode="0.00">
                  <c:v>313.57</c:v>
                </c:pt>
                <c:pt idx="169" formatCode="0.00">
                  <c:v>354.45</c:v>
                </c:pt>
                <c:pt idx="170" formatCode="0.00">
                  <c:v>397.4</c:v>
                </c:pt>
                <c:pt idx="171" formatCode="0.00">
                  <c:v>442.43</c:v>
                </c:pt>
                <c:pt idx="172" formatCode="0.00">
                  <c:v>538.61</c:v>
                </c:pt>
                <c:pt idx="173" formatCode="0.00">
                  <c:v>642.86</c:v>
                </c:pt>
                <c:pt idx="174" formatCode="0.00">
                  <c:v>754.94</c:v>
                </c:pt>
                <c:pt idx="175" formatCode="0.00">
                  <c:v>874.66</c:v>
                </c:pt>
                <c:pt idx="176" formatCode="0.00">
                  <c:v>1000</c:v>
                </c:pt>
                <c:pt idx="177" formatCode="0.00">
                  <c:v>1140</c:v>
                </c:pt>
                <c:pt idx="178" formatCode="0.00">
                  <c:v>1430</c:v>
                </c:pt>
                <c:pt idx="179" formatCode="0.00">
                  <c:v>1740</c:v>
                </c:pt>
                <c:pt idx="180" formatCode="0.00">
                  <c:v>2090</c:v>
                </c:pt>
                <c:pt idx="181" formatCode="0.00">
                  <c:v>2450</c:v>
                </c:pt>
                <c:pt idx="182" formatCode="0.0">
                  <c:v>2850</c:v>
                </c:pt>
                <c:pt idx="183" formatCode="0.0">
                  <c:v>3260</c:v>
                </c:pt>
                <c:pt idx="184" formatCode="0.0">
                  <c:v>3700</c:v>
                </c:pt>
                <c:pt idx="185" formatCode="0.0">
                  <c:v>4160</c:v>
                </c:pt>
                <c:pt idx="186" formatCode="0.0">
                  <c:v>4640</c:v>
                </c:pt>
                <c:pt idx="187" formatCode="0.0">
                  <c:v>5140</c:v>
                </c:pt>
                <c:pt idx="188" formatCode="0.0">
                  <c:v>5660</c:v>
                </c:pt>
                <c:pt idx="189" formatCode="0.0">
                  <c:v>6760</c:v>
                </c:pt>
                <c:pt idx="190" formatCode="0.0">
                  <c:v>8240</c:v>
                </c:pt>
                <c:pt idx="191" formatCode="0.0">
                  <c:v>9820</c:v>
                </c:pt>
                <c:pt idx="192" formatCode="0.0">
                  <c:v>11490</c:v>
                </c:pt>
                <c:pt idx="193" formatCode="0.0">
                  <c:v>13260</c:v>
                </c:pt>
                <c:pt idx="194" formatCode="0.0">
                  <c:v>15120</c:v>
                </c:pt>
                <c:pt idx="195" formatCode="0.0">
                  <c:v>17050</c:v>
                </c:pt>
                <c:pt idx="196" formatCode="0.0">
                  <c:v>19060</c:v>
                </c:pt>
                <c:pt idx="197" formatCode="0.0">
                  <c:v>21140</c:v>
                </c:pt>
                <c:pt idx="198" formatCode="0.0">
                  <c:v>25480</c:v>
                </c:pt>
                <c:pt idx="199" formatCode="0.0">
                  <c:v>30070</c:v>
                </c:pt>
                <c:pt idx="200" formatCode="0.0">
                  <c:v>34860</c:v>
                </c:pt>
                <c:pt idx="201" formatCode="0.0">
                  <c:v>39830</c:v>
                </c:pt>
                <c:pt idx="202" formatCode="0.0">
                  <c:v>44970</c:v>
                </c:pt>
                <c:pt idx="203" formatCode="0.0">
                  <c:v>50250</c:v>
                </c:pt>
                <c:pt idx="204" formatCode="0.0">
                  <c:v>61200</c:v>
                </c:pt>
                <c:pt idx="205" formatCode="0.0">
                  <c:v>72570</c:v>
                </c:pt>
                <c:pt idx="206" formatCode="0.0">
                  <c:v>84290</c:v>
                </c:pt>
                <c:pt idx="207" formatCode="0.0">
                  <c:v>96290</c:v>
                </c:pt>
                <c:pt idx="208" formatCode="0.0">
                  <c:v>108520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srim12C_Au!$M$20:$M$228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1.4E-3</c:v>
                </c:pt>
                <c:pt idx="3">
                  <c:v>1.5E-3</c:v>
                </c:pt>
                <c:pt idx="4">
                  <c:v>1.5E-3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1.7000000000000001E-3</c:v>
                </c:pt>
                <c:pt idx="8">
                  <c:v>1.8E-3</c:v>
                </c:pt>
                <c:pt idx="9">
                  <c:v>1.9E-3</c:v>
                </c:pt>
                <c:pt idx="10">
                  <c:v>1.9E-3</c:v>
                </c:pt>
                <c:pt idx="11">
                  <c:v>2E-3</c:v>
                </c:pt>
                <c:pt idx="12">
                  <c:v>2.1000000000000003E-3</c:v>
                </c:pt>
                <c:pt idx="13">
                  <c:v>2.1999999999999997E-3</c:v>
                </c:pt>
                <c:pt idx="14">
                  <c:v>2.3E-3</c:v>
                </c:pt>
                <c:pt idx="15">
                  <c:v>2.3E-3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3.0999999999999999E-3</c:v>
                </c:pt>
                <c:pt idx="22">
                  <c:v>3.3E-3</c:v>
                </c:pt>
                <c:pt idx="23">
                  <c:v>3.5999999999999999E-3</c:v>
                </c:pt>
                <c:pt idx="24">
                  <c:v>3.8E-3</c:v>
                </c:pt>
                <c:pt idx="25">
                  <c:v>4.0000000000000001E-3</c:v>
                </c:pt>
                <c:pt idx="26">
                  <c:v>4.2000000000000006E-3</c:v>
                </c:pt>
                <c:pt idx="27">
                  <c:v>4.3999999999999994E-3</c:v>
                </c:pt>
                <c:pt idx="28">
                  <c:v>4.4999999999999997E-3</c:v>
                </c:pt>
                <c:pt idx="29">
                  <c:v>4.7000000000000002E-3</c:v>
                </c:pt>
                <c:pt idx="30">
                  <c:v>4.8999999999999998E-3</c:v>
                </c:pt>
                <c:pt idx="31">
                  <c:v>5.0999999999999995E-3</c:v>
                </c:pt>
                <c:pt idx="32">
                  <c:v>5.1999999999999998E-3</c:v>
                </c:pt>
                <c:pt idx="33">
                  <c:v>5.5999999999999999E-3</c:v>
                </c:pt>
                <c:pt idx="34">
                  <c:v>6.0000000000000001E-3</c:v>
                </c:pt>
                <c:pt idx="35">
                  <c:v>6.4000000000000003E-3</c:v>
                </c:pt>
                <c:pt idx="36">
                  <c:v>6.7000000000000002E-3</c:v>
                </c:pt>
                <c:pt idx="37">
                  <c:v>7.0999999999999995E-3</c:v>
                </c:pt>
                <c:pt idx="38">
                  <c:v>7.3999999999999995E-3</c:v>
                </c:pt>
                <c:pt idx="39">
                  <c:v>7.7999999999999996E-3</c:v>
                </c:pt>
                <c:pt idx="40">
                  <c:v>8.0999999999999996E-3</c:v>
                </c:pt>
                <c:pt idx="41">
                  <c:v>8.5000000000000006E-3</c:v>
                </c:pt>
                <c:pt idx="42">
                  <c:v>9.1000000000000004E-3</c:v>
                </c:pt>
                <c:pt idx="43">
                  <c:v>9.7999999999999997E-3</c:v>
                </c:pt>
                <c:pt idx="44">
                  <c:v>1.04E-2</c:v>
                </c:pt>
                <c:pt idx="45">
                  <c:v>1.0999999999999999E-2</c:v>
                </c:pt>
                <c:pt idx="46">
                  <c:v>1.1600000000000001E-2</c:v>
                </c:pt>
                <c:pt idx="47">
                  <c:v>1.21E-2</c:v>
                </c:pt>
                <c:pt idx="48">
                  <c:v>1.3300000000000001E-2</c:v>
                </c:pt>
                <c:pt idx="49">
                  <c:v>1.44E-2</c:v>
                </c:pt>
                <c:pt idx="50">
                  <c:v>1.54E-2</c:v>
                </c:pt>
                <c:pt idx="51">
                  <c:v>1.6500000000000001E-2</c:v>
                </c:pt>
                <c:pt idx="52">
                  <c:v>1.7499999999999998E-2</c:v>
                </c:pt>
                <c:pt idx="53">
                  <c:v>1.8499999999999999E-2</c:v>
                </c:pt>
                <c:pt idx="54">
                  <c:v>1.95E-2</c:v>
                </c:pt>
                <c:pt idx="55">
                  <c:v>2.0499999999999997E-2</c:v>
                </c:pt>
                <c:pt idx="56">
                  <c:v>2.1399999999999999E-2</c:v>
                </c:pt>
                <c:pt idx="57">
                  <c:v>2.23E-2</c:v>
                </c:pt>
                <c:pt idx="58">
                  <c:v>2.3200000000000002E-2</c:v>
                </c:pt>
                <c:pt idx="59">
                  <c:v>2.5000000000000001E-2</c:v>
                </c:pt>
                <c:pt idx="60">
                  <c:v>2.7200000000000002E-2</c:v>
                </c:pt>
                <c:pt idx="61">
                  <c:v>2.9399999999999999E-2</c:v>
                </c:pt>
                <c:pt idx="62">
                  <c:v>3.15E-2</c:v>
                </c:pt>
                <c:pt idx="63">
                  <c:v>3.3500000000000002E-2</c:v>
                </c:pt>
                <c:pt idx="64">
                  <c:v>3.5400000000000001E-2</c:v>
                </c:pt>
                <c:pt idx="65">
                  <c:v>3.73E-2</c:v>
                </c:pt>
                <c:pt idx="66">
                  <c:v>3.9100000000000003E-2</c:v>
                </c:pt>
                <c:pt idx="67">
                  <c:v>4.0899999999999999E-2</c:v>
                </c:pt>
                <c:pt idx="68">
                  <c:v>4.4299999999999999E-2</c:v>
                </c:pt>
                <c:pt idx="69">
                  <c:v>4.7599999999999996E-2</c:v>
                </c:pt>
                <c:pt idx="70">
                  <c:v>5.0799999999999998E-2</c:v>
                </c:pt>
                <c:pt idx="71">
                  <c:v>5.3900000000000003E-2</c:v>
                </c:pt>
                <c:pt idx="72">
                  <c:v>5.6899999999999992E-2</c:v>
                </c:pt>
                <c:pt idx="73">
                  <c:v>5.9899999999999995E-2</c:v>
                </c:pt>
                <c:pt idx="74">
                  <c:v>6.5600000000000006E-2</c:v>
                </c:pt>
                <c:pt idx="75">
                  <c:v>7.1199999999999999E-2</c:v>
                </c:pt>
                <c:pt idx="76">
                  <c:v>7.6600000000000001E-2</c:v>
                </c:pt>
                <c:pt idx="77">
                  <c:v>8.1799999999999998E-2</c:v>
                </c:pt>
                <c:pt idx="78">
                  <c:v>8.6800000000000002E-2</c:v>
                </c:pt>
                <c:pt idx="79">
                  <c:v>9.1600000000000001E-2</c:v>
                </c:pt>
                <c:pt idx="80">
                  <c:v>9.6299999999999997E-2</c:v>
                </c:pt>
                <c:pt idx="81">
                  <c:v>0.10069999999999998</c:v>
                </c:pt>
                <c:pt idx="82">
                  <c:v>0.10500000000000001</c:v>
                </c:pt>
                <c:pt idx="83">
                  <c:v>0.1091</c:v>
                </c:pt>
                <c:pt idx="84">
                  <c:v>0.11310000000000001</c:v>
                </c:pt>
                <c:pt idx="85">
                  <c:v>0.12050000000000001</c:v>
                </c:pt>
                <c:pt idx="86">
                  <c:v>0.129</c:v>
                </c:pt>
                <c:pt idx="87">
                  <c:v>0.1368</c:v>
                </c:pt>
                <c:pt idx="88">
                  <c:v>0.1439</c:v>
                </c:pt>
                <c:pt idx="89">
                  <c:v>0.15029999999999999</c:v>
                </c:pt>
                <c:pt idx="90">
                  <c:v>0.15629999999999999</c:v>
                </c:pt>
                <c:pt idx="91">
                  <c:v>0.1618</c:v>
                </c:pt>
                <c:pt idx="92">
                  <c:v>0.16689999999999999</c:v>
                </c:pt>
                <c:pt idx="93">
                  <c:v>0.1716</c:v>
                </c:pt>
                <c:pt idx="94">
                  <c:v>0.18009999999999998</c:v>
                </c:pt>
                <c:pt idx="95">
                  <c:v>0.1875</c:v>
                </c:pt>
                <c:pt idx="96">
                  <c:v>0.19409999999999999</c:v>
                </c:pt>
                <c:pt idx="97">
                  <c:v>0.2</c:v>
                </c:pt>
                <c:pt idx="98">
                  <c:v>0.20539999999999997</c:v>
                </c:pt>
                <c:pt idx="99">
                  <c:v>0.2102</c:v>
                </c:pt>
                <c:pt idx="100">
                  <c:v>0.21869999999999998</c:v>
                </c:pt>
                <c:pt idx="101">
                  <c:v>0.22589999999999999</c:v>
                </c:pt>
                <c:pt idx="102">
                  <c:v>0.23220000000000002</c:v>
                </c:pt>
                <c:pt idx="103">
                  <c:v>0.23769999999999997</c:v>
                </c:pt>
                <c:pt idx="104">
                  <c:v>0.24260000000000001</c:v>
                </c:pt>
                <c:pt idx="105">
                  <c:v>0.24710000000000001</c:v>
                </c:pt>
                <c:pt idx="106">
                  <c:v>0.25109999999999999</c:v>
                </c:pt>
                <c:pt idx="107">
                  <c:v>0.25480000000000003</c:v>
                </c:pt>
                <c:pt idx="108">
                  <c:v>0.2581</c:v>
                </c:pt>
                <c:pt idx="109">
                  <c:v>0.26129999999999998</c:v>
                </c:pt>
                <c:pt idx="110">
                  <c:v>0.26419999999999999</c:v>
                </c:pt>
                <c:pt idx="111">
                  <c:v>0.26949999999999996</c:v>
                </c:pt>
                <c:pt idx="112">
                  <c:v>0.27539999999999998</c:v>
                </c:pt>
                <c:pt idx="113">
                  <c:v>0.28060000000000002</c:v>
                </c:pt>
                <c:pt idx="114">
                  <c:v>0.2853</c:v>
                </c:pt>
                <c:pt idx="115">
                  <c:v>0.28949999999999998</c:v>
                </c:pt>
                <c:pt idx="116">
                  <c:v>0.29339999999999999</c:v>
                </c:pt>
                <c:pt idx="117">
                  <c:v>0.29700000000000004</c:v>
                </c:pt>
                <c:pt idx="118">
                  <c:v>0.30030000000000001</c:v>
                </c:pt>
                <c:pt idx="119">
                  <c:v>0.3034</c:v>
                </c:pt>
                <c:pt idx="120">
                  <c:v>0.3095</c:v>
                </c:pt>
                <c:pt idx="121">
                  <c:v>0.31509999999999999</c:v>
                </c:pt>
                <c:pt idx="122">
                  <c:v>0.32019999999999998</c:v>
                </c:pt>
                <c:pt idx="123">
                  <c:v>0.32500000000000001</c:v>
                </c:pt>
                <c:pt idx="124">
                  <c:v>0.32950000000000002</c:v>
                </c:pt>
                <c:pt idx="125">
                  <c:v>0.33379999999999999</c:v>
                </c:pt>
                <c:pt idx="126">
                  <c:v>0.34300000000000003</c:v>
                </c:pt>
                <c:pt idx="127">
                  <c:v>0.35170000000000001</c:v>
                </c:pt>
                <c:pt idx="128">
                  <c:v>0.36</c:v>
                </c:pt>
                <c:pt idx="129">
                  <c:v>0.36799999999999999</c:v>
                </c:pt>
                <c:pt idx="130">
                  <c:v>0.37570000000000003</c:v>
                </c:pt>
                <c:pt idx="131">
                  <c:v>0.38330000000000003</c:v>
                </c:pt>
                <c:pt idx="132">
                  <c:v>0.39069999999999999</c:v>
                </c:pt>
                <c:pt idx="133">
                  <c:v>0.39810000000000001</c:v>
                </c:pt>
                <c:pt idx="134">
                  <c:v>0.40540000000000004</c:v>
                </c:pt>
                <c:pt idx="135">
                  <c:v>0.41269999999999996</c:v>
                </c:pt>
                <c:pt idx="136">
                  <c:v>0.4199</c:v>
                </c:pt>
                <c:pt idx="137">
                  <c:v>0.43949999999999995</c:v>
                </c:pt>
                <c:pt idx="138">
                  <c:v>0.46719999999999995</c:v>
                </c:pt>
                <c:pt idx="139">
                  <c:v>0.49480000000000002</c:v>
                </c:pt>
                <c:pt idx="140">
                  <c:v>0.52239999999999998</c:v>
                </c:pt>
                <c:pt idx="141">
                  <c:v>0.55020000000000002</c:v>
                </c:pt>
                <c:pt idx="142">
                  <c:v>0.57840000000000003</c:v>
                </c:pt>
                <c:pt idx="143">
                  <c:v>0.6069</c:v>
                </c:pt>
                <c:pt idx="144">
                  <c:v>0.63579999999999992</c:v>
                </c:pt>
                <c:pt idx="145">
                  <c:v>0.66510000000000002</c:v>
                </c:pt>
                <c:pt idx="146">
                  <c:v>0.75929999999999997</c:v>
                </c:pt>
                <c:pt idx="147">
                  <c:v>0.85220000000000007</c:v>
                </c:pt>
                <c:pt idx="148">
                  <c:v>0.94480000000000008</c:v>
                </c:pt>
                <c:pt idx="149">
                  <c:v>1.04</c:v>
                </c:pt>
                <c:pt idx="150">
                  <c:v>1.1299999999999999</c:v>
                </c:pt>
                <c:pt idx="151">
                  <c:v>1.22</c:v>
                </c:pt>
                <c:pt idx="152" formatCode="0.00">
                  <c:v>1.54</c:v>
                </c:pt>
                <c:pt idx="153" formatCode="0.00">
                  <c:v>1.84</c:v>
                </c:pt>
                <c:pt idx="154" formatCode="0.00">
                  <c:v>2.13</c:v>
                </c:pt>
                <c:pt idx="155" formatCode="0.00">
                  <c:v>2.42</c:v>
                </c:pt>
                <c:pt idx="156" formatCode="0.00">
                  <c:v>2.7</c:v>
                </c:pt>
                <c:pt idx="157" formatCode="0.00">
                  <c:v>2.99</c:v>
                </c:pt>
                <c:pt idx="158" formatCode="0.00">
                  <c:v>3.28</c:v>
                </c:pt>
                <c:pt idx="159" formatCode="0.00">
                  <c:v>3.57</c:v>
                </c:pt>
                <c:pt idx="160" formatCode="0.00">
                  <c:v>3.87</c:v>
                </c:pt>
                <c:pt idx="161" formatCode="0.00">
                  <c:v>4.17</c:v>
                </c:pt>
                <c:pt idx="162" formatCode="0.00">
                  <c:v>4.47</c:v>
                </c:pt>
                <c:pt idx="163" formatCode="0.00">
                  <c:v>5.53</c:v>
                </c:pt>
                <c:pt idx="164" formatCode="0.00">
                  <c:v>7.04</c:v>
                </c:pt>
                <c:pt idx="165" formatCode="0.00">
                  <c:v>8.49</c:v>
                </c:pt>
                <c:pt idx="166" formatCode="0.00">
                  <c:v>9.9</c:v>
                </c:pt>
                <c:pt idx="167" formatCode="0.00">
                  <c:v>11.3</c:v>
                </c:pt>
                <c:pt idx="168" formatCode="0.00">
                  <c:v>12.71</c:v>
                </c:pt>
                <c:pt idx="169" formatCode="0.00">
                  <c:v>14.11</c:v>
                </c:pt>
                <c:pt idx="170" formatCode="0.00">
                  <c:v>15.52</c:v>
                </c:pt>
                <c:pt idx="171" formatCode="0.00">
                  <c:v>16.940000000000001</c:v>
                </c:pt>
                <c:pt idx="172" formatCode="0.00">
                  <c:v>22.03</c:v>
                </c:pt>
                <c:pt idx="173" formatCode="0.00">
                  <c:v>26.82</c:v>
                </c:pt>
                <c:pt idx="174" formatCode="0.00">
                  <c:v>31.49</c:v>
                </c:pt>
                <c:pt idx="175" formatCode="0.00">
                  <c:v>36.1</c:v>
                </c:pt>
                <c:pt idx="176" formatCode="0.00">
                  <c:v>40.700000000000003</c:v>
                </c:pt>
                <c:pt idx="177" formatCode="0.00">
                  <c:v>45.32</c:v>
                </c:pt>
                <c:pt idx="178" formatCode="0.00">
                  <c:v>61.8</c:v>
                </c:pt>
                <c:pt idx="179" formatCode="0.00">
                  <c:v>77.08</c:v>
                </c:pt>
                <c:pt idx="180" formatCode="0.00">
                  <c:v>91.86</c:v>
                </c:pt>
                <c:pt idx="181" formatCode="0.00">
                  <c:v>106.43</c:v>
                </c:pt>
                <c:pt idx="182" formatCode="0.00">
                  <c:v>120.93</c:v>
                </c:pt>
                <c:pt idx="183" formatCode="0.00">
                  <c:v>135.41999999999999</c:v>
                </c:pt>
                <c:pt idx="184" formatCode="0.00">
                  <c:v>149.94999999999999</c:v>
                </c:pt>
                <c:pt idx="185" formatCode="0.00">
                  <c:v>164.54</c:v>
                </c:pt>
                <c:pt idx="186" formatCode="0.00">
                  <c:v>179.2</c:v>
                </c:pt>
                <c:pt idx="187" formatCode="0.00">
                  <c:v>193.92</c:v>
                </c:pt>
                <c:pt idx="188" formatCode="0.00">
                  <c:v>208.73</c:v>
                </c:pt>
                <c:pt idx="189" formatCode="0.00">
                  <c:v>262.55</c:v>
                </c:pt>
                <c:pt idx="190" formatCode="0.00">
                  <c:v>338.06</c:v>
                </c:pt>
                <c:pt idx="191" formatCode="0.00">
                  <c:v>408.05</c:v>
                </c:pt>
                <c:pt idx="192" formatCode="0.00">
                  <c:v>474.96</c:v>
                </c:pt>
                <c:pt idx="193" formatCode="0.00">
                  <c:v>539.9</c:v>
                </c:pt>
                <c:pt idx="194" formatCode="0.00">
                  <c:v>603.44000000000005</c:v>
                </c:pt>
                <c:pt idx="195" formatCode="0.00">
                  <c:v>665.9</c:v>
                </c:pt>
                <c:pt idx="196" formatCode="0.00">
                  <c:v>727.47</c:v>
                </c:pt>
                <c:pt idx="197" formatCode="0.00">
                  <c:v>788.27</c:v>
                </c:pt>
                <c:pt idx="198" formatCode="0.00">
                  <c:v>1010</c:v>
                </c:pt>
                <c:pt idx="199" formatCode="0.00">
                  <c:v>1200</c:v>
                </c:pt>
                <c:pt idx="200" formatCode="0.00">
                  <c:v>1390</c:v>
                </c:pt>
                <c:pt idx="201" formatCode="0.00">
                  <c:v>1560</c:v>
                </c:pt>
                <c:pt idx="202" formatCode="0.00">
                  <c:v>1730</c:v>
                </c:pt>
                <c:pt idx="203" formatCode="0.00">
                  <c:v>1890</c:v>
                </c:pt>
                <c:pt idx="204" formatCode="0.00">
                  <c:v>2460</c:v>
                </c:pt>
                <c:pt idx="205" formatCode="0.0">
                  <c:v>2950</c:v>
                </c:pt>
                <c:pt idx="206" formatCode="0.0">
                  <c:v>3390</c:v>
                </c:pt>
                <c:pt idx="207" formatCode="0.0">
                  <c:v>3800</c:v>
                </c:pt>
                <c:pt idx="208" formatCode="0.0">
                  <c:v>4190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srim12C_Au!$D$20:$D$228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srim12C_Au!$P$20:$P$228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1.4E-3</c:v>
                </c:pt>
                <c:pt idx="11">
                  <c:v>1.4E-3</c:v>
                </c:pt>
                <c:pt idx="12">
                  <c:v>1.5E-3</c:v>
                </c:pt>
                <c:pt idx="13">
                  <c:v>1.6000000000000001E-3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2.1000000000000003E-3</c:v>
                </c:pt>
                <c:pt idx="21">
                  <c:v>2.1999999999999997E-3</c:v>
                </c:pt>
                <c:pt idx="22">
                  <c:v>2.4000000000000002E-3</c:v>
                </c:pt>
                <c:pt idx="23">
                  <c:v>2.5999999999999999E-3</c:v>
                </c:pt>
                <c:pt idx="24">
                  <c:v>2.7000000000000001E-3</c:v>
                </c:pt>
                <c:pt idx="25">
                  <c:v>2.9000000000000002E-3</c:v>
                </c:pt>
                <c:pt idx="26">
                  <c:v>3.0000000000000001E-3</c:v>
                </c:pt>
                <c:pt idx="27">
                  <c:v>3.0999999999999999E-3</c:v>
                </c:pt>
                <c:pt idx="28">
                  <c:v>3.3E-3</c:v>
                </c:pt>
                <c:pt idx="29">
                  <c:v>3.4000000000000002E-3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3.8E-3</c:v>
                </c:pt>
                <c:pt idx="33">
                  <c:v>4.0000000000000001E-3</c:v>
                </c:pt>
                <c:pt idx="34">
                  <c:v>4.3E-3</c:v>
                </c:pt>
                <c:pt idx="35">
                  <c:v>4.5999999999999999E-3</c:v>
                </c:pt>
                <c:pt idx="36">
                  <c:v>4.8999999999999998E-3</c:v>
                </c:pt>
                <c:pt idx="37">
                  <c:v>5.0999999999999995E-3</c:v>
                </c:pt>
                <c:pt idx="38">
                  <c:v>5.4000000000000003E-3</c:v>
                </c:pt>
                <c:pt idx="39">
                  <c:v>5.7000000000000002E-3</c:v>
                </c:pt>
                <c:pt idx="40">
                  <c:v>5.8999999999999999E-3</c:v>
                </c:pt>
                <c:pt idx="41">
                  <c:v>6.1999999999999998E-3</c:v>
                </c:pt>
                <c:pt idx="42">
                  <c:v>6.6E-3</c:v>
                </c:pt>
                <c:pt idx="43">
                  <c:v>7.0999999999999995E-3</c:v>
                </c:pt>
                <c:pt idx="44">
                  <c:v>7.6E-3</c:v>
                </c:pt>
                <c:pt idx="45">
                  <c:v>8.0000000000000002E-3</c:v>
                </c:pt>
                <c:pt idx="46">
                  <c:v>8.4000000000000012E-3</c:v>
                </c:pt>
                <c:pt idx="47">
                  <c:v>8.8999999999999999E-3</c:v>
                </c:pt>
                <c:pt idx="48">
                  <c:v>9.7000000000000003E-3</c:v>
                </c:pt>
                <c:pt idx="49">
                  <c:v>1.0499999999999999E-2</c:v>
                </c:pt>
                <c:pt idx="50">
                  <c:v>1.1300000000000001E-2</c:v>
                </c:pt>
                <c:pt idx="51">
                  <c:v>1.21E-2</c:v>
                </c:pt>
                <c:pt idx="52">
                  <c:v>1.2800000000000001E-2</c:v>
                </c:pt>
                <c:pt idx="53">
                  <c:v>1.3600000000000001E-2</c:v>
                </c:pt>
                <c:pt idx="54">
                  <c:v>1.4299999999999998E-2</c:v>
                </c:pt>
                <c:pt idx="55">
                  <c:v>1.4999999999999999E-2</c:v>
                </c:pt>
                <c:pt idx="56">
                  <c:v>1.5699999999999999E-2</c:v>
                </c:pt>
                <c:pt idx="57">
                  <c:v>1.6400000000000001E-2</c:v>
                </c:pt>
                <c:pt idx="58">
                  <c:v>1.7100000000000001E-2</c:v>
                </c:pt>
                <c:pt idx="59">
                  <c:v>1.8499999999999999E-2</c:v>
                </c:pt>
                <c:pt idx="60">
                  <c:v>2.0200000000000003E-2</c:v>
                </c:pt>
                <c:pt idx="61">
                  <c:v>2.18E-2</c:v>
                </c:pt>
                <c:pt idx="62">
                  <c:v>2.3400000000000001E-2</c:v>
                </c:pt>
                <c:pt idx="63">
                  <c:v>2.4899999999999999E-2</c:v>
                </c:pt>
                <c:pt idx="64">
                  <c:v>2.64E-2</c:v>
                </c:pt>
                <c:pt idx="65">
                  <c:v>2.7800000000000002E-2</c:v>
                </c:pt>
                <c:pt idx="66">
                  <c:v>2.9199999999999997E-2</c:v>
                </c:pt>
                <c:pt idx="67">
                  <c:v>3.0599999999999999E-2</c:v>
                </c:pt>
                <c:pt idx="68">
                  <c:v>3.3300000000000003E-2</c:v>
                </c:pt>
                <c:pt idx="69">
                  <c:v>3.5900000000000001E-2</c:v>
                </c:pt>
                <c:pt idx="70">
                  <c:v>3.8400000000000004E-2</c:v>
                </c:pt>
                <c:pt idx="71">
                  <c:v>4.0799999999999996E-2</c:v>
                </c:pt>
                <c:pt idx="72">
                  <c:v>4.3299999999999998E-2</c:v>
                </c:pt>
                <c:pt idx="73">
                  <c:v>4.5600000000000002E-2</c:v>
                </c:pt>
                <c:pt idx="74">
                  <c:v>5.04E-2</c:v>
                </c:pt>
                <c:pt idx="75">
                  <c:v>5.4900000000000004E-2</c:v>
                </c:pt>
                <c:pt idx="76">
                  <c:v>5.9399999999999994E-2</c:v>
                </c:pt>
                <c:pt idx="77">
                  <c:v>6.3700000000000007E-2</c:v>
                </c:pt>
                <c:pt idx="78">
                  <c:v>6.8000000000000005E-2</c:v>
                </c:pt>
                <c:pt idx="79">
                  <c:v>7.2099999999999997E-2</c:v>
                </c:pt>
                <c:pt idx="80">
                  <c:v>7.6100000000000001E-2</c:v>
                </c:pt>
                <c:pt idx="81">
                  <c:v>0.08</c:v>
                </c:pt>
                <c:pt idx="82">
                  <c:v>8.3799999999999999E-2</c:v>
                </c:pt>
                <c:pt idx="83">
                  <c:v>8.7400000000000005E-2</c:v>
                </c:pt>
                <c:pt idx="84">
                  <c:v>9.0999999999999998E-2</c:v>
                </c:pt>
                <c:pt idx="85">
                  <c:v>9.7799999999999998E-2</c:v>
                </c:pt>
                <c:pt idx="86">
                  <c:v>0.10580000000000001</c:v>
                </c:pt>
                <c:pt idx="87">
                  <c:v>0.1132</c:v>
                </c:pt>
                <c:pt idx="88">
                  <c:v>0.12010000000000001</c:v>
                </c:pt>
                <c:pt idx="89">
                  <c:v>0.1265</c:v>
                </c:pt>
                <c:pt idx="90">
                  <c:v>0.13250000000000001</c:v>
                </c:pt>
                <c:pt idx="91">
                  <c:v>0.13819999999999999</c:v>
                </c:pt>
                <c:pt idx="92">
                  <c:v>0.14350000000000002</c:v>
                </c:pt>
                <c:pt idx="93">
                  <c:v>0.14850000000000002</c:v>
                </c:pt>
                <c:pt idx="94">
                  <c:v>0.1578</c:v>
                </c:pt>
                <c:pt idx="95">
                  <c:v>0.16619999999999999</c:v>
                </c:pt>
                <c:pt idx="96">
                  <c:v>0.17380000000000001</c:v>
                </c:pt>
                <c:pt idx="97">
                  <c:v>0.18080000000000002</c:v>
                </c:pt>
                <c:pt idx="98">
                  <c:v>0.18729999999999999</c:v>
                </c:pt>
                <c:pt idx="99">
                  <c:v>0.1933</c:v>
                </c:pt>
                <c:pt idx="100">
                  <c:v>0.2041</c:v>
                </c:pt>
                <c:pt idx="101">
                  <c:v>0.2137</c:v>
                </c:pt>
                <c:pt idx="102">
                  <c:v>0.22240000000000001</c:v>
                </c:pt>
                <c:pt idx="103">
                  <c:v>0.23020000000000002</c:v>
                </c:pt>
                <c:pt idx="104">
                  <c:v>0.23730000000000001</c:v>
                </c:pt>
                <c:pt idx="105">
                  <c:v>0.24399999999999999</c:v>
                </c:pt>
                <c:pt idx="106">
                  <c:v>0.25009999999999999</c:v>
                </c:pt>
                <c:pt idx="107">
                  <c:v>0.25579999999999997</c:v>
                </c:pt>
                <c:pt idx="108">
                  <c:v>0.26119999999999999</c:v>
                </c:pt>
                <c:pt idx="109">
                  <c:v>0.26629999999999998</c:v>
                </c:pt>
                <c:pt idx="110">
                  <c:v>0.27110000000000001</c:v>
                </c:pt>
                <c:pt idx="111">
                  <c:v>0.28010000000000002</c:v>
                </c:pt>
                <c:pt idx="112">
                  <c:v>0.2903</c:v>
                </c:pt>
                <c:pt idx="113">
                  <c:v>0.29949999999999999</c:v>
                </c:pt>
                <c:pt idx="114">
                  <c:v>0.308</c:v>
                </c:pt>
                <c:pt idx="115">
                  <c:v>0.31589999999999996</c:v>
                </c:pt>
                <c:pt idx="116">
                  <c:v>0.32330000000000003</c:v>
                </c:pt>
                <c:pt idx="117">
                  <c:v>0.33019999999999999</c:v>
                </c:pt>
                <c:pt idx="118">
                  <c:v>0.33690000000000003</c:v>
                </c:pt>
                <c:pt idx="119">
                  <c:v>0.34320000000000001</c:v>
                </c:pt>
                <c:pt idx="120">
                  <c:v>0.35499999999999998</c:v>
                </c:pt>
                <c:pt idx="121">
                  <c:v>0.36609999999999998</c:v>
                </c:pt>
                <c:pt idx="122">
                  <c:v>0.3765</c:v>
                </c:pt>
                <c:pt idx="123">
                  <c:v>0.38629999999999998</c:v>
                </c:pt>
                <c:pt idx="124">
                  <c:v>0.3957</c:v>
                </c:pt>
                <c:pt idx="125">
                  <c:v>0.40479999999999999</c:v>
                </c:pt>
                <c:pt idx="126">
                  <c:v>0.42210000000000003</c:v>
                </c:pt>
                <c:pt idx="127">
                  <c:v>0.43840000000000001</c:v>
                </c:pt>
                <c:pt idx="128">
                  <c:v>0.45410000000000006</c:v>
                </c:pt>
                <c:pt idx="129">
                  <c:v>0.46939999999999998</c:v>
                </c:pt>
                <c:pt idx="130">
                  <c:v>0.48419999999999996</c:v>
                </c:pt>
                <c:pt idx="131">
                  <c:v>0.49880000000000002</c:v>
                </c:pt>
                <c:pt idx="132">
                  <c:v>0.51319999999999999</c:v>
                </c:pt>
                <c:pt idx="133">
                  <c:v>0.52739999999999998</c:v>
                </c:pt>
                <c:pt idx="134">
                  <c:v>0.54160000000000008</c:v>
                </c:pt>
                <c:pt idx="135">
                  <c:v>0.55570000000000008</c:v>
                </c:pt>
                <c:pt idx="136">
                  <c:v>0.56969999999999998</c:v>
                </c:pt>
                <c:pt idx="137">
                  <c:v>0.5978</c:v>
                </c:pt>
                <c:pt idx="138">
                  <c:v>0.6331</c:v>
                </c:pt>
                <c:pt idx="139">
                  <c:v>0.66879999999999995</c:v>
                </c:pt>
                <c:pt idx="140">
                  <c:v>0.70499999999999996</c:v>
                </c:pt>
                <c:pt idx="141">
                  <c:v>0.74170000000000003</c:v>
                </c:pt>
                <c:pt idx="142">
                  <c:v>0.7792</c:v>
                </c:pt>
                <c:pt idx="143">
                  <c:v>0.81750000000000012</c:v>
                </c:pt>
                <c:pt idx="144">
                  <c:v>0.85670000000000002</c:v>
                </c:pt>
                <c:pt idx="145">
                  <c:v>0.89670000000000005</c:v>
                </c:pt>
                <c:pt idx="146">
                  <c:v>0.97940000000000005</c:v>
                </c:pt>
                <c:pt idx="147">
                  <c:v>1.07</c:v>
                </c:pt>
                <c:pt idx="148">
                  <c:v>1.1599999999999999</c:v>
                </c:pt>
                <c:pt idx="149">
                  <c:v>1.25</c:v>
                </c:pt>
                <c:pt idx="150">
                  <c:v>1.35</c:v>
                </c:pt>
                <c:pt idx="151" formatCode="0.00">
                  <c:v>1.45</c:v>
                </c:pt>
                <c:pt idx="152" formatCode="0.00">
                  <c:v>1.66</c:v>
                </c:pt>
                <c:pt idx="153" formatCode="0.00">
                  <c:v>1.89</c:v>
                </c:pt>
                <c:pt idx="154" formatCode="0.00">
                  <c:v>2.12</c:v>
                </c:pt>
                <c:pt idx="155" formatCode="0.00">
                  <c:v>2.37</c:v>
                </c:pt>
                <c:pt idx="156" formatCode="0.00">
                  <c:v>2.64</c:v>
                </c:pt>
                <c:pt idx="157" formatCode="0.00">
                  <c:v>2.91</c:v>
                </c:pt>
                <c:pt idx="158" formatCode="0.00">
                  <c:v>3.2</c:v>
                </c:pt>
                <c:pt idx="159" formatCode="0.00">
                  <c:v>3.49</c:v>
                </c:pt>
                <c:pt idx="160" formatCode="0.00">
                  <c:v>3.8</c:v>
                </c:pt>
                <c:pt idx="161" formatCode="0.00">
                  <c:v>4.12</c:v>
                </c:pt>
                <c:pt idx="162" formatCode="0.00">
                  <c:v>4.45</c:v>
                </c:pt>
                <c:pt idx="163" formatCode="0.00">
                  <c:v>5.15</c:v>
                </c:pt>
                <c:pt idx="164" formatCode="0.00">
                  <c:v>6.07</c:v>
                </c:pt>
                <c:pt idx="165" formatCode="0.00">
                  <c:v>7.07</c:v>
                </c:pt>
                <c:pt idx="166" formatCode="0.00">
                  <c:v>8.1300000000000008</c:v>
                </c:pt>
                <c:pt idx="167" formatCode="0.00">
                  <c:v>9.25</c:v>
                </c:pt>
                <c:pt idx="168" formatCode="0.00">
                  <c:v>10.43</c:v>
                </c:pt>
                <c:pt idx="169" formatCode="0.00">
                  <c:v>11.67</c:v>
                </c:pt>
                <c:pt idx="170" formatCode="0.00">
                  <c:v>12.97</c:v>
                </c:pt>
                <c:pt idx="171" formatCode="0.00">
                  <c:v>14.32</c:v>
                </c:pt>
                <c:pt idx="172" formatCode="0.00">
                  <c:v>17.18</c:v>
                </c:pt>
                <c:pt idx="173" formatCode="0.00">
                  <c:v>20.25</c:v>
                </c:pt>
                <c:pt idx="174" formatCode="0.00">
                  <c:v>23.53</c:v>
                </c:pt>
                <c:pt idx="175" formatCode="0.00">
                  <c:v>27</c:v>
                </c:pt>
                <c:pt idx="176" formatCode="0.00">
                  <c:v>30.66</c:v>
                </c:pt>
                <c:pt idx="177" formatCode="0.00">
                  <c:v>34.51</c:v>
                </c:pt>
                <c:pt idx="178" formatCode="0.00">
                  <c:v>42.74</c:v>
                </c:pt>
                <c:pt idx="179" formatCode="0.00">
                  <c:v>51.65</c:v>
                </c:pt>
                <c:pt idx="180" formatCode="0.00">
                  <c:v>61.2</c:v>
                </c:pt>
                <c:pt idx="181" formatCode="0.00">
                  <c:v>71.349999999999994</c:v>
                </c:pt>
                <c:pt idx="182" formatCode="0.00">
                  <c:v>82.09</c:v>
                </c:pt>
                <c:pt idx="183" formatCode="0.00">
                  <c:v>93.37</c:v>
                </c:pt>
                <c:pt idx="184" formatCode="0.00">
                  <c:v>105.17</c:v>
                </c:pt>
                <c:pt idx="185" formatCode="0.00">
                  <c:v>117.48</c:v>
                </c:pt>
                <c:pt idx="186" formatCode="0.00">
                  <c:v>130.26</c:v>
                </c:pt>
                <c:pt idx="187" formatCode="0.00">
                  <c:v>143.5</c:v>
                </c:pt>
                <c:pt idx="188" formatCode="0.00">
                  <c:v>157.16999999999999</c:v>
                </c:pt>
                <c:pt idx="189" formatCode="0.00">
                  <c:v>185.75</c:v>
                </c:pt>
                <c:pt idx="190" formatCode="0.00">
                  <c:v>223.6</c:v>
                </c:pt>
                <c:pt idx="191" formatCode="0.00">
                  <c:v>263.58999999999997</c:v>
                </c:pt>
                <c:pt idx="192" formatCode="0.00">
                  <c:v>305.5</c:v>
                </c:pt>
                <c:pt idx="193" formatCode="0.00">
                  <c:v>349.12</c:v>
                </c:pt>
                <c:pt idx="194" formatCode="0.00">
                  <c:v>394.28</c:v>
                </c:pt>
                <c:pt idx="195" formatCode="0.00">
                  <c:v>440.83</c:v>
                </c:pt>
                <c:pt idx="196" formatCode="0.00">
                  <c:v>488.63</c:v>
                </c:pt>
                <c:pt idx="197" formatCode="0.00">
                  <c:v>537.53</c:v>
                </c:pt>
                <c:pt idx="198" formatCode="0.00">
                  <c:v>638.26</c:v>
                </c:pt>
                <c:pt idx="199" formatCode="0.00">
                  <c:v>742.19</c:v>
                </c:pt>
                <c:pt idx="200" formatCode="0.00">
                  <c:v>848.64</c:v>
                </c:pt>
                <c:pt idx="201" formatCode="0.00">
                  <c:v>957.05</c:v>
                </c:pt>
                <c:pt idx="202" formatCode="0.00">
                  <c:v>1070</c:v>
                </c:pt>
                <c:pt idx="203" formatCode="0.00">
                  <c:v>1180</c:v>
                </c:pt>
                <c:pt idx="204" formatCode="0.00">
                  <c:v>1400</c:v>
                </c:pt>
                <c:pt idx="205" formatCode="0.00">
                  <c:v>1630</c:v>
                </c:pt>
                <c:pt idx="206" formatCode="0.00">
                  <c:v>1850</c:v>
                </c:pt>
                <c:pt idx="207" formatCode="0.00">
                  <c:v>2080</c:v>
                </c:pt>
                <c:pt idx="208" formatCode="0.00">
                  <c:v>2300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416"/>
        <c:axId val="477611064"/>
      </c:scatterChart>
      <c:valAx>
        <c:axId val="4776134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064"/>
        <c:crosses val="autoZero"/>
        <c:crossBetween val="midCat"/>
        <c:majorUnit val="10"/>
      </c:valAx>
      <c:valAx>
        <c:axId val="4776110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4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srim12C_C!$P$5</c:f>
          <c:strCache>
            <c:ptCount val="1"/>
            <c:pt idx="0">
              <c:v>srim12C_C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srim12C_C!$E$20:$E$228</c:f>
              <c:numCache>
                <c:formatCode>0.000E+00</c:formatCode>
                <c:ptCount val="209"/>
                <c:pt idx="0">
                  <c:v>8.6489999999999997E-2</c:v>
                </c:pt>
                <c:pt idx="1">
                  <c:v>9.0020000000000003E-2</c:v>
                </c:pt>
                <c:pt idx="2">
                  <c:v>9.3420000000000003E-2</c:v>
                </c:pt>
                <c:pt idx="3">
                  <c:v>9.6699999999999994E-2</c:v>
                </c:pt>
                <c:pt idx="4">
                  <c:v>9.987E-2</c:v>
                </c:pt>
                <c:pt idx="5">
                  <c:v>0.10290000000000001</c:v>
                </c:pt>
                <c:pt idx="6">
                  <c:v>0.10589999999999999</c:v>
                </c:pt>
                <c:pt idx="7">
                  <c:v>0.11169999999999999</c:v>
                </c:pt>
                <c:pt idx="8">
                  <c:v>0.11840000000000001</c:v>
                </c:pt>
                <c:pt idx="9">
                  <c:v>0.12479999999999999</c:v>
                </c:pt>
                <c:pt idx="10">
                  <c:v>0.13089999999999999</c:v>
                </c:pt>
                <c:pt idx="11">
                  <c:v>0.1368</c:v>
                </c:pt>
                <c:pt idx="12">
                  <c:v>0.14230000000000001</c:v>
                </c:pt>
                <c:pt idx="13">
                  <c:v>0.1477</c:v>
                </c:pt>
                <c:pt idx="14">
                  <c:v>0.15290000000000001</c:v>
                </c:pt>
                <c:pt idx="15">
                  <c:v>0.15790000000000001</c:v>
                </c:pt>
                <c:pt idx="16">
                  <c:v>0.16750000000000001</c:v>
                </c:pt>
                <c:pt idx="17">
                  <c:v>0.17649999999999999</c:v>
                </c:pt>
                <c:pt idx="18">
                  <c:v>0.1852</c:v>
                </c:pt>
                <c:pt idx="19">
                  <c:v>0.19339999999999999</c:v>
                </c:pt>
                <c:pt idx="20">
                  <c:v>0.20130000000000001</c:v>
                </c:pt>
                <c:pt idx="21">
                  <c:v>0.2089</c:v>
                </c:pt>
                <c:pt idx="22">
                  <c:v>0.2233</c:v>
                </c:pt>
                <c:pt idx="23">
                  <c:v>0.2369</c:v>
                </c:pt>
                <c:pt idx="24">
                  <c:v>0.24970000000000001</c:v>
                </c:pt>
                <c:pt idx="25">
                  <c:v>0.26190000000000002</c:v>
                </c:pt>
                <c:pt idx="26">
                  <c:v>0.27350000000000002</c:v>
                </c:pt>
                <c:pt idx="27">
                  <c:v>0.28470000000000001</c:v>
                </c:pt>
                <c:pt idx="28">
                  <c:v>0.2954</c:v>
                </c:pt>
                <c:pt idx="29">
                  <c:v>0.30580000000000002</c:v>
                </c:pt>
                <c:pt idx="30">
                  <c:v>0.31580000000000003</c:v>
                </c:pt>
                <c:pt idx="31">
                  <c:v>0.32550000000000001</c:v>
                </c:pt>
                <c:pt idx="32">
                  <c:v>0.33500000000000002</c:v>
                </c:pt>
                <c:pt idx="33">
                  <c:v>0.35310000000000002</c:v>
                </c:pt>
                <c:pt idx="34">
                  <c:v>0.3745</c:v>
                </c:pt>
                <c:pt idx="35">
                  <c:v>0.39479999999999998</c:v>
                </c:pt>
                <c:pt idx="36">
                  <c:v>0.41399999999999998</c:v>
                </c:pt>
                <c:pt idx="37">
                  <c:v>0.43240000000000001</c:v>
                </c:pt>
                <c:pt idx="38">
                  <c:v>0.4501</c:v>
                </c:pt>
                <c:pt idx="39">
                  <c:v>0.46710000000000002</c:v>
                </c:pt>
                <c:pt idx="40">
                  <c:v>0.48349999999999999</c:v>
                </c:pt>
                <c:pt idx="41">
                  <c:v>0.49930000000000002</c:v>
                </c:pt>
                <c:pt idx="42">
                  <c:v>0.52959999999999996</c:v>
                </c:pt>
                <c:pt idx="43">
                  <c:v>0.55830000000000002</c:v>
                </c:pt>
                <c:pt idx="44">
                  <c:v>0.58550000000000002</c:v>
                </c:pt>
                <c:pt idx="45">
                  <c:v>0.61160000000000003</c:v>
                </c:pt>
                <c:pt idx="46">
                  <c:v>0.63649999999999995</c:v>
                </c:pt>
                <c:pt idx="47">
                  <c:v>0.66059999999999997</c:v>
                </c:pt>
                <c:pt idx="48">
                  <c:v>0.70620000000000005</c:v>
                </c:pt>
                <c:pt idx="49">
                  <c:v>0.749</c:v>
                </c:pt>
                <c:pt idx="50">
                  <c:v>0.78949999999999998</c:v>
                </c:pt>
                <c:pt idx="51">
                  <c:v>0.82809999999999995</c:v>
                </c:pt>
                <c:pt idx="52">
                  <c:v>0.8649</c:v>
                </c:pt>
                <c:pt idx="53">
                  <c:v>0.9002</c:v>
                </c:pt>
                <c:pt idx="54">
                  <c:v>0.93420000000000003</c:v>
                </c:pt>
                <c:pt idx="55">
                  <c:v>0.96699999999999997</c:v>
                </c:pt>
                <c:pt idx="56">
                  <c:v>0.99870000000000003</c:v>
                </c:pt>
                <c:pt idx="57">
                  <c:v>1.0289999999999999</c:v>
                </c:pt>
                <c:pt idx="58">
                  <c:v>1.0589999999999999</c:v>
                </c:pt>
                <c:pt idx="59">
                  <c:v>1.117</c:v>
                </c:pt>
                <c:pt idx="60">
                  <c:v>1.1839999999999999</c:v>
                </c:pt>
                <c:pt idx="61">
                  <c:v>1.24</c:v>
                </c:pt>
                <c:pt idx="62">
                  <c:v>1.282</c:v>
                </c:pt>
                <c:pt idx="63">
                  <c:v>1.3260000000000001</c:v>
                </c:pt>
                <c:pt idx="64">
                  <c:v>1.371</c:v>
                </c:pt>
                <c:pt idx="65">
                  <c:v>1.415</c:v>
                </c:pt>
                <c:pt idx="66">
                  <c:v>1.458</c:v>
                </c:pt>
                <c:pt idx="67">
                  <c:v>1.5</c:v>
                </c:pt>
                <c:pt idx="68">
                  <c:v>1.581</c:v>
                </c:pt>
                <c:pt idx="69">
                  <c:v>1.655</c:v>
                </c:pt>
                <c:pt idx="70">
                  <c:v>1.724</c:v>
                </c:pt>
                <c:pt idx="71">
                  <c:v>1.788</c:v>
                </c:pt>
                <c:pt idx="72">
                  <c:v>1.8480000000000001</c:v>
                </c:pt>
                <c:pt idx="73">
                  <c:v>1.903</c:v>
                </c:pt>
                <c:pt idx="74">
                  <c:v>2.004</c:v>
                </c:pt>
                <c:pt idx="75">
                  <c:v>2.093</c:v>
                </c:pt>
                <c:pt idx="76">
                  <c:v>2.173</c:v>
                </c:pt>
                <c:pt idx="77">
                  <c:v>2.2440000000000002</c:v>
                </c:pt>
                <c:pt idx="78">
                  <c:v>2.3090000000000002</c:v>
                </c:pt>
                <c:pt idx="79">
                  <c:v>2.3679999999999999</c:v>
                </c:pt>
                <c:pt idx="80">
                  <c:v>2.423</c:v>
                </c:pt>
                <c:pt idx="81">
                  <c:v>2.4740000000000002</c:v>
                </c:pt>
                <c:pt idx="82">
                  <c:v>2.5219999999999998</c:v>
                </c:pt>
                <c:pt idx="83">
                  <c:v>2.569</c:v>
                </c:pt>
                <c:pt idx="84">
                  <c:v>2.6139999999999999</c:v>
                </c:pt>
                <c:pt idx="85">
                  <c:v>2.7029999999999998</c:v>
                </c:pt>
                <c:pt idx="86">
                  <c:v>2.8140000000000001</c:v>
                </c:pt>
                <c:pt idx="87">
                  <c:v>2.9260000000000002</c:v>
                </c:pt>
                <c:pt idx="88">
                  <c:v>3.0390000000000001</c:v>
                </c:pt>
                <c:pt idx="89">
                  <c:v>3.1520000000000001</c:v>
                </c:pt>
                <c:pt idx="90">
                  <c:v>3.2650000000000001</c:v>
                </c:pt>
                <c:pt idx="91">
                  <c:v>3.3759999999999999</c:v>
                </c:pt>
                <c:pt idx="92">
                  <c:v>3.4849999999999999</c:v>
                </c:pt>
                <c:pt idx="93">
                  <c:v>3.593</c:v>
                </c:pt>
                <c:pt idx="94">
                  <c:v>3.8</c:v>
                </c:pt>
                <c:pt idx="95">
                  <c:v>3.9990000000000001</c:v>
                </c:pt>
                <c:pt idx="96">
                  <c:v>4.1870000000000003</c:v>
                </c:pt>
                <c:pt idx="97">
                  <c:v>4.3650000000000002</c:v>
                </c:pt>
                <c:pt idx="98">
                  <c:v>4.5339999999999998</c:v>
                </c:pt>
                <c:pt idx="99">
                  <c:v>4.694</c:v>
                </c:pt>
                <c:pt idx="100">
                  <c:v>4.9880000000000004</c:v>
                </c:pt>
                <c:pt idx="101">
                  <c:v>5.2519999999999998</c:v>
                </c:pt>
                <c:pt idx="102">
                  <c:v>5.4889999999999999</c:v>
                </c:pt>
                <c:pt idx="103">
                  <c:v>5.702</c:v>
                </c:pt>
                <c:pt idx="104">
                  <c:v>5.8929999999999998</c:v>
                </c:pt>
                <c:pt idx="105">
                  <c:v>6.0640000000000001</c:v>
                </c:pt>
                <c:pt idx="106">
                  <c:v>6.218</c:v>
                </c:pt>
                <c:pt idx="107">
                  <c:v>6.3570000000000002</c:v>
                </c:pt>
                <c:pt idx="108">
                  <c:v>6.4809999999999999</c:v>
                </c:pt>
                <c:pt idx="109">
                  <c:v>6.593</c:v>
                </c:pt>
                <c:pt idx="110">
                  <c:v>6.6929999999999996</c:v>
                </c:pt>
                <c:pt idx="111">
                  <c:v>6.8639999999999999</c:v>
                </c:pt>
                <c:pt idx="112">
                  <c:v>7.0289999999999999</c:v>
                </c:pt>
                <c:pt idx="113">
                  <c:v>7.1529999999999996</c:v>
                </c:pt>
                <c:pt idx="114">
                  <c:v>7.2430000000000003</c:v>
                </c:pt>
                <c:pt idx="115">
                  <c:v>7.306</c:v>
                </c:pt>
                <c:pt idx="116">
                  <c:v>7.3470000000000004</c:v>
                </c:pt>
                <c:pt idx="117">
                  <c:v>7.37</c:v>
                </c:pt>
                <c:pt idx="118">
                  <c:v>7.38</c:v>
                </c:pt>
                <c:pt idx="119">
                  <c:v>7.3780000000000001</c:v>
                </c:pt>
                <c:pt idx="120">
                  <c:v>7.3460000000000001</c:v>
                </c:pt>
                <c:pt idx="121">
                  <c:v>7.29</c:v>
                </c:pt>
                <c:pt idx="122">
                  <c:v>7.2169999999999996</c:v>
                </c:pt>
                <c:pt idx="123">
                  <c:v>7.1319999999999997</c:v>
                </c:pt>
                <c:pt idx="124">
                  <c:v>7.0410000000000004</c:v>
                </c:pt>
                <c:pt idx="125">
                  <c:v>6.9450000000000003</c:v>
                </c:pt>
                <c:pt idx="126">
                  <c:v>6.7480000000000002</c:v>
                </c:pt>
                <c:pt idx="127">
                  <c:v>6.5519999999999996</c:v>
                </c:pt>
                <c:pt idx="128">
                  <c:v>6.36</c:v>
                </c:pt>
                <c:pt idx="129">
                  <c:v>6.1760000000000002</c:v>
                </c:pt>
                <c:pt idx="130">
                  <c:v>6</c:v>
                </c:pt>
                <c:pt idx="131">
                  <c:v>5.8319999999999999</c:v>
                </c:pt>
                <c:pt idx="132">
                  <c:v>5.6719999999999997</c:v>
                </c:pt>
                <c:pt idx="133">
                  <c:v>5.52</c:v>
                </c:pt>
                <c:pt idx="134">
                  <c:v>5.3760000000000003</c:v>
                </c:pt>
                <c:pt idx="135">
                  <c:v>5.2380000000000004</c:v>
                </c:pt>
                <c:pt idx="136">
                  <c:v>5.1070000000000002</c:v>
                </c:pt>
                <c:pt idx="137">
                  <c:v>4.8630000000000004</c:v>
                </c:pt>
                <c:pt idx="138">
                  <c:v>4.5880000000000001</c:v>
                </c:pt>
                <c:pt idx="139">
                  <c:v>4.3609999999999998</c:v>
                </c:pt>
                <c:pt idx="140">
                  <c:v>4.1539999999999999</c:v>
                </c:pt>
                <c:pt idx="141">
                  <c:v>3.9449999999999998</c:v>
                </c:pt>
                <c:pt idx="142">
                  <c:v>3.7679999999999998</c:v>
                </c:pt>
                <c:pt idx="143">
                  <c:v>3.6070000000000002</c:v>
                </c:pt>
                <c:pt idx="144">
                  <c:v>3.4569999999999999</c:v>
                </c:pt>
                <c:pt idx="145">
                  <c:v>3.32</c:v>
                </c:pt>
                <c:pt idx="146">
                  <c:v>3.073</c:v>
                </c:pt>
                <c:pt idx="147">
                  <c:v>2.86</c:v>
                </c:pt>
                <c:pt idx="148">
                  <c:v>2.6720000000000002</c:v>
                </c:pt>
                <c:pt idx="149">
                  <c:v>2.5070000000000001</c:v>
                </c:pt>
                <c:pt idx="150">
                  <c:v>2.3610000000000002</c:v>
                </c:pt>
                <c:pt idx="151">
                  <c:v>2.23</c:v>
                </c:pt>
                <c:pt idx="152">
                  <c:v>2.0070000000000001</c:v>
                </c:pt>
                <c:pt idx="153">
                  <c:v>1.825</c:v>
                </c:pt>
                <c:pt idx="154">
                  <c:v>1.675</c:v>
                </c:pt>
                <c:pt idx="155">
                  <c:v>1.548</c:v>
                </c:pt>
                <c:pt idx="156">
                  <c:v>1.4410000000000001</c:v>
                </c:pt>
                <c:pt idx="157">
                  <c:v>1.35</c:v>
                </c:pt>
                <c:pt idx="158">
                  <c:v>1.2709999999999999</c:v>
                </c:pt>
                <c:pt idx="159">
                  <c:v>1.202</c:v>
                </c:pt>
                <c:pt idx="160">
                  <c:v>1.141</c:v>
                </c:pt>
                <c:pt idx="161">
                  <c:v>1.0880000000000001</c:v>
                </c:pt>
                <c:pt idx="162">
                  <c:v>1.04</c:v>
                </c:pt>
                <c:pt idx="163">
                  <c:v>0.95860000000000001</c:v>
                </c:pt>
                <c:pt idx="164">
                  <c:v>0.876</c:v>
                </c:pt>
                <c:pt idx="165">
                  <c:v>0.80840000000000001</c:v>
                </c:pt>
                <c:pt idx="166">
                  <c:v>0.751</c:v>
                </c:pt>
                <c:pt idx="167">
                  <c:v>0.70069999999999999</c:v>
                </c:pt>
                <c:pt idx="168">
                  <c:v>0.65539999999999998</c:v>
                </c:pt>
                <c:pt idx="169">
                  <c:v>0.61350000000000005</c:v>
                </c:pt>
                <c:pt idx="170">
                  <c:v>0.57779999999999998</c:v>
                </c:pt>
                <c:pt idx="171">
                  <c:v>0.54810000000000003</c:v>
                </c:pt>
                <c:pt idx="172">
                  <c:v>0.49790000000000001</c:v>
                </c:pt>
                <c:pt idx="173">
                  <c:v>0.45710000000000001</c:v>
                </c:pt>
                <c:pt idx="174">
                  <c:v>0.42320000000000002</c:v>
                </c:pt>
                <c:pt idx="175">
                  <c:v>0.39460000000000001</c:v>
                </c:pt>
                <c:pt idx="176">
                  <c:v>0.37</c:v>
                </c:pt>
                <c:pt idx="177">
                  <c:v>0.3488</c:v>
                </c:pt>
                <c:pt idx="178">
                  <c:v>0.31390000000000001</c:v>
                </c:pt>
                <c:pt idx="179">
                  <c:v>0.28620000000000001</c:v>
                </c:pt>
                <c:pt idx="180">
                  <c:v>0.26379999999999998</c:v>
                </c:pt>
                <c:pt idx="181">
                  <c:v>0.24529999999999999</c:v>
                </c:pt>
                <c:pt idx="182">
                  <c:v>0.22969999999999999</c:v>
                </c:pt>
                <c:pt idx="183">
                  <c:v>0.21629999999999999</c:v>
                </c:pt>
                <c:pt idx="184">
                  <c:v>0.20480000000000001</c:v>
                </c:pt>
                <c:pt idx="185">
                  <c:v>0.1948</c:v>
                </c:pt>
                <c:pt idx="186">
                  <c:v>0.18590000000000001</c:v>
                </c:pt>
                <c:pt idx="187">
                  <c:v>0.17810000000000001</c:v>
                </c:pt>
                <c:pt idx="188">
                  <c:v>0.17100000000000001</c:v>
                </c:pt>
                <c:pt idx="189">
                  <c:v>0.159</c:v>
                </c:pt>
                <c:pt idx="190">
                  <c:v>0.1469</c:v>
                </c:pt>
                <c:pt idx="191">
                  <c:v>0.1371</c:v>
                </c:pt>
                <c:pt idx="192">
                  <c:v>0.12909999999999999</c:v>
                </c:pt>
                <c:pt idx="193">
                  <c:v>0.12230000000000001</c:v>
                </c:pt>
                <c:pt idx="194">
                  <c:v>0.1166</c:v>
                </c:pt>
                <c:pt idx="195">
                  <c:v>0.11169999999999999</c:v>
                </c:pt>
                <c:pt idx="196">
                  <c:v>0.1075</c:v>
                </c:pt>
                <c:pt idx="197">
                  <c:v>0.1037</c:v>
                </c:pt>
                <c:pt idx="198">
                  <c:v>9.7530000000000006E-2</c:v>
                </c:pt>
                <c:pt idx="199">
                  <c:v>9.2579999999999996E-2</c:v>
                </c:pt>
                <c:pt idx="200">
                  <c:v>8.8550000000000004E-2</c:v>
                </c:pt>
                <c:pt idx="201">
                  <c:v>8.5209999999999994E-2</c:v>
                </c:pt>
                <c:pt idx="202">
                  <c:v>8.2409999999999997E-2</c:v>
                </c:pt>
                <c:pt idx="203">
                  <c:v>8.004E-2</c:v>
                </c:pt>
                <c:pt idx="204">
                  <c:v>7.6240000000000002E-2</c:v>
                </c:pt>
                <c:pt idx="205">
                  <c:v>7.3359999999999995E-2</c:v>
                </c:pt>
                <c:pt idx="206">
                  <c:v>7.1129999999999999E-2</c:v>
                </c:pt>
                <c:pt idx="207">
                  <c:v>6.9360000000000005E-2</c:v>
                </c:pt>
                <c:pt idx="208">
                  <c:v>6.794E-2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srim12C_C!$F$20:$F$228</c:f>
              <c:numCache>
                <c:formatCode>0.000E+00</c:formatCode>
                <c:ptCount val="209"/>
                <c:pt idx="0">
                  <c:v>0.51419999999999999</c:v>
                </c:pt>
                <c:pt idx="1">
                  <c:v>0.52829999999999999</c:v>
                </c:pt>
                <c:pt idx="2">
                  <c:v>0.54139999999999999</c:v>
                </c:pt>
                <c:pt idx="3">
                  <c:v>0.55369999999999997</c:v>
                </c:pt>
                <c:pt idx="4">
                  <c:v>0.56530000000000002</c:v>
                </c:pt>
                <c:pt idx="5">
                  <c:v>0.57609999999999995</c:v>
                </c:pt>
                <c:pt idx="6">
                  <c:v>0.58640000000000003</c:v>
                </c:pt>
                <c:pt idx="7">
                  <c:v>0.60519999999999996</c:v>
                </c:pt>
                <c:pt idx="8">
                  <c:v>0.62629999999999997</c:v>
                </c:pt>
                <c:pt idx="9">
                  <c:v>0.64500000000000002</c:v>
                </c:pt>
                <c:pt idx="10">
                  <c:v>0.66180000000000005</c:v>
                </c:pt>
                <c:pt idx="11">
                  <c:v>0.67689999999999995</c:v>
                </c:pt>
                <c:pt idx="12">
                  <c:v>0.69069999999999998</c:v>
                </c:pt>
                <c:pt idx="13">
                  <c:v>0.70330000000000004</c:v>
                </c:pt>
                <c:pt idx="14">
                  <c:v>0.71479999999999999</c:v>
                </c:pt>
                <c:pt idx="15">
                  <c:v>0.72550000000000003</c:v>
                </c:pt>
                <c:pt idx="16">
                  <c:v>0.74450000000000005</c:v>
                </c:pt>
                <c:pt idx="17">
                  <c:v>0.76090000000000002</c:v>
                </c:pt>
                <c:pt idx="18">
                  <c:v>0.77529999999999999</c:v>
                </c:pt>
                <c:pt idx="19">
                  <c:v>0.78790000000000004</c:v>
                </c:pt>
                <c:pt idx="20">
                  <c:v>0.79900000000000004</c:v>
                </c:pt>
                <c:pt idx="21">
                  <c:v>0.80889999999999995</c:v>
                </c:pt>
                <c:pt idx="22">
                  <c:v>0.82569999999999999</c:v>
                </c:pt>
                <c:pt idx="23">
                  <c:v>0.83930000000000005</c:v>
                </c:pt>
                <c:pt idx="24">
                  <c:v>0.85029999999999994</c:v>
                </c:pt>
                <c:pt idx="25">
                  <c:v>0.85929999999999995</c:v>
                </c:pt>
                <c:pt idx="26">
                  <c:v>0.86660000000000004</c:v>
                </c:pt>
                <c:pt idx="27">
                  <c:v>0.87260000000000004</c:v>
                </c:pt>
                <c:pt idx="28">
                  <c:v>0.87749999999999995</c:v>
                </c:pt>
                <c:pt idx="29">
                  <c:v>0.88139999999999996</c:v>
                </c:pt>
                <c:pt idx="30">
                  <c:v>0.88449999999999995</c:v>
                </c:pt>
                <c:pt idx="31">
                  <c:v>0.88690000000000002</c:v>
                </c:pt>
                <c:pt idx="32">
                  <c:v>0.88880000000000003</c:v>
                </c:pt>
                <c:pt idx="33">
                  <c:v>0.89090000000000003</c:v>
                </c:pt>
                <c:pt idx="34">
                  <c:v>0.89149999999999996</c:v>
                </c:pt>
                <c:pt idx="35">
                  <c:v>0.89019999999999999</c:v>
                </c:pt>
                <c:pt idx="36">
                  <c:v>0.88749999999999996</c:v>
                </c:pt>
                <c:pt idx="37">
                  <c:v>0.88390000000000002</c:v>
                </c:pt>
                <c:pt idx="38">
                  <c:v>0.87949999999999995</c:v>
                </c:pt>
                <c:pt idx="39">
                  <c:v>0.87460000000000004</c:v>
                </c:pt>
                <c:pt idx="40">
                  <c:v>0.86919999999999997</c:v>
                </c:pt>
                <c:pt idx="41">
                  <c:v>0.86350000000000005</c:v>
                </c:pt>
                <c:pt idx="42">
                  <c:v>0.85140000000000005</c:v>
                </c:pt>
                <c:pt idx="43">
                  <c:v>0.83879999999999999</c:v>
                </c:pt>
                <c:pt idx="44">
                  <c:v>0.82599999999999996</c:v>
                </c:pt>
                <c:pt idx="45">
                  <c:v>0.81320000000000003</c:v>
                </c:pt>
                <c:pt idx="46">
                  <c:v>0.80049999999999999</c:v>
                </c:pt>
                <c:pt idx="47">
                  <c:v>0.78800000000000003</c:v>
                </c:pt>
                <c:pt idx="48">
                  <c:v>0.76390000000000002</c:v>
                </c:pt>
                <c:pt idx="49">
                  <c:v>0.74099999999999999</c:v>
                </c:pt>
                <c:pt idx="50">
                  <c:v>0.71940000000000004</c:v>
                </c:pt>
                <c:pt idx="51">
                  <c:v>0.69899999999999995</c:v>
                </c:pt>
                <c:pt idx="52">
                  <c:v>0.67989999999999995</c:v>
                </c:pt>
                <c:pt idx="53">
                  <c:v>0.66180000000000005</c:v>
                </c:pt>
                <c:pt idx="54">
                  <c:v>0.64490000000000003</c:v>
                </c:pt>
                <c:pt idx="55">
                  <c:v>0.62880000000000003</c:v>
                </c:pt>
                <c:pt idx="56">
                  <c:v>0.61370000000000002</c:v>
                </c:pt>
                <c:pt idx="57">
                  <c:v>0.59940000000000004</c:v>
                </c:pt>
                <c:pt idx="58">
                  <c:v>0.58589999999999998</c:v>
                </c:pt>
                <c:pt idx="59">
                  <c:v>0.56079999999999997</c:v>
                </c:pt>
                <c:pt idx="60">
                  <c:v>0.53280000000000005</c:v>
                </c:pt>
                <c:pt idx="61">
                  <c:v>0.50790000000000002</c:v>
                </c:pt>
                <c:pt idx="62">
                  <c:v>0.48559999999999998</c:v>
                </c:pt>
                <c:pt idx="63">
                  <c:v>0.46550000000000002</c:v>
                </c:pt>
                <c:pt idx="64">
                  <c:v>0.44729999999999998</c:v>
                </c:pt>
                <c:pt idx="65">
                  <c:v>0.43070000000000003</c:v>
                </c:pt>
                <c:pt idx="66">
                  <c:v>0.41539999999999999</c:v>
                </c:pt>
                <c:pt idx="67">
                  <c:v>0.40139999999999998</c:v>
                </c:pt>
                <c:pt idx="68">
                  <c:v>0.3765</c:v>
                </c:pt>
                <c:pt idx="69">
                  <c:v>0.35489999999999999</c:v>
                </c:pt>
                <c:pt idx="70">
                  <c:v>0.33600000000000002</c:v>
                </c:pt>
                <c:pt idx="71">
                  <c:v>0.31929999999999997</c:v>
                </c:pt>
                <c:pt idx="72">
                  <c:v>0.3044</c:v>
                </c:pt>
                <c:pt idx="73">
                  <c:v>0.29110000000000003</c:v>
                </c:pt>
                <c:pt idx="74">
                  <c:v>0.26800000000000002</c:v>
                </c:pt>
                <c:pt idx="75">
                  <c:v>0.24879999999999999</c:v>
                </c:pt>
                <c:pt idx="76">
                  <c:v>0.2326</c:v>
                </c:pt>
                <c:pt idx="77">
                  <c:v>0.2185</c:v>
                </c:pt>
                <c:pt idx="78">
                  <c:v>0.20630000000000001</c:v>
                </c:pt>
                <c:pt idx="79">
                  <c:v>0.19550000000000001</c:v>
                </c:pt>
                <c:pt idx="80">
                  <c:v>0.186</c:v>
                </c:pt>
                <c:pt idx="81">
                  <c:v>0.1774</c:v>
                </c:pt>
                <c:pt idx="82">
                  <c:v>0.16969999999999999</c:v>
                </c:pt>
                <c:pt idx="83">
                  <c:v>0.16270000000000001</c:v>
                </c:pt>
                <c:pt idx="84">
                  <c:v>0.15629999999999999</c:v>
                </c:pt>
                <c:pt idx="85">
                  <c:v>0.14510000000000001</c:v>
                </c:pt>
                <c:pt idx="86">
                  <c:v>0.13339999999999999</c:v>
                </c:pt>
                <c:pt idx="87">
                  <c:v>0.1237</c:v>
                </c:pt>
                <c:pt idx="88">
                  <c:v>0.1154</c:v>
                </c:pt>
                <c:pt idx="89">
                  <c:v>0.1082</c:v>
                </c:pt>
                <c:pt idx="90">
                  <c:v>0.10199999999999999</c:v>
                </c:pt>
                <c:pt idx="91">
                  <c:v>9.6549999999999997E-2</c:v>
                </c:pt>
                <c:pt idx="92">
                  <c:v>9.1679999999999998E-2</c:v>
                </c:pt>
                <c:pt idx="93">
                  <c:v>8.7340000000000001E-2</c:v>
                </c:pt>
                <c:pt idx="94">
                  <c:v>7.9880000000000007E-2</c:v>
                </c:pt>
                <c:pt idx="95">
                  <c:v>7.3700000000000002E-2</c:v>
                </c:pt>
                <c:pt idx="96">
                  <c:v>6.8489999999999995E-2</c:v>
                </c:pt>
                <c:pt idx="97">
                  <c:v>6.4030000000000004E-2</c:v>
                </c:pt>
                <c:pt idx="98">
                  <c:v>6.0159999999999998E-2</c:v>
                </c:pt>
                <c:pt idx="99">
                  <c:v>5.6779999999999997E-2</c:v>
                </c:pt>
                <c:pt idx="100">
                  <c:v>5.1119999999999999E-2</c:v>
                </c:pt>
                <c:pt idx="101">
                  <c:v>4.657E-2</c:v>
                </c:pt>
                <c:pt idx="102">
                  <c:v>4.2819999999999997E-2</c:v>
                </c:pt>
                <c:pt idx="103">
                  <c:v>3.9669999999999997E-2</c:v>
                </c:pt>
                <c:pt idx="104">
                  <c:v>3.6990000000000002E-2</c:v>
                </c:pt>
                <c:pt idx="105">
                  <c:v>3.4680000000000002E-2</c:v>
                </c:pt>
                <c:pt idx="106">
                  <c:v>3.2660000000000002E-2</c:v>
                </c:pt>
                <c:pt idx="107">
                  <c:v>3.0880000000000001E-2</c:v>
                </c:pt>
                <c:pt idx="108">
                  <c:v>2.929E-2</c:v>
                </c:pt>
                <c:pt idx="109">
                  <c:v>2.7879999999999999E-2</c:v>
                </c:pt>
                <c:pt idx="110">
                  <c:v>2.6599999999999999E-2</c:v>
                </c:pt>
                <c:pt idx="111">
                  <c:v>2.4400000000000002E-2</c:v>
                </c:pt>
                <c:pt idx="112">
                  <c:v>2.214E-2</c:v>
                </c:pt>
                <c:pt idx="113">
                  <c:v>2.0289999999999999E-2</c:v>
                </c:pt>
                <c:pt idx="114">
                  <c:v>1.874E-2</c:v>
                </c:pt>
                <c:pt idx="115">
                  <c:v>1.7430000000000001E-2</c:v>
                </c:pt>
                <c:pt idx="116">
                  <c:v>1.6299999999999999E-2</c:v>
                </c:pt>
                <c:pt idx="117">
                  <c:v>1.532E-2</c:v>
                </c:pt>
                <c:pt idx="118">
                  <c:v>1.4460000000000001E-2</c:v>
                </c:pt>
                <c:pt idx="119">
                  <c:v>1.3690000000000001E-2</c:v>
                </c:pt>
                <c:pt idx="120">
                  <c:v>1.239E-2</c:v>
                </c:pt>
                <c:pt idx="121">
                  <c:v>1.1339999999999999E-2</c:v>
                </c:pt>
                <c:pt idx="122">
                  <c:v>1.0449999999999999E-2</c:v>
                </c:pt>
                <c:pt idx="123">
                  <c:v>9.7079999999999996E-3</c:v>
                </c:pt>
                <c:pt idx="124">
                  <c:v>9.0670000000000004E-3</c:v>
                </c:pt>
                <c:pt idx="125">
                  <c:v>8.5100000000000002E-3</c:v>
                </c:pt>
                <c:pt idx="126">
                  <c:v>7.5890000000000003E-3</c:v>
                </c:pt>
                <c:pt idx="127">
                  <c:v>6.8580000000000004E-3</c:v>
                </c:pt>
                <c:pt idx="128">
                  <c:v>6.2630000000000003E-3</c:v>
                </c:pt>
                <c:pt idx="129">
                  <c:v>5.7679999999999997E-3</c:v>
                </c:pt>
                <c:pt idx="130">
                  <c:v>5.3489999999999996E-3</c:v>
                </c:pt>
                <c:pt idx="131">
                  <c:v>4.9909999999999998E-3</c:v>
                </c:pt>
                <c:pt idx="132">
                  <c:v>4.679E-3</c:v>
                </c:pt>
                <c:pt idx="133">
                  <c:v>4.4070000000000003E-3</c:v>
                </c:pt>
                <c:pt idx="134">
                  <c:v>4.1660000000000004E-3</c:v>
                </c:pt>
                <c:pt idx="135">
                  <c:v>3.9509999999999997E-3</c:v>
                </c:pt>
                <c:pt idx="136">
                  <c:v>3.7590000000000002E-3</c:v>
                </c:pt>
                <c:pt idx="137">
                  <c:v>3.4280000000000001E-3</c:v>
                </c:pt>
                <c:pt idx="138">
                  <c:v>3.0920000000000001E-3</c:v>
                </c:pt>
                <c:pt idx="139">
                  <c:v>2.8189999999999999E-3</c:v>
                </c:pt>
                <c:pt idx="140">
                  <c:v>2.5920000000000001E-3</c:v>
                </c:pt>
                <c:pt idx="141">
                  <c:v>2.4009999999999999E-3</c:v>
                </c:pt>
                <c:pt idx="142">
                  <c:v>2.2369999999999998E-3</c:v>
                </c:pt>
                <c:pt idx="143">
                  <c:v>2.0960000000000002E-3</c:v>
                </c:pt>
                <c:pt idx="144">
                  <c:v>1.9719999999999998E-3</c:v>
                </c:pt>
                <c:pt idx="145">
                  <c:v>1.8619999999999999E-3</c:v>
                </c:pt>
                <c:pt idx="146">
                  <c:v>1.6770000000000001E-3</c:v>
                </c:pt>
                <c:pt idx="147">
                  <c:v>1.5280000000000001E-3</c:v>
                </c:pt>
                <c:pt idx="148">
                  <c:v>1.4040000000000001E-3</c:v>
                </c:pt>
                <c:pt idx="149">
                  <c:v>1.299E-3</c:v>
                </c:pt>
                <c:pt idx="150">
                  <c:v>1.2099999999999999E-3</c:v>
                </c:pt>
                <c:pt idx="151">
                  <c:v>1.132E-3</c:v>
                </c:pt>
                <c:pt idx="152">
                  <c:v>1.005E-3</c:v>
                </c:pt>
                <c:pt idx="153">
                  <c:v>9.0439999999999997E-4</c:v>
                </c:pt>
                <c:pt idx="154">
                  <c:v>8.229E-4</c:v>
                </c:pt>
                <c:pt idx="155">
                  <c:v>7.5549999999999999E-4</c:v>
                </c:pt>
                <c:pt idx="156">
                  <c:v>6.9870000000000002E-4</c:v>
                </c:pt>
                <c:pt idx="157">
                  <c:v>6.5019999999999998E-4</c:v>
                </c:pt>
                <c:pt idx="158">
                  <c:v>6.0820000000000004E-4</c:v>
                </c:pt>
                <c:pt idx="159">
                  <c:v>5.7160000000000002E-4</c:v>
                </c:pt>
                <c:pt idx="160">
                  <c:v>5.3930000000000004E-4</c:v>
                </c:pt>
                <c:pt idx="161">
                  <c:v>5.1060000000000005E-4</c:v>
                </c:pt>
                <c:pt idx="162">
                  <c:v>4.8490000000000002E-4</c:v>
                </c:pt>
                <c:pt idx="163">
                  <c:v>4.4089999999999998E-4</c:v>
                </c:pt>
                <c:pt idx="164">
                  <c:v>3.9639999999999999E-4</c:v>
                </c:pt>
                <c:pt idx="165">
                  <c:v>3.6029999999999998E-4</c:v>
                </c:pt>
                <c:pt idx="166">
                  <c:v>3.3050000000000001E-4</c:v>
                </c:pt>
                <c:pt idx="167">
                  <c:v>3.054E-4</c:v>
                </c:pt>
                <c:pt idx="168">
                  <c:v>2.8400000000000002E-4</c:v>
                </c:pt>
                <c:pt idx="169">
                  <c:v>2.655E-4</c:v>
                </c:pt>
                <c:pt idx="170">
                  <c:v>2.4939999999999999E-4</c:v>
                </c:pt>
                <c:pt idx="171">
                  <c:v>2.352E-4</c:v>
                </c:pt>
                <c:pt idx="172">
                  <c:v>2.1130000000000001E-4</c:v>
                </c:pt>
                <c:pt idx="173">
                  <c:v>1.919E-4</c:v>
                </c:pt>
                <c:pt idx="174">
                  <c:v>1.76E-4</c:v>
                </c:pt>
                <c:pt idx="175">
                  <c:v>1.6249999999999999E-4</c:v>
                </c:pt>
                <c:pt idx="176">
                  <c:v>1.5109999999999999E-4</c:v>
                </c:pt>
                <c:pt idx="177">
                  <c:v>1.4119999999999999E-4</c:v>
                </c:pt>
                <c:pt idx="178">
                  <c:v>1.249E-4</c:v>
                </c:pt>
                <c:pt idx="179">
                  <c:v>1.122E-4</c:v>
                </c:pt>
                <c:pt idx="180">
                  <c:v>1.0179999999999999E-4</c:v>
                </c:pt>
                <c:pt idx="181">
                  <c:v>9.3319999999999994E-5</c:v>
                </c:pt>
                <c:pt idx="182">
                  <c:v>8.6160000000000002E-5</c:v>
                </c:pt>
                <c:pt idx="183">
                  <c:v>8.0060000000000003E-5</c:v>
                </c:pt>
                <c:pt idx="184">
                  <c:v>7.4789999999999994E-5</c:v>
                </c:pt>
                <c:pt idx="185">
                  <c:v>7.0190000000000004E-5</c:v>
                </c:pt>
                <c:pt idx="186">
                  <c:v>6.6149999999999995E-5</c:v>
                </c:pt>
                <c:pt idx="187">
                  <c:v>6.2559999999999997E-5</c:v>
                </c:pt>
                <c:pt idx="188">
                  <c:v>5.9349999999999999E-5</c:v>
                </c:pt>
                <c:pt idx="189">
                  <c:v>5.3860000000000003E-5</c:v>
                </c:pt>
                <c:pt idx="190">
                  <c:v>4.8319999999999998E-5</c:v>
                </c:pt>
                <c:pt idx="191">
                  <c:v>4.3850000000000002E-5</c:v>
                </c:pt>
                <c:pt idx="192">
                  <c:v>4.015E-5</c:v>
                </c:pt>
                <c:pt idx="193">
                  <c:v>3.7049999999999999E-5</c:v>
                </c:pt>
                <c:pt idx="194">
                  <c:v>3.4409999999999998E-5</c:v>
                </c:pt>
                <c:pt idx="195">
                  <c:v>3.2129999999999999E-5</c:v>
                </c:pt>
                <c:pt idx="196">
                  <c:v>3.0150000000000001E-5</c:v>
                </c:pt>
                <c:pt idx="197">
                  <c:v>2.8399999999999999E-5</c:v>
                </c:pt>
                <c:pt idx="198">
                  <c:v>2.5469999999999998E-5</c:v>
                </c:pt>
                <c:pt idx="199">
                  <c:v>2.3099999999999999E-5</c:v>
                </c:pt>
                <c:pt idx="200">
                  <c:v>2.1140000000000001E-5</c:v>
                </c:pt>
                <c:pt idx="201">
                  <c:v>1.9510000000000001E-5</c:v>
                </c:pt>
                <c:pt idx="202">
                  <c:v>1.8110000000000001E-5</c:v>
                </c:pt>
                <c:pt idx="203">
                  <c:v>1.6909999999999999E-5</c:v>
                </c:pt>
                <c:pt idx="204">
                  <c:v>1.4929999999999999E-5</c:v>
                </c:pt>
                <c:pt idx="205">
                  <c:v>1.3390000000000001E-5</c:v>
                </c:pt>
                <c:pt idx="206">
                  <c:v>1.2140000000000001E-5</c:v>
                </c:pt>
                <c:pt idx="207">
                  <c:v>1.111E-5</c:v>
                </c:pt>
                <c:pt idx="208">
                  <c:v>1.024E-5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srim12C_C!$G$20:$G$228</c:f>
              <c:numCache>
                <c:formatCode>0.000E+00</c:formatCode>
                <c:ptCount val="209"/>
                <c:pt idx="0">
                  <c:v>0.60068999999999995</c:v>
                </c:pt>
                <c:pt idx="1">
                  <c:v>0.61831999999999998</c:v>
                </c:pt>
                <c:pt idx="2">
                  <c:v>0.63481999999999994</c:v>
                </c:pt>
                <c:pt idx="3">
                  <c:v>0.65039999999999998</c:v>
                </c:pt>
                <c:pt idx="4">
                  <c:v>0.66517000000000004</c:v>
                </c:pt>
                <c:pt idx="5">
                  <c:v>0.67899999999999994</c:v>
                </c:pt>
                <c:pt idx="6">
                  <c:v>0.69230000000000003</c:v>
                </c:pt>
                <c:pt idx="7">
                  <c:v>0.71689999999999998</c:v>
                </c:pt>
                <c:pt idx="8">
                  <c:v>0.74469999999999992</c:v>
                </c:pt>
                <c:pt idx="9">
                  <c:v>0.76980000000000004</c:v>
                </c:pt>
                <c:pt idx="10">
                  <c:v>0.79270000000000007</c:v>
                </c:pt>
                <c:pt idx="11">
                  <c:v>0.81369999999999998</c:v>
                </c:pt>
                <c:pt idx="12">
                  <c:v>0.83299999999999996</c:v>
                </c:pt>
                <c:pt idx="13">
                  <c:v>0.85099999999999998</c:v>
                </c:pt>
                <c:pt idx="14">
                  <c:v>0.86770000000000003</c:v>
                </c:pt>
                <c:pt idx="15">
                  <c:v>0.88340000000000007</c:v>
                </c:pt>
                <c:pt idx="16">
                  <c:v>0.91200000000000003</c:v>
                </c:pt>
                <c:pt idx="17">
                  <c:v>0.93740000000000001</c:v>
                </c:pt>
                <c:pt idx="18">
                  <c:v>0.96050000000000002</c:v>
                </c:pt>
                <c:pt idx="19">
                  <c:v>0.98130000000000006</c:v>
                </c:pt>
                <c:pt idx="20">
                  <c:v>1.0003</c:v>
                </c:pt>
                <c:pt idx="21">
                  <c:v>1.0178</c:v>
                </c:pt>
                <c:pt idx="22">
                  <c:v>1.0489999999999999</c:v>
                </c:pt>
                <c:pt idx="23">
                  <c:v>1.0762</c:v>
                </c:pt>
                <c:pt idx="24">
                  <c:v>1.0999999999999999</c:v>
                </c:pt>
                <c:pt idx="25">
                  <c:v>1.1212</c:v>
                </c:pt>
                <c:pt idx="26">
                  <c:v>1.1401000000000001</c:v>
                </c:pt>
                <c:pt idx="27">
                  <c:v>1.1573</c:v>
                </c:pt>
                <c:pt idx="28">
                  <c:v>1.1728999999999998</c:v>
                </c:pt>
                <c:pt idx="29">
                  <c:v>1.1872</c:v>
                </c:pt>
                <c:pt idx="30">
                  <c:v>1.2002999999999999</c:v>
                </c:pt>
                <c:pt idx="31">
                  <c:v>1.2124000000000001</c:v>
                </c:pt>
                <c:pt idx="32">
                  <c:v>1.2238</c:v>
                </c:pt>
                <c:pt idx="33">
                  <c:v>1.244</c:v>
                </c:pt>
                <c:pt idx="34">
                  <c:v>1.266</c:v>
                </c:pt>
                <c:pt idx="35">
                  <c:v>1.2849999999999999</c:v>
                </c:pt>
                <c:pt idx="36">
                  <c:v>1.3014999999999999</c:v>
                </c:pt>
                <c:pt idx="37">
                  <c:v>1.3163</c:v>
                </c:pt>
                <c:pt idx="38">
                  <c:v>1.3295999999999999</c:v>
                </c:pt>
                <c:pt idx="39">
                  <c:v>1.3417000000000001</c:v>
                </c:pt>
                <c:pt idx="40">
                  <c:v>1.3527</c:v>
                </c:pt>
                <c:pt idx="41">
                  <c:v>1.3628</c:v>
                </c:pt>
                <c:pt idx="42">
                  <c:v>1.381</c:v>
                </c:pt>
                <c:pt idx="43">
                  <c:v>1.3971</c:v>
                </c:pt>
                <c:pt idx="44">
                  <c:v>1.4115</c:v>
                </c:pt>
                <c:pt idx="45">
                  <c:v>1.4248000000000001</c:v>
                </c:pt>
                <c:pt idx="46">
                  <c:v>1.4369999999999998</c:v>
                </c:pt>
                <c:pt idx="47">
                  <c:v>1.4485999999999999</c:v>
                </c:pt>
                <c:pt idx="48">
                  <c:v>1.4701</c:v>
                </c:pt>
                <c:pt idx="49">
                  <c:v>1.49</c:v>
                </c:pt>
                <c:pt idx="50">
                  <c:v>1.5089000000000001</c:v>
                </c:pt>
                <c:pt idx="51">
                  <c:v>1.5270999999999999</c:v>
                </c:pt>
                <c:pt idx="52">
                  <c:v>1.5448</c:v>
                </c:pt>
                <c:pt idx="53">
                  <c:v>1.5620000000000001</c:v>
                </c:pt>
                <c:pt idx="54">
                  <c:v>1.5790999999999999</c:v>
                </c:pt>
                <c:pt idx="55">
                  <c:v>1.5958000000000001</c:v>
                </c:pt>
                <c:pt idx="56">
                  <c:v>1.6124000000000001</c:v>
                </c:pt>
                <c:pt idx="57">
                  <c:v>1.6284000000000001</c:v>
                </c:pt>
                <c:pt idx="58">
                  <c:v>1.6448999999999998</c:v>
                </c:pt>
                <c:pt idx="59">
                  <c:v>1.6778</c:v>
                </c:pt>
                <c:pt idx="60">
                  <c:v>1.7168000000000001</c:v>
                </c:pt>
                <c:pt idx="61">
                  <c:v>1.7479</c:v>
                </c:pt>
                <c:pt idx="62">
                  <c:v>1.7676000000000001</c:v>
                </c:pt>
                <c:pt idx="63">
                  <c:v>1.7915000000000001</c:v>
                </c:pt>
                <c:pt idx="64">
                  <c:v>1.8183</c:v>
                </c:pt>
                <c:pt idx="65">
                  <c:v>1.8457000000000001</c:v>
                </c:pt>
                <c:pt idx="66">
                  <c:v>1.8734</c:v>
                </c:pt>
                <c:pt idx="67">
                  <c:v>1.9014</c:v>
                </c:pt>
                <c:pt idx="68">
                  <c:v>1.9575</c:v>
                </c:pt>
                <c:pt idx="69">
                  <c:v>2.0099</c:v>
                </c:pt>
                <c:pt idx="70">
                  <c:v>2.06</c:v>
                </c:pt>
                <c:pt idx="71">
                  <c:v>2.1073</c:v>
                </c:pt>
                <c:pt idx="72">
                  <c:v>2.1524000000000001</c:v>
                </c:pt>
                <c:pt idx="73">
                  <c:v>2.1941000000000002</c:v>
                </c:pt>
                <c:pt idx="74">
                  <c:v>2.2720000000000002</c:v>
                </c:pt>
                <c:pt idx="75">
                  <c:v>2.3418000000000001</c:v>
                </c:pt>
                <c:pt idx="76">
                  <c:v>2.4056000000000002</c:v>
                </c:pt>
                <c:pt idx="77">
                  <c:v>2.4625000000000004</c:v>
                </c:pt>
                <c:pt idx="78">
                  <c:v>2.5153000000000003</c:v>
                </c:pt>
                <c:pt idx="79">
                  <c:v>2.5634999999999999</c:v>
                </c:pt>
                <c:pt idx="80">
                  <c:v>2.609</c:v>
                </c:pt>
                <c:pt idx="81">
                  <c:v>2.6514000000000002</c:v>
                </c:pt>
                <c:pt idx="82">
                  <c:v>2.6917</c:v>
                </c:pt>
                <c:pt idx="83">
                  <c:v>2.7317</c:v>
                </c:pt>
                <c:pt idx="84">
                  <c:v>2.7702999999999998</c:v>
                </c:pt>
                <c:pt idx="85">
                  <c:v>2.8480999999999996</c:v>
                </c:pt>
                <c:pt idx="86">
                  <c:v>2.9474</c:v>
                </c:pt>
                <c:pt idx="87">
                  <c:v>3.0497000000000001</c:v>
                </c:pt>
                <c:pt idx="88">
                  <c:v>3.1544000000000003</c:v>
                </c:pt>
                <c:pt idx="89">
                  <c:v>3.2602000000000002</c:v>
                </c:pt>
                <c:pt idx="90">
                  <c:v>3.367</c:v>
                </c:pt>
                <c:pt idx="91">
                  <c:v>3.47255</c:v>
                </c:pt>
                <c:pt idx="92">
                  <c:v>3.5766800000000001</c:v>
                </c:pt>
                <c:pt idx="93">
                  <c:v>3.6803400000000002</c:v>
                </c:pt>
                <c:pt idx="94">
                  <c:v>3.87988</c:v>
                </c:pt>
                <c:pt idx="95">
                  <c:v>4.0727000000000002</c:v>
                </c:pt>
                <c:pt idx="96">
                  <c:v>4.25549</c:v>
                </c:pt>
                <c:pt idx="97">
                  <c:v>4.42903</c:v>
                </c:pt>
                <c:pt idx="98">
                  <c:v>4.5941599999999996</c:v>
                </c:pt>
                <c:pt idx="99">
                  <c:v>4.7507799999999998</c:v>
                </c:pt>
                <c:pt idx="100">
                  <c:v>5.0391200000000005</c:v>
                </c:pt>
                <c:pt idx="101">
                  <c:v>5.2985699999999998</c:v>
                </c:pt>
                <c:pt idx="102">
                  <c:v>5.5318199999999997</c:v>
                </c:pt>
                <c:pt idx="103">
                  <c:v>5.7416700000000001</c:v>
                </c:pt>
                <c:pt idx="104">
                  <c:v>5.9299900000000001</c:v>
                </c:pt>
                <c:pt idx="105">
                  <c:v>6.0986799999999999</c:v>
                </c:pt>
                <c:pt idx="106">
                  <c:v>6.2506599999999999</c:v>
                </c:pt>
                <c:pt idx="107">
                  <c:v>6.38788</c:v>
                </c:pt>
                <c:pt idx="108">
                  <c:v>6.5102899999999995</c:v>
                </c:pt>
                <c:pt idx="109">
                  <c:v>6.6208799999999997</c:v>
                </c:pt>
                <c:pt idx="110">
                  <c:v>6.7195999999999998</c:v>
                </c:pt>
                <c:pt idx="111">
                  <c:v>6.8883999999999999</c:v>
                </c:pt>
                <c:pt idx="112">
                  <c:v>7.0511400000000002</c:v>
                </c:pt>
                <c:pt idx="113">
                  <c:v>7.1732899999999997</c:v>
                </c:pt>
                <c:pt idx="114">
                  <c:v>7.2617400000000005</c:v>
                </c:pt>
                <c:pt idx="115">
                  <c:v>7.3234300000000001</c:v>
                </c:pt>
                <c:pt idx="116">
                  <c:v>7.3633000000000006</c:v>
                </c:pt>
                <c:pt idx="117">
                  <c:v>7.3853200000000001</c:v>
                </c:pt>
                <c:pt idx="118">
                  <c:v>7.3944599999999996</c:v>
                </c:pt>
                <c:pt idx="119">
                  <c:v>7.3916900000000005</c:v>
                </c:pt>
                <c:pt idx="120">
                  <c:v>7.35839</c:v>
                </c:pt>
                <c:pt idx="121">
                  <c:v>7.3013399999999997</c:v>
                </c:pt>
                <c:pt idx="122">
                  <c:v>7.2274499999999993</c:v>
                </c:pt>
                <c:pt idx="123">
                  <c:v>7.1417079999999995</c:v>
                </c:pt>
                <c:pt idx="124">
                  <c:v>7.0500670000000003</c:v>
                </c:pt>
                <c:pt idx="125">
                  <c:v>6.9535100000000005</c:v>
                </c:pt>
                <c:pt idx="126">
                  <c:v>6.7555890000000005</c:v>
                </c:pt>
                <c:pt idx="127">
                  <c:v>6.5588579999999999</c:v>
                </c:pt>
                <c:pt idx="128">
                  <c:v>6.366263</c:v>
                </c:pt>
                <c:pt idx="129">
                  <c:v>6.1817679999999999</c:v>
                </c:pt>
                <c:pt idx="130">
                  <c:v>6.0053489999999998</c:v>
                </c:pt>
                <c:pt idx="131">
                  <c:v>5.8369910000000003</c:v>
                </c:pt>
                <c:pt idx="132">
                  <c:v>5.676679</c:v>
                </c:pt>
                <c:pt idx="133">
                  <c:v>5.5244069999999992</c:v>
                </c:pt>
                <c:pt idx="134">
                  <c:v>5.380166</c:v>
                </c:pt>
                <c:pt idx="135">
                  <c:v>5.2419510000000002</c:v>
                </c:pt>
                <c:pt idx="136">
                  <c:v>5.1107589999999998</c:v>
                </c:pt>
                <c:pt idx="137">
                  <c:v>4.8664280000000009</c:v>
                </c:pt>
                <c:pt idx="138">
                  <c:v>4.5910919999999997</c:v>
                </c:pt>
                <c:pt idx="139">
                  <c:v>4.3638189999999994</c:v>
                </c:pt>
                <c:pt idx="140">
                  <c:v>4.1565919999999998</c:v>
                </c:pt>
                <c:pt idx="141">
                  <c:v>3.9474009999999997</c:v>
                </c:pt>
                <c:pt idx="142">
                  <c:v>3.7702369999999998</c:v>
                </c:pt>
                <c:pt idx="143">
                  <c:v>3.6090960000000001</c:v>
                </c:pt>
                <c:pt idx="144">
                  <c:v>3.4589719999999997</c:v>
                </c:pt>
                <c:pt idx="145">
                  <c:v>3.3218619999999999</c:v>
                </c:pt>
                <c:pt idx="146">
                  <c:v>3.0746769999999999</c:v>
                </c:pt>
                <c:pt idx="147">
                  <c:v>2.8615279999999998</c:v>
                </c:pt>
                <c:pt idx="148">
                  <c:v>2.6734040000000001</c:v>
                </c:pt>
                <c:pt idx="149">
                  <c:v>2.5082990000000001</c:v>
                </c:pt>
                <c:pt idx="150">
                  <c:v>2.3622100000000001</c:v>
                </c:pt>
                <c:pt idx="151">
                  <c:v>2.2311320000000001</c:v>
                </c:pt>
                <c:pt idx="152">
                  <c:v>2.0080050000000003</c:v>
                </c:pt>
                <c:pt idx="153">
                  <c:v>1.8259044</c:v>
                </c:pt>
                <c:pt idx="154">
                  <c:v>1.6758229</c:v>
                </c:pt>
                <c:pt idx="155">
                  <c:v>1.5487555</c:v>
                </c:pt>
                <c:pt idx="156">
                  <c:v>1.4416987000000001</c:v>
                </c:pt>
                <c:pt idx="157">
                  <c:v>1.3506502</c:v>
                </c:pt>
                <c:pt idx="158">
                  <c:v>1.2716082</c:v>
                </c:pt>
                <c:pt idx="159">
                  <c:v>1.2025716</c:v>
                </c:pt>
                <c:pt idx="160">
                  <c:v>1.1415393</c:v>
                </c:pt>
                <c:pt idx="161">
                  <c:v>1.0885106</c:v>
                </c:pt>
                <c:pt idx="162">
                  <c:v>1.0404849</c:v>
                </c:pt>
                <c:pt idx="163">
                  <c:v>0.95904089999999997</c:v>
                </c:pt>
                <c:pt idx="164">
                  <c:v>0.87639639999999996</c:v>
                </c:pt>
                <c:pt idx="165">
                  <c:v>0.80876029999999999</c:v>
                </c:pt>
                <c:pt idx="166">
                  <c:v>0.75133050000000001</c:v>
                </c:pt>
                <c:pt idx="167">
                  <c:v>0.7010054</c:v>
                </c:pt>
                <c:pt idx="168">
                  <c:v>0.65568399999999993</c:v>
                </c:pt>
                <c:pt idx="169">
                  <c:v>0.61376550000000007</c:v>
                </c:pt>
                <c:pt idx="170">
                  <c:v>0.57804939999999994</c:v>
                </c:pt>
                <c:pt idx="171">
                  <c:v>0.54833520000000002</c:v>
                </c:pt>
                <c:pt idx="172">
                  <c:v>0.49811130000000003</c:v>
                </c:pt>
                <c:pt idx="173">
                  <c:v>0.45729190000000003</c:v>
                </c:pt>
                <c:pt idx="174">
                  <c:v>0.42337600000000003</c:v>
                </c:pt>
                <c:pt idx="175">
                  <c:v>0.39476250000000002</c:v>
                </c:pt>
                <c:pt idx="176">
                  <c:v>0.37015110000000001</c:v>
                </c:pt>
                <c:pt idx="177">
                  <c:v>0.34894120000000001</c:v>
                </c:pt>
                <c:pt idx="178">
                  <c:v>0.3140249</c:v>
                </c:pt>
                <c:pt idx="179">
                  <c:v>0.28631220000000002</c:v>
                </c:pt>
                <c:pt idx="180">
                  <c:v>0.26390179999999996</c:v>
                </c:pt>
                <c:pt idx="181">
                  <c:v>0.24539332</c:v>
                </c:pt>
                <c:pt idx="182">
                  <c:v>0.22978615999999999</c:v>
                </c:pt>
                <c:pt idx="183">
                  <c:v>0.21638005999999999</c:v>
                </c:pt>
                <c:pt idx="184">
                  <c:v>0.20487479</c:v>
                </c:pt>
                <c:pt idx="185">
                  <c:v>0.19487019</c:v>
                </c:pt>
                <c:pt idx="186">
                  <c:v>0.18596615</c:v>
                </c:pt>
                <c:pt idx="187">
                  <c:v>0.17816256</c:v>
                </c:pt>
                <c:pt idx="188">
                  <c:v>0.17105935000000003</c:v>
                </c:pt>
                <c:pt idx="189">
                  <c:v>0.15905385999999999</c:v>
                </c:pt>
                <c:pt idx="190">
                  <c:v>0.14694831999999999</c:v>
                </c:pt>
                <c:pt idx="191">
                  <c:v>0.13714385000000001</c:v>
                </c:pt>
                <c:pt idx="192">
                  <c:v>0.12914014999999998</c:v>
                </c:pt>
                <c:pt idx="193">
                  <c:v>0.12233705</c:v>
                </c:pt>
                <c:pt idx="194">
                  <c:v>0.11663440999999999</c:v>
                </c:pt>
                <c:pt idx="195">
                  <c:v>0.11173213</c:v>
                </c:pt>
                <c:pt idx="196">
                  <c:v>0.10753015</c:v>
                </c:pt>
                <c:pt idx="197">
                  <c:v>0.1037284</c:v>
                </c:pt>
                <c:pt idx="198">
                  <c:v>9.7555470000000005E-2</c:v>
                </c:pt>
                <c:pt idx="199">
                  <c:v>9.2603099999999994E-2</c:v>
                </c:pt>
                <c:pt idx="200">
                  <c:v>8.8571140000000007E-2</c:v>
                </c:pt>
                <c:pt idx="201">
                  <c:v>8.5229509999999994E-2</c:v>
                </c:pt>
                <c:pt idx="202">
                  <c:v>8.2428109999999999E-2</c:v>
                </c:pt>
                <c:pt idx="203">
                  <c:v>8.0056909999999995E-2</c:v>
                </c:pt>
                <c:pt idx="204">
                  <c:v>7.6254929999999999E-2</c:v>
                </c:pt>
                <c:pt idx="205">
                  <c:v>7.3373389999999997E-2</c:v>
                </c:pt>
                <c:pt idx="206">
                  <c:v>7.1142139999999993E-2</c:v>
                </c:pt>
                <c:pt idx="207">
                  <c:v>6.937111E-2</c:v>
                </c:pt>
                <c:pt idx="208">
                  <c:v>6.7950239999999995E-2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2240"/>
        <c:axId val="477611456"/>
      </c:scatterChart>
      <c:valAx>
        <c:axId val="477612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456"/>
        <c:crosses val="autoZero"/>
        <c:crossBetween val="midCat"/>
        <c:majorUnit val="10"/>
      </c:valAx>
      <c:valAx>
        <c:axId val="477611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2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srim12C_C!$P$5</c:f>
          <c:strCache>
            <c:ptCount val="1"/>
            <c:pt idx="0">
              <c:v>srim12C_C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srim12C_C!$J$20:$J$228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1E-3</c:v>
                </c:pt>
                <c:pt idx="4">
                  <c:v>1.0999999999999998E-3</c:v>
                </c:pt>
                <c:pt idx="5">
                  <c:v>1.0999999999999998E-3</c:v>
                </c:pt>
                <c:pt idx="6">
                  <c:v>1.0999999999999998E-3</c:v>
                </c:pt>
                <c:pt idx="7">
                  <c:v>1.2000000000000001E-3</c:v>
                </c:pt>
                <c:pt idx="8">
                  <c:v>1.2999999999999999E-3</c:v>
                </c:pt>
                <c:pt idx="9">
                  <c:v>1.4E-3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1.7000000000000001E-3</c:v>
                </c:pt>
                <c:pt idx="14">
                  <c:v>1.8E-3</c:v>
                </c:pt>
                <c:pt idx="15">
                  <c:v>1.9E-3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3.0999999999999999E-3</c:v>
                </c:pt>
                <c:pt idx="23">
                  <c:v>3.4000000000000002E-3</c:v>
                </c:pt>
                <c:pt idx="24">
                  <c:v>3.5999999999999999E-3</c:v>
                </c:pt>
                <c:pt idx="25">
                  <c:v>3.8999999999999998E-3</c:v>
                </c:pt>
                <c:pt idx="26">
                  <c:v>4.2000000000000006E-3</c:v>
                </c:pt>
                <c:pt idx="27">
                  <c:v>4.4999999999999997E-3</c:v>
                </c:pt>
                <c:pt idx="28">
                  <c:v>4.7000000000000002E-3</c:v>
                </c:pt>
                <c:pt idx="29">
                  <c:v>5.0000000000000001E-3</c:v>
                </c:pt>
                <c:pt idx="30">
                  <c:v>5.1999999999999998E-3</c:v>
                </c:pt>
                <c:pt idx="31">
                  <c:v>5.4999999999999997E-3</c:v>
                </c:pt>
                <c:pt idx="32">
                  <c:v>5.8000000000000005E-3</c:v>
                </c:pt>
                <c:pt idx="33">
                  <c:v>6.3E-3</c:v>
                </c:pt>
                <c:pt idx="34">
                  <c:v>6.9000000000000008E-3</c:v>
                </c:pt>
                <c:pt idx="35">
                  <c:v>7.6E-3</c:v>
                </c:pt>
                <c:pt idx="36">
                  <c:v>8.2000000000000007E-3</c:v>
                </c:pt>
                <c:pt idx="37">
                  <c:v>8.7999999999999988E-3</c:v>
                </c:pt>
                <c:pt idx="38">
                  <c:v>9.4000000000000004E-3</c:v>
                </c:pt>
                <c:pt idx="39">
                  <c:v>0.01</c:v>
                </c:pt>
                <c:pt idx="40">
                  <c:v>1.0699999999999999E-2</c:v>
                </c:pt>
                <c:pt idx="41">
                  <c:v>1.1300000000000001E-2</c:v>
                </c:pt>
                <c:pt idx="42">
                  <c:v>1.2500000000000001E-2</c:v>
                </c:pt>
                <c:pt idx="43">
                  <c:v>1.37E-2</c:v>
                </c:pt>
                <c:pt idx="44">
                  <c:v>1.4999999999999999E-2</c:v>
                </c:pt>
                <c:pt idx="45">
                  <c:v>1.6199999999999999E-2</c:v>
                </c:pt>
                <c:pt idx="46">
                  <c:v>1.7399999999999999E-2</c:v>
                </c:pt>
                <c:pt idx="47">
                  <c:v>1.8599999999999998E-2</c:v>
                </c:pt>
                <c:pt idx="48">
                  <c:v>2.0999999999999998E-2</c:v>
                </c:pt>
                <c:pt idx="49">
                  <c:v>2.35E-2</c:v>
                </c:pt>
                <c:pt idx="50">
                  <c:v>2.5899999999999999E-2</c:v>
                </c:pt>
                <c:pt idx="51">
                  <c:v>2.8299999999999999E-2</c:v>
                </c:pt>
                <c:pt idx="52">
                  <c:v>3.0599999999999999E-2</c:v>
                </c:pt>
                <c:pt idx="53">
                  <c:v>3.3000000000000002E-2</c:v>
                </c:pt>
                <c:pt idx="54">
                  <c:v>3.5400000000000001E-2</c:v>
                </c:pt>
                <c:pt idx="55">
                  <c:v>3.7699999999999997E-2</c:v>
                </c:pt>
                <c:pt idx="56">
                  <c:v>4.0100000000000004E-2</c:v>
                </c:pt>
                <c:pt idx="57">
                  <c:v>4.24E-2</c:v>
                </c:pt>
                <c:pt idx="58">
                  <c:v>4.4700000000000004E-2</c:v>
                </c:pt>
                <c:pt idx="59">
                  <c:v>4.9299999999999997E-2</c:v>
                </c:pt>
                <c:pt idx="60">
                  <c:v>5.4900000000000004E-2</c:v>
                </c:pt>
                <c:pt idx="61">
                  <c:v>6.0499999999999998E-2</c:v>
                </c:pt>
                <c:pt idx="62">
                  <c:v>6.6100000000000006E-2</c:v>
                </c:pt>
                <c:pt idx="63">
                  <c:v>7.1599999999999997E-2</c:v>
                </c:pt>
                <c:pt idx="64">
                  <c:v>7.6999999999999999E-2</c:v>
                </c:pt>
                <c:pt idx="65">
                  <c:v>8.2400000000000001E-2</c:v>
                </c:pt>
                <c:pt idx="66">
                  <c:v>8.7800000000000003E-2</c:v>
                </c:pt>
                <c:pt idx="67">
                  <c:v>9.3100000000000002E-2</c:v>
                </c:pt>
                <c:pt idx="68">
                  <c:v>0.10349999999999999</c:v>
                </c:pt>
                <c:pt idx="69">
                  <c:v>0.11379999999999998</c:v>
                </c:pt>
                <c:pt idx="70">
                  <c:v>0.12379999999999999</c:v>
                </c:pt>
                <c:pt idx="71">
                  <c:v>0.1336</c:v>
                </c:pt>
                <c:pt idx="72">
                  <c:v>0.14330000000000001</c:v>
                </c:pt>
                <c:pt idx="73">
                  <c:v>0.15279999999999999</c:v>
                </c:pt>
                <c:pt idx="74">
                  <c:v>0.1714</c:v>
                </c:pt>
                <c:pt idx="75">
                  <c:v>0.1895</c:v>
                </c:pt>
                <c:pt idx="76">
                  <c:v>0.2072</c:v>
                </c:pt>
                <c:pt idx="77">
                  <c:v>0.22459999999999999</c:v>
                </c:pt>
                <c:pt idx="78">
                  <c:v>0.24159999999999998</c:v>
                </c:pt>
                <c:pt idx="79">
                  <c:v>0.25830000000000003</c:v>
                </c:pt>
                <c:pt idx="80">
                  <c:v>0.27480000000000004</c:v>
                </c:pt>
                <c:pt idx="81">
                  <c:v>0.29100000000000004</c:v>
                </c:pt>
                <c:pt idx="82">
                  <c:v>0.307</c:v>
                </c:pt>
                <c:pt idx="83">
                  <c:v>0.32280000000000003</c:v>
                </c:pt>
                <c:pt idx="84">
                  <c:v>0.33839999999999998</c:v>
                </c:pt>
                <c:pt idx="85">
                  <c:v>0.36909999999999998</c:v>
                </c:pt>
                <c:pt idx="86">
                  <c:v>0.40629999999999999</c:v>
                </c:pt>
                <c:pt idx="87">
                  <c:v>0.44240000000000002</c:v>
                </c:pt>
                <c:pt idx="88">
                  <c:v>0.47729999999999995</c:v>
                </c:pt>
                <c:pt idx="89">
                  <c:v>0.51119999999999999</c:v>
                </c:pt>
                <c:pt idx="90" formatCode="0.00">
                  <c:v>0.54410000000000003</c:v>
                </c:pt>
                <c:pt idx="91" formatCode="0.00">
                  <c:v>0.57590000000000008</c:v>
                </c:pt>
                <c:pt idx="92" formatCode="0.00">
                  <c:v>0.6069</c:v>
                </c:pt>
                <c:pt idx="93" formatCode="0.00">
                  <c:v>0.63700000000000001</c:v>
                </c:pt>
                <c:pt idx="94" formatCode="0.00">
                  <c:v>0.69480000000000008</c:v>
                </c:pt>
                <c:pt idx="95" formatCode="0.00">
                  <c:v>0.74990000000000001</c:v>
                </c:pt>
                <c:pt idx="96" formatCode="0.00">
                  <c:v>0.80259999999999998</c:v>
                </c:pt>
                <c:pt idx="97" formatCode="0.00">
                  <c:v>0.85310000000000008</c:v>
                </c:pt>
                <c:pt idx="98" formatCode="0.00">
                  <c:v>0.90180000000000005</c:v>
                </c:pt>
                <c:pt idx="99" formatCode="0.00">
                  <c:v>0.94890000000000008</c:v>
                </c:pt>
                <c:pt idx="100" formatCode="0.00">
                  <c:v>1.04</c:v>
                </c:pt>
                <c:pt idx="101" formatCode="0.00">
                  <c:v>1.1200000000000001</c:v>
                </c:pt>
                <c:pt idx="102" formatCode="0.00">
                  <c:v>1.21</c:v>
                </c:pt>
                <c:pt idx="103" formatCode="0.00">
                  <c:v>1.28</c:v>
                </c:pt>
                <c:pt idx="104" formatCode="0.00">
                  <c:v>1.36</c:v>
                </c:pt>
                <c:pt idx="105" formatCode="0.00">
                  <c:v>1.43</c:v>
                </c:pt>
                <c:pt idx="106" formatCode="0.00">
                  <c:v>1.5</c:v>
                </c:pt>
                <c:pt idx="107" formatCode="0.00">
                  <c:v>1.57</c:v>
                </c:pt>
                <c:pt idx="108" formatCode="0.00">
                  <c:v>1.64</c:v>
                </c:pt>
                <c:pt idx="109" formatCode="0.00">
                  <c:v>1.71</c:v>
                </c:pt>
                <c:pt idx="110" formatCode="0.00">
                  <c:v>1.78</c:v>
                </c:pt>
                <c:pt idx="111" formatCode="0.00">
                  <c:v>1.91</c:v>
                </c:pt>
                <c:pt idx="112" formatCode="0.00">
                  <c:v>2.0699999999999998</c:v>
                </c:pt>
                <c:pt idx="113" formatCode="0.00">
                  <c:v>2.2200000000000002</c:v>
                </c:pt>
                <c:pt idx="114" formatCode="0.00">
                  <c:v>2.37</c:v>
                </c:pt>
                <c:pt idx="115" formatCode="0.00">
                  <c:v>2.5299999999999998</c:v>
                </c:pt>
                <c:pt idx="116" formatCode="0.00">
                  <c:v>2.68</c:v>
                </c:pt>
                <c:pt idx="117" formatCode="0.00">
                  <c:v>2.83</c:v>
                </c:pt>
                <c:pt idx="118" formatCode="0.00">
                  <c:v>2.98</c:v>
                </c:pt>
                <c:pt idx="119" formatCode="0.00">
                  <c:v>3.13</c:v>
                </c:pt>
                <c:pt idx="120" formatCode="0.00">
                  <c:v>3.43</c:v>
                </c:pt>
                <c:pt idx="121" formatCode="0.00">
                  <c:v>3.73</c:v>
                </c:pt>
                <c:pt idx="122" formatCode="0.00">
                  <c:v>4.04</c:v>
                </c:pt>
                <c:pt idx="123" formatCode="0.00">
                  <c:v>4.34</c:v>
                </c:pt>
                <c:pt idx="124" formatCode="0.00">
                  <c:v>4.66</c:v>
                </c:pt>
                <c:pt idx="125" formatCode="0.00">
                  <c:v>4.97</c:v>
                </c:pt>
                <c:pt idx="126" formatCode="0.00">
                  <c:v>5.62</c:v>
                </c:pt>
                <c:pt idx="127" formatCode="0.00">
                  <c:v>6.29</c:v>
                </c:pt>
                <c:pt idx="128" formatCode="0.00">
                  <c:v>6.97</c:v>
                </c:pt>
                <c:pt idx="129" formatCode="0.00">
                  <c:v>7.68</c:v>
                </c:pt>
                <c:pt idx="130" formatCode="0.00">
                  <c:v>8.41</c:v>
                </c:pt>
                <c:pt idx="131" formatCode="0.00">
                  <c:v>9.16</c:v>
                </c:pt>
                <c:pt idx="132" formatCode="0.00">
                  <c:v>9.93</c:v>
                </c:pt>
                <c:pt idx="133" formatCode="0.00">
                  <c:v>10.72</c:v>
                </c:pt>
                <c:pt idx="134" formatCode="0.00">
                  <c:v>11.54</c:v>
                </c:pt>
                <c:pt idx="135" formatCode="0.00">
                  <c:v>12.37</c:v>
                </c:pt>
                <c:pt idx="136" formatCode="0.00">
                  <c:v>13.23</c:v>
                </c:pt>
                <c:pt idx="137" formatCode="0.00">
                  <c:v>15.01</c:v>
                </c:pt>
                <c:pt idx="138" formatCode="0.00">
                  <c:v>17.36</c:v>
                </c:pt>
                <c:pt idx="139" formatCode="0.00">
                  <c:v>19.84</c:v>
                </c:pt>
                <c:pt idx="140" formatCode="0.00">
                  <c:v>22.44</c:v>
                </c:pt>
                <c:pt idx="141" formatCode="0.00">
                  <c:v>25.18</c:v>
                </c:pt>
                <c:pt idx="142" formatCode="0.00">
                  <c:v>28.06</c:v>
                </c:pt>
                <c:pt idx="143" formatCode="0.00">
                  <c:v>31.07</c:v>
                </c:pt>
                <c:pt idx="144" formatCode="0.00">
                  <c:v>34.21</c:v>
                </c:pt>
                <c:pt idx="145" formatCode="0.00">
                  <c:v>37.479999999999997</c:v>
                </c:pt>
                <c:pt idx="146" formatCode="0.00">
                  <c:v>44.43</c:v>
                </c:pt>
                <c:pt idx="147" formatCode="0.00">
                  <c:v>51.91</c:v>
                </c:pt>
                <c:pt idx="148" formatCode="0.00">
                  <c:v>59.94</c:v>
                </c:pt>
                <c:pt idx="149" formatCode="0.00">
                  <c:v>68.510000000000005</c:v>
                </c:pt>
                <c:pt idx="150" formatCode="0.00">
                  <c:v>77.63</c:v>
                </c:pt>
                <c:pt idx="151" formatCode="0.00">
                  <c:v>87.3</c:v>
                </c:pt>
                <c:pt idx="152" formatCode="0.00">
                  <c:v>108.28</c:v>
                </c:pt>
                <c:pt idx="153" formatCode="0.00">
                  <c:v>131.47</c:v>
                </c:pt>
                <c:pt idx="154" formatCode="0.00">
                  <c:v>156.86000000000001</c:v>
                </c:pt>
                <c:pt idx="155" formatCode="0.00">
                  <c:v>184.42</c:v>
                </c:pt>
                <c:pt idx="156" formatCode="0.00">
                  <c:v>214.13</c:v>
                </c:pt>
                <c:pt idx="157" formatCode="0.00">
                  <c:v>245.94</c:v>
                </c:pt>
                <c:pt idx="158" formatCode="0.00">
                  <c:v>279.83</c:v>
                </c:pt>
                <c:pt idx="159" formatCode="0.00">
                  <c:v>315.74</c:v>
                </c:pt>
                <c:pt idx="160" formatCode="0.00">
                  <c:v>353.63</c:v>
                </c:pt>
                <c:pt idx="161" formatCode="0.00">
                  <c:v>393.45</c:v>
                </c:pt>
                <c:pt idx="162" formatCode="0.00">
                  <c:v>435.17</c:v>
                </c:pt>
                <c:pt idx="163" formatCode="0.00">
                  <c:v>524.07000000000005</c:v>
                </c:pt>
                <c:pt idx="164" formatCode="0.00">
                  <c:v>645.15</c:v>
                </c:pt>
                <c:pt idx="165" formatCode="0.00">
                  <c:v>777</c:v>
                </c:pt>
                <c:pt idx="166" formatCode="0.00">
                  <c:v>919.4</c:v>
                </c:pt>
                <c:pt idx="167" formatCode="0.00">
                  <c:v>1070</c:v>
                </c:pt>
                <c:pt idx="168" formatCode="0.00">
                  <c:v>1240</c:v>
                </c:pt>
                <c:pt idx="169" formatCode="0.00">
                  <c:v>1410</c:v>
                </c:pt>
                <c:pt idx="170" formatCode="0.00">
                  <c:v>1600</c:v>
                </c:pt>
                <c:pt idx="171" formatCode="0.00">
                  <c:v>1790</c:v>
                </c:pt>
                <c:pt idx="172" formatCode="0.0">
                  <c:v>2220</c:v>
                </c:pt>
                <c:pt idx="173" formatCode="0.0">
                  <c:v>2680</c:v>
                </c:pt>
                <c:pt idx="174" formatCode="0.0">
                  <c:v>3190</c:v>
                </c:pt>
                <c:pt idx="175" formatCode="0.0">
                  <c:v>3730</c:v>
                </c:pt>
                <c:pt idx="176" formatCode="0.0">
                  <c:v>4310</c:v>
                </c:pt>
                <c:pt idx="177" formatCode="0.0">
                  <c:v>4930</c:v>
                </c:pt>
                <c:pt idx="178" formatCode="0.0">
                  <c:v>6270</c:v>
                </c:pt>
                <c:pt idx="179" formatCode="0.0">
                  <c:v>7750</c:v>
                </c:pt>
                <c:pt idx="180" formatCode="0.0">
                  <c:v>9370</c:v>
                </c:pt>
                <c:pt idx="181" formatCode="0.0">
                  <c:v>11110</c:v>
                </c:pt>
                <c:pt idx="182" formatCode="0.0">
                  <c:v>12980</c:v>
                </c:pt>
                <c:pt idx="183" formatCode="0.0">
                  <c:v>14970</c:v>
                </c:pt>
                <c:pt idx="184" formatCode="0.0">
                  <c:v>17080</c:v>
                </c:pt>
                <c:pt idx="185" formatCode="0.0">
                  <c:v>19300</c:v>
                </c:pt>
                <c:pt idx="186" formatCode="0.0">
                  <c:v>21640</c:v>
                </c:pt>
                <c:pt idx="187" formatCode="0.0">
                  <c:v>24080</c:v>
                </c:pt>
                <c:pt idx="188" formatCode="0.0">
                  <c:v>26620</c:v>
                </c:pt>
                <c:pt idx="189" formatCode="0.0">
                  <c:v>32000</c:v>
                </c:pt>
                <c:pt idx="190" formatCode="0.0">
                  <c:v>39260</c:v>
                </c:pt>
                <c:pt idx="191" formatCode="0.0">
                  <c:v>47080</c:v>
                </c:pt>
                <c:pt idx="192" formatCode="0.0">
                  <c:v>55420</c:v>
                </c:pt>
                <c:pt idx="193" formatCode="0.0">
                  <c:v>64250</c:v>
                </c:pt>
                <c:pt idx="194" formatCode="0.0">
                  <c:v>73540</c:v>
                </c:pt>
                <c:pt idx="195" formatCode="0.0">
                  <c:v>83260</c:v>
                </c:pt>
                <c:pt idx="196" formatCode="0.0">
                  <c:v>93390</c:v>
                </c:pt>
                <c:pt idx="197" formatCode="0.0">
                  <c:v>103900</c:v>
                </c:pt>
                <c:pt idx="198" formatCode="0.0">
                  <c:v>125960</c:v>
                </c:pt>
                <c:pt idx="199" formatCode="0.0">
                  <c:v>149320</c:v>
                </c:pt>
                <c:pt idx="200" formatCode="0.0">
                  <c:v>173830</c:v>
                </c:pt>
                <c:pt idx="201" formatCode="0.0">
                  <c:v>199380</c:v>
                </c:pt>
                <c:pt idx="202" formatCode="0.0">
                  <c:v>225860</c:v>
                </c:pt>
                <c:pt idx="203" formatCode="0.0">
                  <c:v>253190</c:v>
                </c:pt>
                <c:pt idx="204" formatCode="0.0">
                  <c:v>310010</c:v>
                </c:pt>
                <c:pt idx="205" formatCode="0.0">
                  <c:v>369360</c:v>
                </c:pt>
                <c:pt idx="206" formatCode="0.0">
                  <c:v>430810</c:v>
                </c:pt>
                <c:pt idx="207" formatCode="0.0">
                  <c:v>494000</c:v>
                </c:pt>
                <c:pt idx="208" formatCode="0.0">
                  <c:v>558650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1.0999999999999998E-3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1.4E-3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1.7000000000000001E-3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2.3E-3</c:v>
                </c:pt>
                <c:pt idx="29">
                  <c:v>2.4000000000000002E-3</c:v>
                </c:pt>
                <c:pt idx="30">
                  <c:v>2.5999999999999999E-3</c:v>
                </c:pt>
                <c:pt idx="31">
                  <c:v>2.7000000000000001E-3</c:v>
                </c:pt>
                <c:pt idx="32">
                  <c:v>2.8E-3</c:v>
                </c:pt>
                <c:pt idx="33">
                  <c:v>3.0000000000000001E-3</c:v>
                </c:pt>
                <c:pt idx="34">
                  <c:v>3.2000000000000002E-3</c:v>
                </c:pt>
                <c:pt idx="35">
                  <c:v>3.5000000000000005E-3</c:v>
                </c:pt>
                <c:pt idx="36">
                  <c:v>3.6999999999999997E-3</c:v>
                </c:pt>
                <c:pt idx="37">
                  <c:v>4.0000000000000001E-3</c:v>
                </c:pt>
                <c:pt idx="38">
                  <c:v>4.2000000000000006E-3</c:v>
                </c:pt>
                <c:pt idx="39">
                  <c:v>4.3999999999999994E-3</c:v>
                </c:pt>
                <c:pt idx="40">
                  <c:v>4.7000000000000002E-3</c:v>
                </c:pt>
                <c:pt idx="41">
                  <c:v>4.8999999999999998E-3</c:v>
                </c:pt>
                <c:pt idx="42">
                  <c:v>5.3E-3</c:v>
                </c:pt>
                <c:pt idx="43">
                  <c:v>5.7000000000000002E-3</c:v>
                </c:pt>
                <c:pt idx="44">
                  <c:v>6.1999999999999998E-3</c:v>
                </c:pt>
                <c:pt idx="45">
                  <c:v>6.6E-3</c:v>
                </c:pt>
                <c:pt idx="46">
                  <c:v>7.000000000000001E-3</c:v>
                </c:pt>
                <c:pt idx="47">
                  <c:v>7.2999999999999992E-3</c:v>
                </c:pt>
                <c:pt idx="48">
                  <c:v>8.0999999999999996E-3</c:v>
                </c:pt>
                <c:pt idx="49">
                  <c:v>8.7999999999999988E-3</c:v>
                </c:pt>
                <c:pt idx="50">
                  <c:v>9.4999999999999998E-3</c:v>
                </c:pt>
                <c:pt idx="51">
                  <c:v>1.0199999999999999E-2</c:v>
                </c:pt>
                <c:pt idx="52">
                  <c:v>1.0800000000000001E-2</c:v>
                </c:pt>
                <c:pt idx="53">
                  <c:v>1.14E-2</c:v>
                </c:pt>
                <c:pt idx="54">
                  <c:v>1.2E-2</c:v>
                </c:pt>
                <c:pt idx="55">
                  <c:v>1.26E-2</c:v>
                </c:pt>
                <c:pt idx="56">
                  <c:v>1.3100000000000001E-2</c:v>
                </c:pt>
                <c:pt idx="57">
                  <c:v>1.37E-2</c:v>
                </c:pt>
                <c:pt idx="58">
                  <c:v>1.4199999999999999E-2</c:v>
                </c:pt>
                <c:pt idx="59">
                  <c:v>1.52E-2</c:v>
                </c:pt>
                <c:pt idx="60">
                  <c:v>1.6400000000000001E-2</c:v>
                </c:pt>
                <c:pt idx="61">
                  <c:v>1.7399999999999999E-2</c:v>
                </c:pt>
                <c:pt idx="62">
                  <c:v>1.8499999999999999E-2</c:v>
                </c:pt>
                <c:pt idx="63">
                  <c:v>1.95E-2</c:v>
                </c:pt>
                <c:pt idx="64">
                  <c:v>2.0399999999999998E-2</c:v>
                </c:pt>
                <c:pt idx="65">
                  <c:v>2.1299999999999999E-2</c:v>
                </c:pt>
                <c:pt idx="66">
                  <c:v>2.2100000000000002E-2</c:v>
                </c:pt>
                <c:pt idx="67">
                  <c:v>2.29E-2</c:v>
                </c:pt>
                <c:pt idx="68">
                  <c:v>2.4500000000000001E-2</c:v>
                </c:pt>
                <c:pt idx="69">
                  <c:v>2.5899999999999999E-2</c:v>
                </c:pt>
                <c:pt idx="70">
                  <c:v>2.7100000000000003E-2</c:v>
                </c:pt>
                <c:pt idx="71">
                  <c:v>2.8299999999999999E-2</c:v>
                </c:pt>
                <c:pt idx="72">
                  <c:v>2.9399999999999999E-2</c:v>
                </c:pt>
                <c:pt idx="73">
                  <c:v>3.0499999999999999E-2</c:v>
                </c:pt>
                <c:pt idx="74">
                  <c:v>3.2399999999999998E-2</c:v>
                </c:pt>
                <c:pt idx="75">
                  <c:v>3.4100000000000005E-2</c:v>
                </c:pt>
                <c:pt idx="76">
                  <c:v>3.5699999999999996E-2</c:v>
                </c:pt>
                <c:pt idx="77">
                  <c:v>3.7100000000000001E-2</c:v>
                </c:pt>
                <c:pt idx="78">
                  <c:v>3.85E-2</c:v>
                </c:pt>
                <c:pt idx="79">
                  <c:v>3.9699999999999999E-2</c:v>
                </c:pt>
                <c:pt idx="80">
                  <c:v>4.0799999999999996E-2</c:v>
                </c:pt>
                <c:pt idx="81">
                  <c:v>4.19E-2</c:v>
                </c:pt>
                <c:pt idx="82">
                  <c:v>4.2900000000000001E-2</c:v>
                </c:pt>
                <c:pt idx="83">
                  <c:v>4.3900000000000002E-2</c:v>
                </c:pt>
                <c:pt idx="84">
                  <c:v>4.48E-2</c:v>
                </c:pt>
                <c:pt idx="85">
                  <c:v>4.6600000000000003E-2</c:v>
                </c:pt>
                <c:pt idx="86">
                  <c:v>4.8599999999999997E-2</c:v>
                </c:pt>
                <c:pt idx="87">
                  <c:v>5.0500000000000003E-2</c:v>
                </c:pt>
                <c:pt idx="88">
                  <c:v>5.21E-2</c:v>
                </c:pt>
                <c:pt idx="89">
                  <c:v>5.3600000000000002E-2</c:v>
                </c:pt>
                <c:pt idx="90">
                  <c:v>5.4900000000000004E-2</c:v>
                </c:pt>
                <c:pt idx="91">
                  <c:v>5.6100000000000004E-2</c:v>
                </c:pt>
                <c:pt idx="92">
                  <c:v>5.7199999999999994E-2</c:v>
                </c:pt>
                <c:pt idx="93">
                  <c:v>5.8299999999999998E-2</c:v>
                </c:pt>
                <c:pt idx="94">
                  <c:v>6.0299999999999999E-2</c:v>
                </c:pt>
                <c:pt idx="95">
                  <c:v>6.2100000000000002E-2</c:v>
                </c:pt>
                <c:pt idx="96">
                  <c:v>6.3700000000000007E-2</c:v>
                </c:pt>
                <c:pt idx="97">
                  <c:v>6.5100000000000005E-2</c:v>
                </c:pt>
                <c:pt idx="98">
                  <c:v>6.6400000000000001E-2</c:v>
                </c:pt>
                <c:pt idx="99">
                  <c:v>6.7500000000000004E-2</c:v>
                </c:pt>
                <c:pt idx="100">
                  <c:v>6.9999999999999993E-2</c:v>
                </c:pt>
                <c:pt idx="101">
                  <c:v>7.22E-2</c:v>
                </c:pt>
                <c:pt idx="102">
                  <c:v>7.4099999999999999E-2</c:v>
                </c:pt>
                <c:pt idx="103">
                  <c:v>7.5800000000000006E-2</c:v>
                </c:pt>
                <c:pt idx="104">
                  <c:v>7.7300000000000008E-2</c:v>
                </c:pt>
                <c:pt idx="105">
                  <c:v>7.8700000000000006E-2</c:v>
                </c:pt>
                <c:pt idx="106">
                  <c:v>7.9899999999999999E-2</c:v>
                </c:pt>
                <c:pt idx="107">
                  <c:v>8.1100000000000005E-2</c:v>
                </c:pt>
                <c:pt idx="108">
                  <c:v>8.2199999999999995E-2</c:v>
                </c:pt>
                <c:pt idx="109">
                  <c:v>8.3199999999999996E-2</c:v>
                </c:pt>
                <c:pt idx="110">
                  <c:v>8.4199999999999997E-2</c:v>
                </c:pt>
                <c:pt idx="111">
                  <c:v>8.6999999999999994E-2</c:v>
                </c:pt>
                <c:pt idx="112">
                  <c:v>9.0700000000000003E-2</c:v>
                </c:pt>
                <c:pt idx="113">
                  <c:v>9.4199999999999992E-2</c:v>
                </c:pt>
                <c:pt idx="114">
                  <c:v>9.7299999999999998E-2</c:v>
                </c:pt>
                <c:pt idx="115">
                  <c:v>0.10029999999999999</c:v>
                </c:pt>
                <c:pt idx="116">
                  <c:v>0.1032</c:v>
                </c:pt>
                <c:pt idx="117">
                  <c:v>0.10589999999999999</c:v>
                </c:pt>
                <c:pt idx="118">
                  <c:v>0.1085</c:v>
                </c:pt>
                <c:pt idx="119">
                  <c:v>0.1111</c:v>
                </c:pt>
                <c:pt idx="120">
                  <c:v>0.11990000000000001</c:v>
                </c:pt>
                <c:pt idx="121">
                  <c:v>0.12809999999999999</c:v>
                </c:pt>
                <c:pt idx="122">
                  <c:v>0.13600000000000001</c:v>
                </c:pt>
                <c:pt idx="123">
                  <c:v>0.14350000000000002</c:v>
                </c:pt>
                <c:pt idx="124">
                  <c:v>0.15089999999999998</c:v>
                </c:pt>
                <c:pt idx="125">
                  <c:v>0.15809999999999999</c:v>
                </c:pt>
                <c:pt idx="126">
                  <c:v>0.18380000000000002</c:v>
                </c:pt>
                <c:pt idx="127">
                  <c:v>0.2077</c:v>
                </c:pt>
                <c:pt idx="128">
                  <c:v>0.2303</c:v>
                </c:pt>
                <c:pt idx="129">
                  <c:v>0.252</c:v>
                </c:pt>
                <c:pt idx="130">
                  <c:v>0.2732</c:v>
                </c:pt>
                <c:pt idx="131">
                  <c:v>0.29399999999999998</c:v>
                </c:pt>
                <c:pt idx="132">
                  <c:v>0.3145</c:v>
                </c:pt>
                <c:pt idx="133">
                  <c:v>0.3347</c:v>
                </c:pt>
                <c:pt idx="134">
                  <c:v>0.35489999999999999</c:v>
                </c:pt>
                <c:pt idx="135">
                  <c:v>0.375</c:v>
                </c:pt>
                <c:pt idx="136">
                  <c:v>0.39500000000000002</c:v>
                </c:pt>
                <c:pt idx="137">
                  <c:v>0.47009999999999996</c:v>
                </c:pt>
                <c:pt idx="138">
                  <c:v>0.57740000000000002</c:v>
                </c:pt>
                <c:pt idx="139">
                  <c:v>0.6774</c:v>
                </c:pt>
                <c:pt idx="140">
                  <c:v>0.77300000000000002</c:v>
                </c:pt>
                <c:pt idx="141">
                  <c:v>0.86649999999999994</c:v>
                </c:pt>
                <c:pt idx="142">
                  <c:v>0.95909999999999995</c:v>
                </c:pt>
                <c:pt idx="143">
                  <c:v>1.05</c:v>
                </c:pt>
                <c:pt idx="144" formatCode="0.00">
                  <c:v>1.1399999999999999</c:v>
                </c:pt>
                <c:pt idx="145" formatCode="0.00">
                  <c:v>1.24</c:v>
                </c:pt>
                <c:pt idx="146" formatCode="0.00">
                  <c:v>1.58</c:v>
                </c:pt>
                <c:pt idx="147" formatCode="0.00">
                  <c:v>1.91</c:v>
                </c:pt>
                <c:pt idx="148" formatCode="0.00">
                  <c:v>2.2200000000000002</c:v>
                </c:pt>
                <c:pt idx="149" formatCode="0.00">
                  <c:v>2.54</c:v>
                </c:pt>
                <c:pt idx="150" formatCode="0.00">
                  <c:v>2.85</c:v>
                </c:pt>
                <c:pt idx="151" formatCode="0.00">
                  <c:v>3.17</c:v>
                </c:pt>
                <c:pt idx="152" formatCode="0.00">
                  <c:v>4.3499999999999996</c:v>
                </c:pt>
                <c:pt idx="153" formatCode="0.00">
                  <c:v>5.45</c:v>
                </c:pt>
                <c:pt idx="154" formatCode="0.00">
                  <c:v>6.54</c:v>
                </c:pt>
                <c:pt idx="155" formatCode="0.00">
                  <c:v>7.62</c:v>
                </c:pt>
                <c:pt idx="156" formatCode="0.00">
                  <c:v>8.7100000000000009</c:v>
                </c:pt>
                <c:pt idx="157" formatCode="0.00">
                  <c:v>9.82</c:v>
                </c:pt>
                <c:pt idx="158" formatCode="0.00">
                  <c:v>10.94</c:v>
                </c:pt>
                <c:pt idx="159" formatCode="0.00">
                  <c:v>12.07</c:v>
                </c:pt>
                <c:pt idx="160" formatCode="0.00">
                  <c:v>13.22</c:v>
                </c:pt>
                <c:pt idx="161" formatCode="0.00">
                  <c:v>14.39</c:v>
                </c:pt>
                <c:pt idx="162" formatCode="0.00">
                  <c:v>15.57</c:v>
                </c:pt>
                <c:pt idx="163" formatCode="0.00">
                  <c:v>20.04</c:v>
                </c:pt>
                <c:pt idx="164" formatCode="0.00">
                  <c:v>26.4</c:v>
                </c:pt>
                <c:pt idx="165" formatCode="0.00">
                  <c:v>32.36</c:v>
                </c:pt>
                <c:pt idx="166" formatCode="0.00">
                  <c:v>38.159999999999997</c:v>
                </c:pt>
                <c:pt idx="167" formatCode="0.00">
                  <c:v>43.91</c:v>
                </c:pt>
                <c:pt idx="168" formatCode="0.00">
                  <c:v>49.69</c:v>
                </c:pt>
                <c:pt idx="169" formatCode="0.00">
                  <c:v>55.56</c:v>
                </c:pt>
                <c:pt idx="170" formatCode="0.00">
                  <c:v>61.55</c:v>
                </c:pt>
                <c:pt idx="171" formatCode="0.00">
                  <c:v>67.63</c:v>
                </c:pt>
                <c:pt idx="172" formatCode="0.00">
                  <c:v>90.59</c:v>
                </c:pt>
                <c:pt idx="173" formatCode="0.00">
                  <c:v>112.08</c:v>
                </c:pt>
                <c:pt idx="174" formatCode="0.00">
                  <c:v>133</c:v>
                </c:pt>
                <c:pt idx="175" formatCode="0.00">
                  <c:v>153.72999999999999</c:v>
                </c:pt>
                <c:pt idx="176" formatCode="0.00">
                  <c:v>174.44</c:v>
                </c:pt>
                <c:pt idx="177" formatCode="0.00">
                  <c:v>195.25</c:v>
                </c:pt>
                <c:pt idx="178" formatCode="0.00">
                  <c:v>272.58999999999997</c:v>
                </c:pt>
                <c:pt idx="179" formatCode="0.00">
                  <c:v>344.09</c:v>
                </c:pt>
                <c:pt idx="180" formatCode="0.00">
                  <c:v>413.37</c:v>
                </c:pt>
                <c:pt idx="181" formatCode="0.00">
                  <c:v>481.8</c:v>
                </c:pt>
                <c:pt idx="182" formatCode="0.00">
                  <c:v>550.01</c:v>
                </c:pt>
                <c:pt idx="183" formatCode="0.00">
                  <c:v>618.34</c:v>
                </c:pt>
                <c:pt idx="184" formatCode="0.00">
                  <c:v>686.94</c:v>
                </c:pt>
                <c:pt idx="185" formatCode="0.00">
                  <c:v>755.9</c:v>
                </c:pt>
                <c:pt idx="186" formatCode="0.00">
                  <c:v>825.25</c:v>
                </c:pt>
                <c:pt idx="187" formatCode="0.00">
                  <c:v>895</c:v>
                </c:pt>
                <c:pt idx="188" formatCode="0.00">
                  <c:v>965.14</c:v>
                </c:pt>
                <c:pt idx="189" formatCode="0.00">
                  <c:v>1230</c:v>
                </c:pt>
                <c:pt idx="190" formatCode="0.00">
                  <c:v>1600</c:v>
                </c:pt>
                <c:pt idx="191" formatCode="0.00">
                  <c:v>1950</c:v>
                </c:pt>
                <c:pt idx="192" formatCode="0.0">
                  <c:v>2280</c:v>
                </c:pt>
                <c:pt idx="193" formatCode="0.0">
                  <c:v>2600</c:v>
                </c:pt>
                <c:pt idx="194" formatCode="0.0">
                  <c:v>2920</c:v>
                </c:pt>
                <c:pt idx="195" formatCode="0.0">
                  <c:v>3230</c:v>
                </c:pt>
                <c:pt idx="196" formatCode="0.0">
                  <c:v>3530</c:v>
                </c:pt>
                <c:pt idx="197" formatCode="0.0">
                  <c:v>3830</c:v>
                </c:pt>
                <c:pt idx="198" formatCode="0.0">
                  <c:v>4950</c:v>
                </c:pt>
                <c:pt idx="199" formatCode="0.0">
                  <c:v>5950</c:v>
                </c:pt>
                <c:pt idx="200" formatCode="0.0">
                  <c:v>6890</c:v>
                </c:pt>
                <c:pt idx="201" formatCode="0.0">
                  <c:v>7780</c:v>
                </c:pt>
                <c:pt idx="202" formatCode="0.0">
                  <c:v>8640</c:v>
                </c:pt>
                <c:pt idx="203" formatCode="0.0">
                  <c:v>9470</c:v>
                </c:pt>
                <c:pt idx="204" formatCode="0.0">
                  <c:v>12430</c:v>
                </c:pt>
                <c:pt idx="205" formatCode="0.0">
                  <c:v>15000</c:v>
                </c:pt>
                <c:pt idx="206" formatCode="0.0">
                  <c:v>17340</c:v>
                </c:pt>
                <c:pt idx="207" formatCode="0.0">
                  <c:v>19510</c:v>
                </c:pt>
                <c:pt idx="208" formatCode="0.0">
                  <c:v>21560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srim12C_C!$D$20:$D$228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srim12C_C!$P$20:$P$228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5.0000000000000001E-4</c:v>
                </c:pt>
                <c:pt idx="6">
                  <c:v>5.0000000000000001E-4</c:v>
                </c:pt>
                <c:pt idx="7">
                  <c:v>5.0000000000000001E-4</c:v>
                </c:pt>
                <c:pt idx="8">
                  <c:v>6.0000000000000006E-4</c:v>
                </c:pt>
                <c:pt idx="9">
                  <c:v>6.0000000000000006E-4</c:v>
                </c:pt>
                <c:pt idx="10">
                  <c:v>6.0000000000000006E-4</c:v>
                </c:pt>
                <c:pt idx="11">
                  <c:v>6.9999999999999999E-4</c:v>
                </c:pt>
                <c:pt idx="12">
                  <c:v>6.9999999999999999E-4</c:v>
                </c:pt>
                <c:pt idx="13">
                  <c:v>6.9999999999999999E-4</c:v>
                </c:pt>
                <c:pt idx="14">
                  <c:v>8.0000000000000004E-4</c:v>
                </c:pt>
                <c:pt idx="15">
                  <c:v>8.0000000000000004E-4</c:v>
                </c:pt>
                <c:pt idx="16">
                  <c:v>8.0000000000000004E-4</c:v>
                </c:pt>
                <c:pt idx="17">
                  <c:v>8.9999999999999998E-4</c:v>
                </c:pt>
                <c:pt idx="18">
                  <c:v>8.9999999999999998E-4</c:v>
                </c:pt>
                <c:pt idx="19">
                  <c:v>1E-3</c:v>
                </c:pt>
                <c:pt idx="20">
                  <c:v>1E-3</c:v>
                </c:pt>
                <c:pt idx="21">
                  <c:v>1.0999999999999998E-3</c:v>
                </c:pt>
                <c:pt idx="22">
                  <c:v>1.2000000000000001E-3</c:v>
                </c:pt>
                <c:pt idx="23">
                  <c:v>1.2999999999999999E-3</c:v>
                </c:pt>
                <c:pt idx="24">
                  <c:v>1.4E-3</c:v>
                </c:pt>
                <c:pt idx="25">
                  <c:v>1.5E-3</c:v>
                </c:pt>
                <c:pt idx="26">
                  <c:v>1.5E-3</c:v>
                </c:pt>
                <c:pt idx="27">
                  <c:v>1.6000000000000001E-3</c:v>
                </c:pt>
                <c:pt idx="28">
                  <c:v>1.7000000000000001E-3</c:v>
                </c:pt>
                <c:pt idx="29">
                  <c:v>1.8E-3</c:v>
                </c:pt>
                <c:pt idx="30">
                  <c:v>1.9E-3</c:v>
                </c:pt>
                <c:pt idx="31">
                  <c:v>2E-3</c:v>
                </c:pt>
                <c:pt idx="32">
                  <c:v>2E-3</c:v>
                </c:pt>
                <c:pt idx="33">
                  <c:v>2.1999999999999997E-3</c:v>
                </c:pt>
                <c:pt idx="34">
                  <c:v>2.4000000000000002E-3</c:v>
                </c:pt>
                <c:pt idx="35">
                  <c:v>2.5000000000000001E-3</c:v>
                </c:pt>
                <c:pt idx="36">
                  <c:v>2.7000000000000001E-3</c:v>
                </c:pt>
                <c:pt idx="37">
                  <c:v>2.9000000000000002E-3</c:v>
                </c:pt>
                <c:pt idx="38">
                  <c:v>3.0999999999999999E-3</c:v>
                </c:pt>
                <c:pt idx="39">
                  <c:v>3.2000000000000002E-3</c:v>
                </c:pt>
                <c:pt idx="40">
                  <c:v>3.4000000000000002E-3</c:v>
                </c:pt>
                <c:pt idx="41">
                  <c:v>3.5999999999999999E-3</c:v>
                </c:pt>
                <c:pt idx="42">
                  <c:v>3.8999999999999998E-3</c:v>
                </c:pt>
                <c:pt idx="43">
                  <c:v>4.2000000000000006E-3</c:v>
                </c:pt>
                <c:pt idx="44">
                  <c:v>4.4999999999999997E-3</c:v>
                </c:pt>
                <c:pt idx="45">
                  <c:v>4.8000000000000004E-3</c:v>
                </c:pt>
                <c:pt idx="46">
                  <c:v>5.0999999999999995E-3</c:v>
                </c:pt>
                <c:pt idx="47">
                  <c:v>5.4000000000000003E-3</c:v>
                </c:pt>
                <c:pt idx="48">
                  <c:v>6.0000000000000001E-3</c:v>
                </c:pt>
                <c:pt idx="49">
                  <c:v>6.5000000000000006E-3</c:v>
                </c:pt>
                <c:pt idx="50">
                  <c:v>7.0999999999999995E-3</c:v>
                </c:pt>
                <c:pt idx="51">
                  <c:v>7.6E-3</c:v>
                </c:pt>
                <c:pt idx="52">
                  <c:v>8.0999999999999996E-3</c:v>
                </c:pt>
                <c:pt idx="53">
                  <c:v>8.6999999999999994E-3</c:v>
                </c:pt>
                <c:pt idx="54">
                  <c:v>9.1999999999999998E-3</c:v>
                </c:pt>
                <c:pt idx="55">
                  <c:v>9.7000000000000003E-3</c:v>
                </c:pt>
                <c:pt idx="56">
                  <c:v>1.0199999999999999E-2</c:v>
                </c:pt>
                <c:pt idx="57">
                  <c:v>1.06E-2</c:v>
                </c:pt>
                <c:pt idx="58">
                  <c:v>1.11E-2</c:v>
                </c:pt>
                <c:pt idx="59">
                  <c:v>1.2E-2</c:v>
                </c:pt>
                <c:pt idx="60">
                  <c:v>1.3100000000000001E-2</c:v>
                </c:pt>
                <c:pt idx="61">
                  <c:v>1.4199999999999999E-2</c:v>
                </c:pt>
                <c:pt idx="62">
                  <c:v>1.52E-2</c:v>
                </c:pt>
                <c:pt idx="63">
                  <c:v>1.6199999999999999E-2</c:v>
                </c:pt>
                <c:pt idx="64">
                  <c:v>1.72E-2</c:v>
                </c:pt>
                <c:pt idx="65">
                  <c:v>1.8099999999999998E-2</c:v>
                </c:pt>
                <c:pt idx="66">
                  <c:v>1.9E-2</c:v>
                </c:pt>
                <c:pt idx="67">
                  <c:v>1.9900000000000001E-2</c:v>
                </c:pt>
                <c:pt idx="68">
                  <c:v>2.1600000000000001E-2</c:v>
                </c:pt>
                <c:pt idx="69">
                  <c:v>2.3200000000000002E-2</c:v>
                </c:pt>
                <c:pt idx="70">
                  <c:v>2.47E-2</c:v>
                </c:pt>
                <c:pt idx="71">
                  <c:v>2.6100000000000002E-2</c:v>
                </c:pt>
                <c:pt idx="72">
                  <c:v>2.7500000000000004E-2</c:v>
                </c:pt>
                <c:pt idx="73">
                  <c:v>2.8799999999999999E-2</c:v>
                </c:pt>
                <c:pt idx="74">
                  <c:v>3.1300000000000001E-2</c:v>
                </c:pt>
                <c:pt idx="75">
                  <c:v>3.3500000000000002E-2</c:v>
                </c:pt>
                <c:pt idx="76">
                  <c:v>3.56E-2</c:v>
                </c:pt>
                <c:pt idx="77">
                  <c:v>3.7600000000000001E-2</c:v>
                </c:pt>
                <c:pt idx="78">
                  <c:v>3.95E-2</c:v>
                </c:pt>
                <c:pt idx="79">
                  <c:v>4.1200000000000001E-2</c:v>
                </c:pt>
                <c:pt idx="80">
                  <c:v>4.2900000000000001E-2</c:v>
                </c:pt>
                <c:pt idx="81">
                  <c:v>4.4499999999999998E-2</c:v>
                </c:pt>
                <c:pt idx="82">
                  <c:v>4.5999999999999999E-2</c:v>
                </c:pt>
                <c:pt idx="83">
                  <c:v>4.7500000000000001E-2</c:v>
                </c:pt>
                <c:pt idx="84">
                  <c:v>4.8799999999999996E-2</c:v>
                </c:pt>
                <c:pt idx="85">
                  <c:v>5.1500000000000004E-2</c:v>
                </c:pt>
                <c:pt idx="86">
                  <c:v>5.4500000000000007E-2</c:v>
                </c:pt>
                <c:pt idx="87">
                  <c:v>5.7299999999999997E-2</c:v>
                </c:pt>
                <c:pt idx="88">
                  <c:v>5.9899999999999995E-2</c:v>
                </c:pt>
                <c:pt idx="89">
                  <c:v>6.2199999999999998E-2</c:v>
                </c:pt>
                <c:pt idx="90">
                  <c:v>6.4399999999999999E-2</c:v>
                </c:pt>
                <c:pt idx="91">
                  <c:v>6.6500000000000004E-2</c:v>
                </c:pt>
                <c:pt idx="92">
                  <c:v>6.8400000000000002E-2</c:v>
                </c:pt>
                <c:pt idx="93">
                  <c:v>7.0199999999999999E-2</c:v>
                </c:pt>
                <c:pt idx="94">
                  <c:v>7.3499999999999996E-2</c:v>
                </c:pt>
                <c:pt idx="95">
                  <c:v>7.6399999999999996E-2</c:v>
                </c:pt>
                <c:pt idx="96">
                  <c:v>7.9000000000000001E-2</c:v>
                </c:pt>
                <c:pt idx="97">
                  <c:v>8.14E-2</c:v>
                </c:pt>
                <c:pt idx="98">
                  <c:v>8.3499999999999991E-2</c:v>
                </c:pt>
                <c:pt idx="99">
                  <c:v>8.5499999999999993E-2</c:v>
                </c:pt>
                <c:pt idx="100">
                  <c:v>8.8999999999999996E-2</c:v>
                </c:pt>
                <c:pt idx="101">
                  <c:v>9.2100000000000001E-2</c:v>
                </c:pt>
                <c:pt idx="102">
                  <c:v>9.4799999999999995E-2</c:v>
                </c:pt>
                <c:pt idx="103">
                  <c:v>9.7199999999999995E-2</c:v>
                </c:pt>
                <c:pt idx="104">
                  <c:v>9.9400000000000002E-2</c:v>
                </c:pt>
                <c:pt idx="105">
                  <c:v>0.1014</c:v>
                </c:pt>
                <c:pt idx="106">
                  <c:v>0.10329999999999999</c:v>
                </c:pt>
                <c:pt idx="107">
                  <c:v>0.10500000000000001</c:v>
                </c:pt>
                <c:pt idx="108">
                  <c:v>0.1066</c:v>
                </c:pt>
                <c:pt idx="109">
                  <c:v>0.1081</c:v>
                </c:pt>
                <c:pt idx="110">
                  <c:v>0.1096</c:v>
                </c:pt>
                <c:pt idx="111">
                  <c:v>0.11220000000000001</c:v>
                </c:pt>
                <c:pt idx="112">
                  <c:v>0.1152</c:v>
                </c:pt>
                <c:pt idx="113">
                  <c:v>0.1179</c:v>
                </c:pt>
                <c:pt idx="114">
                  <c:v>0.12039999999999999</c:v>
                </c:pt>
                <c:pt idx="115">
                  <c:v>0.12279999999999999</c:v>
                </c:pt>
                <c:pt idx="116">
                  <c:v>0.125</c:v>
                </c:pt>
                <c:pt idx="117">
                  <c:v>0.12709999999999999</c:v>
                </c:pt>
                <c:pt idx="118">
                  <c:v>0.12909999999999999</c:v>
                </c:pt>
                <c:pt idx="119">
                  <c:v>0.13100000000000001</c:v>
                </c:pt>
                <c:pt idx="120">
                  <c:v>0.13469999999999999</c:v>
                </c:pt>
                <c:pt idx="121">
                  <c:v>0.13819999999999999</c:v>
                </c:pt>
                <c:pt idx="122">
                  <c:v>0.1416</c:v>
                </c:pt>
                <c:pt idx="123">
                  <c:v>0.1449</c:v>
                </c:pt>
                <c:pt idx="124">
                  <c:v>0.14810000000000001</c:v>
                </c:pt>
                <c:pt idx="125">
                  <c:v>0.1512</c:v>
                </c:pt>
                <c:pt idx="126">
                  <c:v>0.15740000000000001</c:v>
                </c:pt>
                <c:pt idx="127">
                  <c:v>0.16350000000000001</c:v>
                </c:pt>
                <c:pt idx="128">
                  <c:v>0.1696</c:v>
                </c:pt>
                <c:pt idx="129">
                  <c:v>0.1757</c:v>
                </c:pt>
                <c:pt idx="130">
                  <c:v>0.18190000000000001</c:v>
                </c:pt>
                <c:pt idx="131">
                  <c:v>0.18819999999999998</c:v>
                </c:pt>
                <c:pt idx="132">
                  <c:v>0.1946</c:v>
                </c:pt>
                <c:pt idx="133">
                  <c:v>0.20099999999999998</c:v>
                </c:pt>
                <c:pt idx="134">
                  <c:v>0.20760000000000001</c:v>
                </c:pt>
                <c:pt idx="135">
                  <c:v>0.21429999999999999</c:v>
                </c:pt>
                <c:pt idx="136">
                  <c:v>0.22120000000000001</c:v>
                </c:pt>
                <c:pt idx="137">
                  <c:v>0.23519999999999999</c:v>
                </c:pt>
                <c:pt idx="138">
                  <c:v>0.25369999999999998</c:v>
                </c:pt>
                <c:pt idx="139">
                  <c:v>0.27300000000000002</c:v>
                </c:pt>
                <c:pt idx="140">
                  <c:v>0.29320000000000002</c:v>
                </c:pt>
                <c:pt idx="141">
                  <c:v>0.31429999999999997</c:v>
                </c:pt>
                <c:pt idx="142">
                  <c:v>0.33639999999999998</c:v>
                </c:pt>
                <c:pt idx="143">
                  <c:v>0.3594</c:v>
                </c:pt>
                <c:pt idx="144">
                  <c:v>0.38330000000000003</c:v>
                </c:pt>
                <c:pt idx="145">
                  <c:v>0.40820000000000001</c:v>
                </c:pt>
                <c:pt idx="146">
                  <c:v>0.46079999999999999</c:v>
                </c:pt>
                <c:pt idx="147">
                  <c:v>0.5171</c:v>
                </c:pt>
                <c:pt idx="148">
                  <c:v>0.57729999999999992</c:v>
                </c:pt>
                <c:pt idx="149">
                  <c:v>0.64129999999999998</c:v>
                </c:pt>
                <c:pt idx="150">
                  <c:v>0.70910000000000006</c:v>
                </c:pt>
                <c:pt idx="151">
                  <c:v>0.78090000000000004</c:v>
                </c:pt>
                <c:pt idx="152">
                  <c:v>0.93599999999999994</c:v>
                </c:pt>
                <c:pt idx="153">
                  <c:v>1.1100000000000001</c:v>
                </c:pt>
                <c:pt idx="154">
                  <c:v>1.29</c:v>
                </c:pt>
                <c:pt idx="155" formatCode="0.00">
                  <c:v>1.49</c:v>
                </c:pt>
                <c:pt idx="156" formatCode="0.00">
                  <c:v>1.71</c:v>
                </c:pt>
                <c:pt idx="157" formatCode="0.00">
                  <c:v>1.94</c:v>
                </c:pt>
                <c:pt idx="158" formatCode="0.00">
                  <c:v>2.19</c:v>
                </c:pt>
                <c:pt idx="159" formatCode="0.00">
                  <c:v>2.4500000000000002</c:v>
                </c:pt>
                <c:pt idx="160" formatCode="0.00">
                  <c:v>2.72</c:v>
                </c:pt>
                <c:pt idx="161" formatCode="0.00">
                  <c:v>3.01</c:v>
                </c:pt>
                <c:pt idx="162" formatCode="0.00">
                  <c:v>3.31</c:v>
                </c:pt>
                <c:pt idx="163" formatCode="0.00">
                  <c:v>3.95</c:v>
                </c:pt>
                <c:pt idx="164" formatCode="0.00">
                  <c:v>4.82</c:v>
                </c:pt>
                <c:pt idx="165" formatCode="0.00">
                  <c:v>5.77</c:v>
                </c:pt>
                <c:pt idx="166" formatCode="0.00">
                  <c:v>6.78</c:v>
                </c:pt>
                <c:pt idx="167" formatCode="0.00">
                  <c:v>7.86</c:v>
                </c:pt>
                <c:pt idx="168" formatCode="0.00">
                  <c:v>9.01</c:v>
                </c:pt>
                <c:pt idx="169" formatCode="0.00">
                  <c:v>10.24</c:v>
                </c:pt>
                <c:pt idx="170" formatCode="0.00">
                  <c:v>11.53</c:v>
                </c:pt>
                <c:pt idx="171" formatCode="0.00">
                  <c:v>12.91</c:v>
                </c:pt>
                <c:pt idx="172" formatCode="0.00">
                  <c:v>15.86</c:v>
                </c:pt>
                <c:pt idx="173" formatCode="0.00">
                  <c:v>19.07</c:v>
                </c:pt>
                <c:pt idx="174" formatCode="0.00">
                  <c:v>22.55</c:v>
                </c:pt>
                <c:pt idx="175" formatCode="0.00">
                  <c:v>26.28</c:v>
                </c:pt>
                <c:pt idx="176" formatCode="0.00">
                  <c:v>30.25</c:v>
                </c:pt>
                <c:pt idx="177" formatCode="0.00">
                  <c:v>34.46</c:v>
                </c:pt>
                <c:pt idx="178" formatCode="0.00">
                  <c:v>43.57</c:v>
                </c:pt>
                <c:pt idx="179" formatCode="0.00">
                  <c:v>53.56</c:v>
                </c:pt>
                <c:pt idx="180" formatCode="0.00">
                  <c:v>64.39</c:v>
                </c:pt>
                <c:pt idx="181" formatCode="0.00">
                  <c:v>76.03</c:v>
                </c:pt>
                <c:pt idx="182" formatCode="0.00">
                  <c:v>88.43</c:v>
                </c:pt>
                <c:pt idx="183" formatCode="0.00">
                  <c:v>101.56</c:v>
                </c:pt>
                <c:pt idx="184" formatCode="0.00">
                  <c:v>115.39</c:v>
                </c:pt>
                <c:pt idx="185" formatCode="0.00">
                  <c:v>129.9</c:v>
                </c:pt>
                <c:pt idx="186" formatCode="0.00">
                  <c:v>145.05000000000001</c:v>
                </c:pt>
                <c:pt idx="187" formatCode="0.00">
                  <c:v>160.81</c:v>
                </c:pt>
                <c:pt idx="188" formatCode="0.00">
                  <c:v>177.17</c:v>
                </c:pt>
                <c:pt idx="189" formatCode="0.00">
                  <c:v>211.6</c:v>
                </c:pt>
                <c:pt idx="190" formatCode="0.00">
                  <c:v>257.57</c:v>
                </c:pt>
                <c:pt idx="191" formatCode="0.00">
                  <c:v>306.51</c:v>
                </c:pt>
                <c:pt idx="192" formatCode="0.00">
                  <c:v>358.16</c:v>
                </c:pt>
                <c:pt idx="193" formatCode="0.00">
                  <c:v>412.26</c:v>
                </c:pt>
                <c:pt idx="194" formatCode="0.00">
                  <c:v>468.58</c:v>
                </c:pt>
                <c:pt idx="195" formatCode="0.00">
                  <c:v>526.91</c:v>
                </c:pt>
                <c:pt idx="196" formatCode="0.00">
                  <c:v>587.09</c:v>
                </c:pt>
                <c:pt idx="197" formatCode="0.00">
                  <c:v>648.92999999999995</c:v>
                </c:pt>
                <c:pt idx="198" formatCode="0.00">
                  <c:v>777.05</c:v>
                </c:pt>
                <c:pt idx="199" formatCode="0.00">
                  <c:v>910.17</c:v>
                </c:pt>
                <c:pt idx="200" formatCode="0.00">
                  <c:v>1050</c:v>
                </c:pt>
                <c:pt idx="201" formatCode="0.00">
                  <c:v>1190</c:v>
                </c:pt>
                <c:pt idx="202" formatCode="0.00">
                  <c:v>1330</c:v>
                </c:pt>
                <c:pt idx="203" formatCode="0.00">
                  <c:v>1480</c:v>
                </c:pt>
                <c:pt idx="204" formatCode="0.00">
                  <c:v>1770</c:v>
                </c:pt>
                <c:pt idx="205" formatCode="0.00">
                  <c:v>2070</c:v>
                </c:pt>
                <c:pt idx="206" formatCode="0.00">
                  <c:v>2370</c:v>
                </c:pt>
                <c:pt idx="207" formatCode="0.00">
                  <c:v>2670</c:v>
                </c:pt>
                <c:pt idx="208" formatCode="0.00">
                  <c:v>2970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200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200"/>
        <c:crosses val="autoZero"/>
        <c:crossBetween val="midCat"/>
        <c:majorUnit val="10"/>
      </c:valAx>
      <c:valAx>
        <c:axId val="4776142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srim12C_Diamond!$P$5</c:f>
          <c:strCache>
            <c:ptCount val="1"/>
            <c:pt idx="0">
              <c:v>srim12C_Diamond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srim12C_Diamond!$E$20:$E$228</c:f>
              <c:numCache>
                <c:formatCode>0.000E+00</c:formatCode>
                <c:ptCount val="209"/>
                <c:pt idx="0">
                  <c:v>8.6489999999999997E-2</c:v>
                </c:pt>
                <c:pt idx="1">
                  <c:v>9.0020000000000003E-2</c:v>
                </c:pt>
                <c:pt idx="2">
                  <c:v>9.3420000000000003E-2</c:v>
                </c:pt>
                <c:pt idx="3">
                  <c:v>9.6699999999999994E-2</c:v>
                </c:pt>
                <c:pt idx="4">
                  <c:v>9.987E-2</c:v>
                </c:pt>
                <c:pt idx="5">
                  <c:v>0.10290000000000001</c:v>
                </c:pt>
                <c:pt idx="6">
                  <c:v>0.10589999999999999</c:v>
                </c:pt>
                <c:pt idx="7">
                  <c:v>0.11169999999999999</c:v>
                </c:pt>
                <c:pt idx="8">
                  <c:v>0.11840000000000001</c:v>
                </c:pt>
                <c:pt idx="9">
                  <c:v>0.12479999999999999</c:v>
                </c:pt>
                <c:pt idx="10">
                  <c:v>0.13089999999999999</c:v>
                </c:pt>
                <c:pt idx="11">
                  <c:v>0.1368</c:v>
                </c:pt>
                <c:pt idx="12">
                  <c:v>0.14230000000000001</c:v>
                </c:pt>
                <c:pt idx="13">
                  <c:v>0.1477</c:v>
                </c:pt>
                <c:pt idx="14">
                  <c:v>0.15290000000000001</c:v>
                </c:pt>
                <c:pt idx="15">
                  <c:v>0.15790000000000001</c:v>
                </c:pt>
                <c:pt idx="16">
                  <c:v>0.16750000000000001</c:v>
                </c:pt>
                <c:pt idx="17">
                  <c:v>0.17649999999999999</c:v>
                </c:pt>
                <c:pt idx="18">
                  <c:v>0.1852</c:v>
                </c:pt>
                <c:pt idx="19">
                  <c:v>0.19339999999999999</c:v>
                </c:pt>
                <c:pt idx="20">
                  <c:v>0.20130000000000001</c:v>
                </c:pt>
                <c:pt idx="21">
                  <c:v>0.2089</c:v>
                </c:pt>
                <c:pt idx="22">
                  <c:v>0.2233</c:v>
                </c:pt>
                <c:pt idx="23">
                  <c:v>0.2369</c:v>
                </c:pt>
                <c:pt idx="24">
                  <c:v>0.24970000000000001</c:v>
                </c:pt>
                <c:pt idx="25">
                  <c:v>0.26190000000000002</c:v>
                </c:pt>
                <c:pt idx="26">
                  <c:v>0.27350000000000002</c:v>
                </c:pt>
                <c:pt idx="27">
                  <c:v>0.28470000000000001</c:v>
                </c:pt>
                <c:pt idx="28">
                  <c:v>0.2954</c:v>
                </c:pt>
                <c:pt idx="29">
                  <c:v>0.30580000000000002</c:v>
                </c:pt>
                <c:pt idx="30">
                  <c:v>0.31580000000000003</c:v>
                </c:pt>
                <c:pt idx="31">
                  <c:v>0.32550000000000001</c:v>
                </c:pt>
                <c:pt idx="32">
                  <c:v>0.33500000000000002</c:v>
                </c:pt>
                <c:pt idx="33">
                  <c:v>0.35310000000000002</c:v>
                </c:pt>
                <c:pt idx="34">
                  <c:v>0.3745</c:v>
                </c:pt>
                <c:pt idx="35">
                  <c:v>0.39479999999999998</c:v>
                </c:pt>
                <c:pt idx="36">
                  <c:v>0.41399999999999998</c:v>
                </c:pt>
                <c:pt idx="37">
                  <c:v>0.43240000000000001</c:v>
                </c:pt>
                <c:pt idx="38">
                  <c:v>0.4501</c:v>
                </c:pt>
                <c:pt idx="39">
                  <c:v>0.46710000000000002</c:v>
                </c:pt>
                <c:pt idx="40">
                  <c:v>0.48349999999999999</c:v>
                </c:pt>
                <c:pt idx="41">
                  <c:v>0.49930000000000002</c:v>
                </c:pt>
                <c:pt idx="42">
                  <c:v>0.52959999999999996</c:v>
                </c:pt>
                <c:pt idx="43">
                  <c:v>0.55830000000000002</c:v>
                </c:pt>
                <c:pt idx="44">
                  <c:v>0.58550000000000002</c:v>
                </c:pt>
                <c:pt idx="45">
                  <c:v>0.61160000000000003</c:v>
                </c:pt>
                <c:pt idx="46">
                  <c:v>0.63649999999999995</c:v>
                </c:pt>
                <c:pt idx="47">
                  <c:v>0.66059999999999997</c:v>
                </c:pt>
                <c:pt idx="48">
                  <c:v>0.70620000000000005</c:v>
                </c:pt>
                <c:pt idx="49">
                  <c:v>0.749</c:v>
                </c:pt>
                <c:pt idx="50">
                  <c:v>0.78949999999999998</c:v>
                </c:pt>
                <c:pt idx="51">
                  <c:v>0.82809999999999995</c:v>
                </c:pt>
                <c:pt idx="52">
                  <c:v>0.8649</c:v>
                </c:pt>
                <c:pt idx="53">
                  <c:v>0.9002</c:v>
                </c:pt>
                <c:pt idx="54">
                  <c:v>0.93420000000000003</c:v>
                </c:pt>
                <c:pt idx="55">
                  <c:v>0.96699999999999997</c:v>
                </c:pt>
                <c:pt idx="56">
                  <c:v>0.99870000000000003</c:v>
                </c:pt>
                <c:pt idx="57">
                  <c:v>1.0289999999999999</c:v>
                </c:pt>
                <c:pt idx="58">
                  <c:v>1.0589999999999999</c:v>
                </c:pt>
                <c:pt idx="59">
                  <c:v>1.117</c:v>
                </c:pt>
                <c:pt idx="60">
                  <c:v>1.1839999999999999</c:v>
                </c:pt>
                <c:pt idx="61">
                  <c:v>1.24</c:v>
                </c:pt>
                <c:pt idx="62">
                  <c:v>1.282</c:v>
                </c:pt>
                <c:pt idx="63">
                  <c:v>1.3260000000000001</c:v>
                </c:pt>
                <c:pt idx="64">
                  <c:v>1.371</c:v>
                </c:pt>
                <c:pt idx="65">
                  <c:v>1.415</c:v>
                </c:pt>
                <c:pt idx="66">
                  <c:v>1.458</c:v>
                </c:pt>
                <c:pt idx="67">
                  <c:v>1.5</c:v>
                </c:pt>
                <c:pt idx="68">
                  <c:v>1.581</c:v>
                </c:pt>
                <c:pt idx="69">
                  <c:v>1.655</c:v>
                </c:pt>
                <c:pt idx="70">
                  <c:v>1.724</c:v>
                </c:pt>
                <c:pt idx="71">
                  <c:v>1.788</c:v>
                </c:pt>
                <c:pt idx="72">
                  <c:v>1.8480000000000001</c:v>
                </c:pt>
                <c:pt idx="73">
                  <c:v>1.903</c:v>
                </c:pt>
                <c:pt idx="74">
                  <c:v>2.004</c:v>
                </c:pt>
                <c:pt idx="75">
                  <c:v>2.093</c:v>
                </c:pt>
                <c:pt idx="76">
                  <c:v>2.173</c:v>
                </c:pt>
                <c:pt idx="77">
                  <c:v>2.2440000000000002</c:v>
                </c:pt>
                <c:pt idx="78">
                  <c:v>2.3090000000000002</c:v>
                </c:pt>
                <c:pt idx="79">
                  <c:v>2.3679999999999999</c:v>
                </c:pt>
                <c:pt idx="80">
                  <c:v>2.423</c:v>
                </c:pt>
                <c:pt idx="81">
                  <c:v>2.4740000000000002</c:v>
                </c:pt>
                <c:pt idx="82">
                  <c:v>2.5219999999999998</c:v>
                </c:pt>
                <c:pt idx="83">
                  <c:v>2.569</c:v>
                </c:pt>
                <c:pt idx="84">
                  <c:v>2.6139999999999999</c:v>
                </c:pt>
                <c:pt idx="85">
                  <c:v>2.7029999999999998</c:v>
                </c:pt>
                <c:pt idx="86">
                  <c:v>2.8140000000000001</c:v>
                </c:pt>
                <c:pt idx="87">
                  <c:v>2.9260000000000002</c:v>
                </c:pt>
                <c:pt idx="88">
                  <c:v>3.0390000000000001</c:v>
                </c:pt>
                <c:pt idx="89">
                  <c:v>3.1520000000000001</c:v>
                </c:pt>
                <c:pt idx="90">
                  <c:v>3.2650000000000001</c:v>
                </c:pt>
                <c:pt idx="91">
                  <c:v>3.3759999999999999</c:v>
                </c:pt>
                <c:pt idx="92">
                  <c:v>3.4849999999999999</c:v>
                </c:pt>
                <c:pt idx="93">
                  <c:v>3.593</c:v>
                </c:pt>
                <c:pt idx="94">
                  <c:v>3.8</c:v>
                </c:pt>
                <c:pt idx="95">
                  <c:v>3.9990000000000001</c:v>
                </c:pt>
                <c:pt idx="96">
                  <c:v>4.1870000000000003</c:v>
                </c:pt>
                <c:pt idx="97">
                  <c:v>4.3650000000000002</c:v>
                </c:pt>
                <c:pt idx="98">
                  <c:v>4.5339999999999998</c:v>
                </c:pt>
                <c:pt idx="99">
                  <c:v>4.694</c:v>
                </c:pt>
                <c:pt idx="100">
                  <c:v>4.9880000000000004</c:v>
                </c:pt>
                <c:pt idx="101">
                  <c:v>5.2519999999999998</c:v>
                </c:pt>
                <c:pt idx="102">
                  <c:v>5.4889999999999999</c:v>
                </c:pt>
                <c:pt idx="103">
                  <c:v>5.702</c:v>
                </c:pt>
                <c:pt idx="104">
                  <c:v>5.8929999999999998</c:v>
                </c:pt>
                <c:pt idx="105">
                  <c:v>6.0640000000000001</c:v>
                </c:pt>
                <c:pt idx="106">
                  <c:v>6.218</c:v>
                </c:pt>
                <c:pt idx="107">
                  <c:v>6.3570000000000002</c:v>
                </c:pt>
                <c:pt idx="108">
                  <c:v>6.4809999999999999</c:v>
                </c:pt>
                <c:pt idx="109">
                  <c:v>6.593</c:v>
                </c:pt>
                <c:pt idx="110">
                  <c:v>6.6929999999999996</c:v>
                </c:pt>
                <c:pt idx="111">
                  <c:v>6.8639999999999999</c:v>
                </c:pt>
                <c:pt idx="112">
                  <c:v>7.0289999999999999</c:v>
                </c:pt>
                <c:pt idx="113">
                  <c:v>7.1529999999999996</c:v>
                </c:pt>
                <c:pt idx="114">
                  <c:v>7.2430000000000003</c:v>
                </c:pt>
                <c:pt idx="115">
                  <c:v>7.306</c:v>
                </c:pt>
                <c:pt idx="116">
                  <c:v>7.3470000000000004</c:v>
                </c:pt>
                <c:pt idx="117">
                  <c:v>7.37</c:v>
                </c:pt>
                <c:pt idx="118">
                  <c:v>7.38</c:v>
                </c:pt>
                <c:pt idx="119">
                  <c:v>7.3780000000000001</c:v>
                </c:pt>
                <c:pt idx="120">
                  <c:v>7.3460000000000001</c:v>
                </c:pt>
                <c:pt idx="121">
                  <c:v>7.29</c:v>
                </c:pt>
                <c:pt idx="122">
                  <c:v>7.2169999999999996</c:v>
                </c:pt>
                <c:pt idx="123">
                  <c:v>7.1319999999999997</c:v>
                </c:pt>
                <c:pt idx="124">
                  <c:v>7.0410000000000004</c:v>
                </c:pt>
                <c:pt idx="125">
                  <c:v>6.9450000000000003</c:v>
                </c:pt>
                <c:pt idx="126">
                  <c:v>6.7480000000000002</c:v>
                </c:pt>
                <c:pt idx="127">
                  <c:v>6.5519999999999996</c:v>
                </c:pt>
                <c:pt idx="128">
                  <c:v>6.36</c:v>
                </c:pt>
                <c:pt idx="129">
                  <c:v>6.1760000000000002</c:v>
                </c:pt>
                <c:pt idx="130">
                  <c:v>6</c:v>
                </c:pt>
                <c:pt idx="131">
                  <c:v>5.8319999999999999</c:v>
                </c:pt>
                <c:pt idx="132">
                  <c:v>5.6719999999999997</c:v>
                </c:pt>
                <c:pt idx="133">
                  <c:v>5.52</c:v>
                </c:pt>
                <c:pt idx="134">
                  <c:v>5.3760000000000003</c:v>
                </c:pt>
                <c:pt idx="135">
                  <c:v>5.2380000000000004</c:v>
                </c:pt>
                <c:pt idx="136">
                  <c:v>5.1070000000000002</c:v>
                </c:pt>
                <c:pt idx="137">
                  <c:v>4.8630000000000004</c:v>
                </c:pt>
                <c:pt idx="138">
                  <c:v>4.5880000000000001</c:v>
                </c:pt>
                <c:pt idx="139">
                  <c:v>4.3609999999999998</c:v>
                </c:pt>
                <c:pt idx="140">
                  <c:v>4.1539999999999999</c:v>
                </c:pt>
                <c:pt idx="141">
                  <c:v>3.9449999999999998</c:v>
                </c:pt>
                <c:pt idx="142">
                  <c:v>3.7679999999999998</c:v>
                </c:pt>
                <c:pt idx="143">
                  <c:v>3.6070000000000002</c:v>
                </c:pt>
                <c:pt idx="144">
                  <c:v>3.4569999999999999</c:v>
                </c:pt>
                <c:pt idx="145">
                  <c:v>3.32</c:v>
                </c:pt>
                <c:pt idx="146">
                  <c:v>3.073</c:v>
                </c:pt>
                <c:pt idx="147">
                  <c:v>2.86</c:v>
                </c:pt>
                <c:pt idx="148">
                  <c:v>2.6720000000000002</c:v>
                </c:pt>
                <c:pt idx="149">
                  <c:v>2.5070000000000001</c:v>
                </c:pt>
                <c:pt idx="150">
                  <c:v>2.3610000000000002</c:v>
                </c:pt>
                <c:pt idx="151">
                  <c:v>2.23</c:v>
                </c:pt>
                <c:pt idx="152">
                  <c:v>2.0070000000000001</c:v>
                </c:pt>
                <c:pt idx="153">
                  <c:v>1.825</c:v>
                </c:pt>
                <c:pt idx="154">
                  <c:v>1.675</c:v>
                </c:pt>
                <c:pt idx="155">
                  <c:v>1.548</c:v>
                </c:pt>
                <c:pt idx="156">
                  <c:v>1.4410000000000001</c:v>
                </c:pt>
                <c:pt idx="157">
                  <c:v>1.35</c:v>
                </c:pt>
                <c:pt idx="158">
                  <c:v>1.2709999999999999</c:v>
                </c:pt>
                <c:pt idx="159">
                  <c:v>1.202</c:v>
                </c:pt>
                <c:pt idx="160">
                  <c:v>1.141</c:v>
                </c:pt>
                <c:pt idx="161">
                  <c:v>1.0880000000000001</c:v>
                </c:pt>
                <c:pt idx="162">
                  <c:v>1.04</c:v>
                </c:pt>
                <c:pt idx="163">
                  <c:v>0.95860000000000001</c:v>
                </c:pt>
                <c:pt idx="164">
                  <c:v>0.876</c:v>
                </c:pt>
                <c:pt idx="165">
                  <c:v>0.80840000000000001</c:v>
                </c:pt>
                <c:pt idx="166">
                  <c:v>0.751</c:v>
                </c:pt>
                <c:pt idx="167">
                  <c:v>0.70069999999999999</c:v>
                </c:pt>
                <c:pt idx="168">
                  <c:v>0.65539999999999998</c:v>
                </c:pt>
                <c:pt idx="169">
                  <c:v>0.61350000000000005</c:v>
                </c:pt>
                <c:pt idx="170">
                  <c:v>0.57779999999999998</c:v>
                </c:pt>
                <c:pt idx="171">
                  <c:v>0.54810000000000003</c:v>
                </c:pt>
                <c:pt idx="172">
                  <c:v>0.49790000000000001</c:v>
                </c:pt>
                <c:pt idx="173">
                  <c:v>0.45710000000000001</c:v>
                </c:pt>
                <c:pt idx="174">
                  <c:v>0.42320000000000002</c:v>
                </c:pt>
                <c:pt idx="175">
                  <c:v>0.39460000000000001</c:v>
                </c:pt>
                <c:pt idx="176">
                  <c:v>0.37</c:v>
                </c:pt>
                <c:pt idx="177">
                  <c:v>0.3488</c:v>
                </c:pt>
                <c:pt idx="178">
                  <c:v>0.31390000000000001</c:v>
                </c:pt>
                <c:pt idx="179">
                  <c:v>0.28620000000000001</c:v>
                </c:pt>
                <c:pt idx="180">
                  <c:v>0.26379999999999998</c:v>
                </c:pt>
                <c:pt idx="181">
                  <c:v>0.24529999999999999</c:v>
                </c:pt>
                <c:pt idx="182">
                  <c:v>0.22969999999999999</c:v>
                </c:pt>
                <c:pt idx="183">
                  <c:v>0.21629999999999999</c:v>
                </c:pt>
                <c:pt idx="184">
                  <c:v>0.20480000000000001</c:v>
                </c:pt>
                <c:pt idx="185">
                  <c:v>0.1948</c:v>
                </c:pt>
                <c:pt idx="186">
                  <c:v>0.18590000000000001</c:v>
                </c:pt>
                <c:pt idx="187">
                  <c:v>0.17810000000000001</c:v>
                </c:pt>
                <c:pt idx="188">
                  <c:v>0.17100000000000001</c:v>
                </c:pt>
                <c:pt idx="189">
                  <c:v>0.159</c:v>
                </c:pt>
                <c:pt idx="190">
                  <c:v>0.1469</c:v>
                </c:pt>
                <c:pt idx="191">
                  <c:v>0.1371</c:v>
                </c:pt>
                <c:pt idx="192">
                  <c:v>0.12909999999999999</c:v>
                </c:pt>
                <c:pt idx="193">
                  <c:v>0.12230000000000001</c:v>
                </c:pt>
                <c:pt idx="194">
                  <c:v>0.1166</c:v>
                </c:pt>
                <c:pt idx="195">
                  <c:v>0.11169999999999999</c:v>
                </c:pt>
                <c:pt idx="196">
                  <c:v>0.1075</c:v>
                </c:pt>
                <c:pt idx="197">
                  <c:v>0.1037</c:v>
                </c:pt>
                <c:pt idx="198">
                  <c:v>9.7530000000000006E-2</c:v>
                </c:pt>
                <c:pt idx="199">
                  <c:v>9.2579999999999996E-2</c:v>
                </c:pt>
                <c:pt idx="200">
                  <c:v>8.8550000000000004E-2</c:v>
                </c:pt>
                <c:pt idx="201">
                  <c:v>8.5209999999999994E-2</c:v>
                </c:pt>
                <c:pt idx="202">
                  <c:v>8.2409999999999997E-2</c:v>
                </c:pt>
                <c:pt idx="203">
                  <c:v>8.004E-2</c:v>
                </c:pt>
                <c:pt idx="204">
                  <c:v>7.6240000000000002E-2</c:v>
                </c:pt>
                <c:pt idx="205">
                  <c:v>7.3359999999999995E-2</c:v>
                </c:pt>
                <c:pt idx="206">
                  <c:v>7.1129999999999999E-2</c:v>
                </c:pt>
                <c:pt idx="207">
                  <c:v>6.9360000000000005E-2</c:v>
                </c:pt>
                <c:pt idx="208">
                  <c:v>6.794E-2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51-4918-A591-9E9F57939F13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srim12C_Diamond!$F$20:$F$228</c:f>
              <c:numCache>
                <c:formatCode>0.000E+00</c:formatCode>
                <c:ptCount val="209"/>
                <c:pt idx="0">
                  <c:v>0.51419999999999999</c:v>
                </c:pt>
                <c:pt idx="1">
                  <c:v>0.52829999999999999</c:v>
                </c:pt>
                <c:pt idx="2">
                  <c:v>0.54139999999999999</c:v>
                </c:pt>
                <c:pt idx="3">
                  <c:v>0.55369999999999997</c:v>
                </c:pt>
                <c:pt idx="4">
                  <c:v>0.56530000000000002</c:v>
                </c:pt>
                <c:pt idx="5">
                  <c:v>0.57609999999999995</c:v>
                </c:pt>
                <c:pt idx="6">
                  <c:v>0.58640000000000003</c:v>
                </c:pt>
                <c:pt idx="7">
                  <c:v>0.60519999999999996</c:v>
                </c:pt>
                <c:pt idx="8">
                  <c:v>0.62629999999999997</c:v>
                </c:pt>
                <c:pt idx="9">
                  <c:v>0.64500000000000002</c:v>
                </c:pt>
                <c:pt idx="10">
                  <c:v>0.66180000000000005</c:v>
                </c:pt>
                <c:pt idx="11">
                  <c:v>0.67689999999999995</c:v>
                </c:pt>
                <c:pt idx="12">
                  <c:v>0.69069999999999998</c:v>
                </c:pt>
                <c:pt idx="13">
                  <c:v>0.70330000000000004</c:v>
                </c:pt>
                <c:pt idx="14">
                  <c:v>0.71479999999999999</c:v>
                </c:pt>
                <c:pt idx="15">
                  <c:v>0.72550000000000003</c:v>
                </c:pt>
                <c:pt idx="16">
                  <c:v>0.74450000000000005</c:v>
                </c:pt>
                <c:pt idx="17">
                  <c:v>0.76090000000000002</c:v>
                </c:pt>
                <c:pt idx="18">
                  <c:v>0.77529999999999999</c:v>
                </c:pt>
                <c:pt idx="19">
                  <c:v>0.78790000000000004</c:v>
                </c:pt>
                <c:pt idx="20">
                  <c:v>0.79900000000000004</c:v>
                </c:pt>
                <c:pt idx="21">
                  <c:v>0.80889999999999995</c:v>
                </c:pt>
                <c:pt idx="22">
                  <c:v>0.82569999999999999</c:v>
                </c:pt>
                <c:pt idx="23">
                  <c:v>0.83930000000000005</c:v>
                </c:pt>
                <c:pt idx="24">
                  <c:v>0.85029999999999994</c:v>
                </c:pt>
                <c:pt idx="25">
                  <c:v>0.85929999999999995</c:v>
                </c:pt>
                <c:pt idx="26">
                  <c:v>0.86660000000000004</c:v>
                </c:pt>
                <c:pt idx="27">
                  <c:v>0.87260000000000004</c:v>
                </c:pt>
                <c:pt idx="28">
                  <c:v>0.87749999999999995</c:v>
                </c:pt>
                <c:pt idx="29">
                  <c:v>0.88139999999999996</c:v>
                </c:pt>
                <c:pt idx="30">
                  <c:v>0.88449999999999995</c:v>
                </c:pt>
                <c:pt idx="31">
                  <c:v>0.88690000000000002</c:v>
                </c:pt>
                <c:pt idx="32">
                  <c:v>0.88880000000000003</c:v>
                </c:pt>
                <c:pt idx="33">
                  <c:v>0.89090000000000003</c:v>
                </c:pt>
                <c:pt idx="34">
                  <c:v>0.89149999999999996</c:v>
                </c:pt>
                <c:pt idx="35">
                  <c:v>0.89019999999999999</c:v>
                </c:pt>
                <c:pt idx="36">
                  <c:v>0.88749999999999996</c:v>
                </c:pt>
                <c:pt idx="37">
                  <c:v>0.88390000000000002</c:v>
                </c:pt>
                <c:pt idx="38">
                  <c:v>0.87949999999999995</c:v>
                </c:pt>
                <c:pt idx="39">
                  <c:v>0.87460000000000004</c:v>
                </c:pt>
                <c:pt idx="40">
                  <c:v>0.86919999999999997</c:v>
                </c:pt>
                <c:pt idx="41">
                  <c:v>0.86350000000000005</c:v>
                </c:pt>
                <c:pt idx="42">
                  <c:v>0.85140000000000005</c:v>
                </c:pt>
                <c:pt idx="43">
                  <c:v>0.83879999999999999</c:v>
                </c:pt>
                <c:pt idx="44">
                  <c:v>0.82599999999999996</c:v>
                </c:pt>
                <c:pt idx="45">
                  <c:v>0.81320000000000003</c:v>
                </c:pt>
                <c:pt idx="46">
                  <c:v>0.80049999999999999</c:v>
                </c:pt>
                <c:pt idx="47">
                  <c:v>0.78800000000000003</c:v>
                </c:pt>
                <c:pt idx="48">
                  <c:v>0.76390000000000002</c:v>
                </c:pt>
                <c:pt idx="49">
                  <c:v>0.74099999999999999</c:v>
                </c:pt>
                <c:pt idx="50">
                  <c:v>0.71940000000000004</c:v>
                </c:pt>
                <c:pt idx="51">
                  <c:v>0.69899999999999995</c:v>
                </c:pt>
                <c:pt idx="52">
                  <c:v>0.67989999999999995</c:v>
                </c:pt>
                <c:pt idx="53">
                  <c:v>0.66180000000000005</c:v>
                </c:pt>
                <c:pt idx="54">
                  <c:v>0.64490000000000003</c:v>
                </c:pt>
                <c:pt idx="55">
                  <c:v>0.62880000000000003</c:v>
                </c:pt>
                <c:pt idx="56">
                  <c:v>0.61370000000000002</c:v>
                </c:pt>
                <c:pt idx="57">
                  <c:v>0.59940000000000004</c:v>
                </c:pt>
                <c:pt idx="58">
                  <c:v>0.58589999999999998</c:v>
                </c:pt>
                <c:pt idx="59">
                  <c:v>0.56079999999999997</c:v>
                </c:pt>
                <c:pt idx="60">
                  <c:v>0.53280000000000005</c:v>
                </c:pt>
                <c:pt idx="61">
                  <c:v>0.50790000000000002</c:v>
                </c:pt>
                <c:pt idx="62">
                  <c:v>0.48559999999999998</c:v>
                </c:pt>
                <c:pt idx="63">
                  <c:v>0.46550000000000002</c:v>
                </c:pt>
                <c:pt idx="64">
                  <c:v>0.44729999999999998</c:v>
                </c:pt>
                <c:pt idx="65">
                  <c:v>0.43070000000000003</c:v>
                </c:pt>
                <c:pt idx="66">
                  <c:v>0.41539999999999999</c:v>
                </c:pt>
                <c:pt idx="67">
                  <c:v>0.40139999999999998</c:v>
                </c:pt>
                <c:pt idx="68">
                  <c:v>0.3765</c:v>
                </c:pt>
                <c:pt idx="69">
                  <c:v>0.35489999999999999</c:v>
                </c:pt>
                <c:pt idx="70">
                  <c:v>0.33600000000000002</c:v>
                </c:pt>
                <c:pt idx="71">
                  <c:v>0.31929999999999997</c:v>
                </c:pt>
                <c:pt idx="72">
                  <c:v>0.3044</c:v>
                </c:pt>
                <c:pt idx="73">
                  <c:v>0.29110000000000003</c:v>
                </c:pt>
                <c:pt idx="74">
                  <c:v>0.26800000000000002</c:v>
                </c:pt>
                <c:pt idx="75">
                  <c:v>0.24879999999999999</c:v>
                </c:pt>
                <c:pt idx="76">
                  <c:v>0.2326</c:v>
                </c:pt>
                <c:pt idx="77">
                  <c:v>0.2185</c:v>
                </c:pt>
                <c:pt idx="78">
                  <c:v>0.20630000000000001</c:v>
                </c:pt>
                <c:pt idx="79">
                  <c:v>0.19550000000000001</c:v>
                </c:pt>
                <c:pt idx="80">
                  <c:v>0.186</c:v>
                </c:pt>
                <c:pt idx="81">
                  <c:v>0.1774</c:v>
                </c:pt>
                <c:pt idx="82">
                  <c:v>0.16969999999999999</c:v>
                </c:pt>
                <c:pt idx="83">
                  <c:v>0.16270000000000001</c:v>
                </c:pt>
                <c:pt idx="84">
                  <c:v>0.15629999999999999</c:v>
                </c:pt>
                <c:pt idx="85">
                  <c:v>0.14510000000000001</c:v>
                </c:pt>
                <c:pt idx="86">
                  <c:v>0.13339999999999999</c:v>
                </c:pt>
                <c:pt idx="87">
                  <c:v>0.1237</c:v>
                </c:pt>
                <c:pt idx="88">
                  <c:v>0.1154</c:v>
                </c:pt>
                <c:pt idx="89">
                  <c:v>0.1082</c:v>
                </c:pt>
                <c:pt idx="90">
                  <c:v>0.10199999999999999</c:v>
                </c:pt>
                <c:pt idx="91">
                  <c:v>9.6549999999999997E-2</c:v>
                </c:pt>
                <c:pt idx="92">
                  <c:v>9.1679999999999998E-2</c:v>
                </c:pt>
                <c:pt idx="93">
                  <c:v>8.7340000000000001E-2</c:v>
                </c:pt>
                <c:pt idx="94">
                  <c:v>7.9880000000000007E-2</c:v>
                </c:pt>
                <c:pt idx="95">
                  <c:v>7.3700000000000002E-2</c:v>
                </c:pt>
                <c:pt idx="96">
                  <c:v>6.8489999999999995E-2</c:v>
                </c:pt>
                <c:pt idx="97">
                  <c:v>6.4030000000000004E-2</c:v>
                </c:pt>
                <c:pt idx="98">
                  <c:v>6.0159999999999998E-2</c:v>
                </c:pt>
                <c:pt idx="99">
                  <c:v>5.6779999999999997E-2</c:v>
                </c:pt>
                <c:pt idx="100">
                  <c:v>5.1119999999999999E-2</c:v>
                </c:pt>
                <c:pt idx="101">
                  <c:v>4.657E-2</c:v>
                </c:pt>
                <c:pt idx="102">
                  <c:v>4.2819999999999997E-2</c:v>
                </c:pt>
                <c:pt idx="103">
                  <c:v>3.9669999999999997E-2</c:v>
                </c:pt>
                <c:pt idx="104">
                  <c:v>3.6990000000000002E-2</c:v>
                </c:pt>
                <c:pt idx="105">
                  <c:v>3.4680000000000002E-2</c:v>
                </c:pt>
                <c:pt idx="106">
                  <c:v>3.2660000000000002E-2</c:v>
                </c:pt>
                <c:pt idx="107">
                  <c:v>3.0880000000000001E-2</c:v>
                </c:pt>
                <c:pt idx="108">
                  <c:v>2.929E-2</c:v>
                </c:pt>
                <c:pt idx="109">
                  <c:v>2.7879999999999999E-2</c:v>
                </c:pt>
                <c:pt idx="110">
                  <c:v>2.6599999999999999E-2</c:v>
                </c:pt>
                <c:pt idx="111">
                  <c:v>2.4400000000000002E-2</c:v>
                </c:pt>
                <c:pt idx="112">
                  <c:v>2.214E-2</c:v>
                </c:pt>
                <c:pt idx="113">
                  <c:v>2.0289999999999999E-2</c:v>
                </c:pt>
                <c:pt idx="114">
                  <c:v>1.874E-2</c:v>
                </c:pt>
                <c:pt idx="115">
                  <c:v>1.7430000000000001E-2</c:v>
                </c:pt>
                <c:pt idx="116">
                  <c:v>1.6299999999999999E-2</c:v>
                </c:pt>
                <c:pt idx="117">
                  <c:v>1.532E-2</c:v>
                </c:pt>
                <c:pt idx="118">
                  <c:v>1.4460000000000001E-2</c:v>
                </c:pt>
                <c:pt idx="119">
                  <c:v>1.3690000000000001E-2</c:v>
                </c:pt>
                <c:pt idx="120">
                  <c:v>1.239E-2</c:v>
                </c:pt>
                <c:pt idx="121">
                  <c:v>1.1339999999999999E-2</c:v>
                </c:pt>
                <c:pt idx="122">
                  <c:v>1.0449999999999999E-2</c:v>
                </c:pt>
                <c:pt idx="123">
                  <c:v>9.7079999999999996E-3</c:v>
                </c:pt>
                <c:pt idx="124">
                  <c:v>9.0670000000000004E-3</c:v>
                </c:pt>
                <c:pt idx="125">
                  <c:v>8.5100000000000002E-3</c:v>
                </c:pt>
                <c:pt idx="126">
                  <c:v>7.5890000000000003E-3</c:v>
                </c:pt>
                <c:pt idx="127">
                  <c:v>6.8580000000000004E-3</c:v>
                </c:pt>
                <c:pt idx="128">
                  <c:v>6.2630000000000003E-3</c:v>
                </c:pt>
                <c:pt idx="129">
                  <c:v>5.7679999999999997E-3</c:v>
                </c:pt>
                <c:pt idx="130">
                  <c:v>5.3489999999999996E-3</c:v>
                </c:pt>
                <c:pt idx="131">
                  <c:v>4.9909999999999998E-3</c:v>
                </c:pt>
                <c:pt idx="132">
                  <c:v>4.679E-3</c:v>
                </c:pt>
                <c:pt idx="133">
                  <c:v>4.4070000000000003E-3</c:v>
                </c:pt>
                <c:pt idx="134">
                  <c:v>4.1660000000000004E-3</c:v>
                </c:pt>
                <c:pt idx="135">
                  <c:v>3.9509999999999997E-3</c:v>
                </c:pt>
                <c:pt idx="136">
                  <c:v>3.7590000000000002E-3</c:v>
                </c:pt>
                <c:pt idx="137">
                  <c:v>3.4280000000000001E-3</c:v>
                </c:pt>
                <c:pt idx="138">
                  <c:v>3.0920000000000001E-3</c:v>
                </c:pt>
                <c:pt idx="139">
                  <c:v>2.8189999999999999E-3</c:v>
                </c:pt>
                <c:pt idx="140">
                  <c:v>2.5920000000000001E-3</c:v>
                </c:pt>
                <c:pt idx="141">
                  <c:v>2.4009999999999999E-3</c:v>
                </c:pt>
                <c:pt idx="142">
                  <c:v>2.2369999999999998E-3</c:v>
                </c:pt>
                <c:pt idx="143">
                  <c:v>2.0960000000000002E-3</c:v>
                </c:pt>
                <c:pt idx="144">
                  <c:v>1.9719999999999998E-3</c:v>
                </c:pt>
                <c:pt idx="145">
                  <c:v>1.8619999999999999E-3</c:v>
                </c:pt>
                <c:pt idx="146">
                  <c:v>1.6770000000000001E-3</c:v>
                </c:pt>
                <c:pt idx="147">
                  <c:v>1.5280000000000001E-3</c:v>
                </c:pt>
                <c:pt idx="148">
                  <c:v>1.4040000000000001E-3</c:v>
                </c:pt>
                <c:pt idx="149">
                  <c:v>1.299E-3</c:v>
                </c:pt>
                <c:pt idx="150">
                  <c:v>1.2099999999999999E-3</c:v>
                </c:pt>
                <c:pt idx="151">
                  <c:v>1.132E-3</c:v>
                </c:pt>
                <c:pt idx="152">
                  <c:v>1.005E-3</c:v>
                </c:pt>
                <c:pt idx="153">
                  <c:v>9.0439999999999997E-4</c:v>
                </c:pt>
                <c:pt idx="154">
                  <c:v>8.229E-4</c:v>
                </c:pt>
                <c:pt idx="155">
                  <c:v>7.5549999999999999E-4</c:v>
                </c:pt>
                <c:pt idx="156">
                  <c:v>6.9870000000000002E-4</c:v>
                </c:pt>
                <c:pt idx="157">
                  <c:v>6.5019999999999998E-4</c:v>
                </c:pt>
                <c:pt idx="158">
                  <c:v>6.0820000000000004E-4</c:v>
                </c:pt>
                <c:pt idx="159">
                  <c:v>5.7160000000000002E-4</c:v>
                </c:pt>
                <c:pt idx="160">
                  <c:v>5.3930000000000004E-4</c:v>
                </c:pt>
                <c:pt idx="161">
                  <c:v>5.1060000000000005E-4</c:v>
                </c:pt>
                <c:pt idx="162">
                  <c:v>4.8490000000000002E-4</c:v>
                </c:pt>
                <c:pt idx="163">
                  <c:v>4.4089999999999998E-4</c:v>
                </c:pt>
                <c:pt idx="164">
                  <c:v>3.9639999999999999E-4</c:v>
                </c:pt>
                <c:pt idx="165">
                  <c:v>3.6029999999999998E-4</c:v>
                </c:pt>
                <c:pt idx="166">
                  <c:v>3.3050000000000001E-4</c:v>
                </c:pt>
                <c:pt idx="167">
                  <c:v>3.054E-4</c:v>
                </c:pt>
                <c:pt idx="168">
                  <c:v>2.8400000000000002E-4</c:v>
                </c:pt>
                <c:pt idx="169">
                  <c:v>2.655E-4</c:v>
                </c:pt>
                <c:pt idx="170">
                  <c:v>2.4939999999999999E-4</c:v>
                </c:pt>
                <c:pt idx="171">
                  <c:v>2.352E-4</c:v>
                </c:pt>
                <c:pt idx="172">
                  <c:v>2.1130000000000001E-4</c:v>
                </c:pt>
                <c:pt idx="173">
                  <c:v>1.919E-4</c:v>
                </c:pt>
                <c:pt idx="174">
                  <c:v>1.76E-4</c:v>
                </c:pt>
                <c:pt idx="175">
                  <c:v>1.6249999999999999E-4</c:v>
                </c:pt>
                <c:pt idx="176">
                  <c:v>1.5109999999999999E-4</c:v>
                </c:pt>
                <c:pt idx="177">
                  <c:v>1.4119999999999999E-4</c:v>
                </c:pt>
                <c:pt idx="178">
                  <c:v>1.249E-4</c:v>
                </c:pt>
                <c:pt idx="179">
                  <c:v>1.122E-4</c:v>
                </c:pt>
                <c:pt idx="180">
                  <c:v>1.0179999999999999E-4</c:v>
                </c:pt>
                <c:pt idx="181">
                  <c:v>9.3319999999999994E-5</c:v>
                </c:pt>
                <c:pt idx="182">
                  <c:v>8.6160000000000002E-5</c:v>
                </c:pt>
                <c:pt idx="183">
                  <c:v>8.0060000000000003E-5</c:v>
                </c:pt>
                <c:pt idx="184">
                  <c:v>7.4789999999999994E-5</c:v>
                </c:pt>
                <c:pt idx="185">
                  <c:v>7.0190000000000004E-5</c:v>
                </c:pt>
                <c:pt idx="186">
                  <c:v>6.6149999999999995E-5</c:v>
                </c:pt>
                <c:pt idx="187">
                  <c:v>6.2559999999999997E-5</c:v>
                </c:pt>
                <c:pt idx="188">
                  <c:v>5.9349999999999999E-5</c:v>
                </c:pt>
                <c:pt idx="189">
                  <c:v>5.3860000000000003E-5</c:v>
                </c:pt>
                <c:pt idx="190">
                  <c:v>4.8319999999999998E-5</c:v>
                </c:pt>
                <c:pt idx="191">
                  <c:v>4.3850000000000002E-5</c:v>
                </c:pt>
                <c:pt idx="192">
                  <c:v>4.015E-5</c:v>
                </c:pt>
                <c:pt idx="193">
                  <c:v>3.7049999999999999E-5</c:v>
                </c:pt>
                <c:pt idx="194">
                  <c:v>3.4409999999999998E-5</c:v>
                </c:pt>
                <c:pt idx="195">
                  <c:v>3.2129999999999999E-5</c:v>
                </c:pt>
                <c:pt idx="196">
                  <c:v>3.0150000000000001E-5</c:v>
                </c:pt>
                <c:pt idx="197">
                  <c:v>2.8399999999999999E-5</c:v>
                </c:pt>
                <c:pt idx="198">
                  <c:v>2.5469999999999998E-5</c:v>
                </c:pt>
                <c:pt idx="199">
                  <c:v>2.3099999999999999E-5</c:v>
                </c:pt>
                <c:pt idx="200">
                  <c:v>2.1140000000000001E-5</c:v>
                </c:pt>
                <c:pt idx="201">
                  <c:v>1.9510000000000001E-5</c:v>
                </c:pt>
                <c:pt idx="202">
                  <c:v>1.8110000000000001E-5</c:v>
                </c:pt>
                <c:pt idx="203">
                  <c:v>1.6909999999999999E-5</c:v>
                </c:pt>
                <c:pt idx="204">
                  <c:v>1.4929999999999999E-5</c:v>
                </c:pt>
                <c:pt idx="205">
                  <c:v>1.3390000000000001E-5</c:v>
                </c:pt>
                <c:pt idx="206">
                  <c:v>1.2140000000000001E-5</c:v>
                </c:pt>
                <c:pt idx="207">
                  <c:v>1.111E-5</c:v>
                </c:pt>
                <c:pt idx="208">
                  <c:v>1.024E-5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51-4918-A591-9E9F57939F13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srim12C_Diamond!$D$20:$D$228</c:f>
              <c:numCache>
                <c:formatCode>0.000000</c:formatCode>
                <c:ptCount val="209"/>
                <c:pt idx="0">
                  <c:v>1.0000000000000001E-5</c:v>
                </c:pt>
                <c:pt idx="1">
                  <c:v>1.0833333333333332E-5</c:v>
                </c:pt>
                <c:pt idx="2">
                  <c:v>1.1666583333333333E-5</c:v>
                </c:pt>
                <c:pt idx="3">
                  <c:v>1.2499916666666667E-5</c:v>
                </c:pt>
                <c:pt idx="4">
                  <c:v>1.333325E-5</c:v>
                </c:pt>
                <c:pt idx="5">
                  <c:v>1.4166583333333332E-5</c:v>
                </c:pt>
                <c:pt idx="6">
                  <c:v>1.4999916666666667E-5</c:v>
                </c:pt>
                <c:pt idx="7">
                  <c:v>1.6666583333333334E-5</c:v>
                </c:pt>
                <c:pt idx="8">
                  <c:v>1.8749916666666668E-5</c:v>
                </c:pt>
                <c:pt idx="9">
                  <c:v>2.0833249999999999E-5</c:v>
                </c:pt>
                <c:pt idx="10" formatCode="0.00000">
                  <c:v>2.2916583333333333E-5</c:v>
                </c:pt>
                <c:pt idx="11" formatCode="0.00000">
                  <c:v>2.4999916666666668E-5</c:v>
                </c:pt>
                <c:pt idx="12" formatCode="0.00000">
                  <c:v>2.7083250000000002E-5</c:v>
                </c:pt>
                <c:pt idx="13" formatCode="0.00000">
                  <c:v>2.9166583333333336E-5</c:v>
                </c:pt>
                <c:pt idx="14" formatCode="0.00000">
                  <c:v>3.1249916666666671E-5</c:v>
                </c:pt>
                <c:pt idx="15" formatCode="0.00000">
                  <c:v>3.3333249999999998E-5</c:v>
                </c:pt>
                <c:pt idx="16" formatCode="0.00000">
                  <c:v>3.7499916666666667E-5</c:v>
                </c:pt>
                <c:pt idx="17" formatCode="0.00000">
                  <c:v>4.1666583333333335E-5</c:v>
                </c:pt>
                <c:pt idx="18" formatCode="0.00000">
                  <c:v>4.5833250000000004E-5</c:v>
                </c:pt>
                <c:pt idx="19" formatCode="0.00000">
                  <c:v>4.9999916666666672E-5</c:v>
                </c:pt>
                <c:pt idx="20" formatCode="0.00000">
                  <c:v>5.4166583333333341E-5</c:v>
                </c:pt>
                <c:pt idx="21" formatCode="0.00000">
                  <c:v>5.8333249999999996E-5</c:v>
                </c:pt>
                <c:pt idx="22" formatCode="0.00000">
                  <c:v>6.666658333333334E-5</c:v>
                </c:pt>
                <c:pt idx="23" formatCode="0.00000">
                  <c:v>7.4999916666666677E-5</c:v>
                </c:pt>
                <c:pt idx="24" formatCode="0.00000">
                  <c:v>8.3333250000000014E-5</c:v>
                </c:pt>
                <c:pt idx="25" formatCode="0.00000">
                  <c:v>9.1666666666666668E-5</c:v>
                </c:pt>
                <c:pt idx="26" formatCode="0.00000">
                  <c:v>9.9999999999999991E-5</c:v>
                </c:pt>
                <c:pt idx="27" formatCode="0.00000">
                  <c:v>1.0833333333333333E-4</c:v>
                </c:pt>
                <c:pt idx="28" formatCode="0.00000">
                  <c:v>1.1666666666666667E-4</c:v>
                </c:pt>
                <c:pt idx="29" formatCode="0.00000">
                  <c:v>1.25E-4</c:v>
                </c:pt>
                <c:pt idx="30" formatCode="0.00000">
                  <c:v>1.3333333333333334E-4</c:v>
                </c:pt>
                <c:pt idx="31" formatCode="0.00000">
                  <c:v>1.4166666666666665E-4</c:v>
                </c:pt>
                <c:pt idx="32" formatCode="0.00000">
                  <c:v>1.4999999999999999E-4</c:v>
                </c:pt>
                <c:pt idx="33" formatCode="0.00000">
                  <c:v>1.6666666666666666E-4</c:v>
                </c:pt>
                <c:pt idx="34" formatCode="0.00000">
                  <c:v>1.8749999999999998E-4</c:v>
                </c:pt>
                <c:pt idx="35" formatCode="0.00000">
                  <c:v>2.0833333333333335E-4</c:v>
                </c:pt>
                <c:pt idx="36" formatCode="0.00000">
                  <c:v>2.2916666666666666E-4</c:v>
                </c:pt>
                <c:pt idx="37" formatCode="0.00000">
                  <c:v>2.5000000000000001E-4</c:v>
                </c:pt>
                <c:pt idx="38" formatCode="0.00000">
                  <c:v>2.7083333333333332E-4</c:v>
                </c:pt>
                <c:pt idx="39" formatCode="0.00000">
                  <c:v>2.9166666666666669E-4</c:v>
                </c:pt>
                <c:pt idx="40" formatCode="0.00000">
                  <c:v>3.1250000000000001E-4</c:v>
                </c:pt>
                <c:pt idx="41" formatCode="0.00000">
                  <c:v>3.3333333333333332E-4</c:v>
                </c:pt>
                <c:pt idx="42" formatCode="0.00000">
                  <c:v>3.7499999999999995E-4</c:v>
                </c:pt>
                <c:pt idx="43" formatCode="0.00000">
                  <c:v>4.1666666666666669E-4</c:v>
                </c:pt>
                <c:pt idx="44" formatCode="0.00000">
                  <c:v>4.5833333333333332E-4</c:v>
                </c:pt>
                <c:pt idx="45" formatCode="0.00000">
                  <c:v>5.0000000000000001E-4</c:v>
                </c:pt>
                <c:pt idx="46" formatCode="0.00000">
                  <c:v>5.4166666666666664E-4</c:v>
                </c:pt>
                <c:pt idx="47" formatCode="0.00000">
                  <c:v>5.8333333333333338E-4</c:v>
                </c:pt>
                <c:pt idx="48" formatCode="0.00000">
                  <c:v>6.6666666666666664E-4</c:v>
                </c:pt>
                <c:pt idx="49" formatCode="0.00000">
                  <c:v>7.4999999999999991E-4</c:v>
                </c:pt>
                <c:pt idx="50" formatCode="0.00000">
                  <c:v>8.3333333333333339E-4</c:v>
                </c:pt>
                <c:pt idx="51" formatCode="0.00000">
                  <c:v>9.1666666666666665E-4</c:v>
                </c:pt>
                <c:pt idx="52" formatCode="0.00000">
                  <c:v>1E-3</c:v>
                </c:pt>
                <c:pt idx="53" formatCode="0.00000">
                  <c:v>1.0833333333333333E-3</c:v>
                </c:pt>
                <c:pt idx="54" formatCode="0.00000">
                  <c:v>1.1666666666666668E-3</c:v>
                </c:pt>
                <c:pt idx="55" formatCode="0.00000">
                  <c:v>1.25E-3</c:v>
                </c:pt>
                <c:pt idx="56" formatCode="0.00000">
                  <c:v>1.3333333333333333E-3</c:v>
                </c:pt>
                <c:pt idx="57" formatCode="0.00000">
                  <c:v>1.4166666666666668E-3</c:v>
                </c:pt>
                <c:pt idx="58" formatCode="0.00000">
                  <c:v>1.4999999999999998E-3</c:v>
                </c:pt>
                <c:pt idx="59" formatCode="0.00000">
                  <c:v>1.6666666666666668E-3</c:v>
                </c:pt>
                <c:pt idx="60" formatCode="0.00000">
                  <c:v>1.8749999999999999E-3</c:v>
                </c:pt>
                <c:pt idx="61" formatCode="0.00000">
                  <c:v>2.0833333333333333E-3</c:v>
                </c:pt>
                <c:pt idx="62" formatCode="0.00000">
                  <c:v>2.2916666666666667E-3</c:v>
                </c:pt>
                <c:pt idx="63" formatCode="0.00000">
                  <c:v>2.5000000000000001E-3</c:v>
                </c:pt>
                <c:pt idx="64" formatCode="0.00000">
                  <c:v>2.7083333333333334E-3</c:v>
                </c:pt>
                <c:pt idx="65" formatCode="0.00000">
                  <c:v>2.9166666666666668E-3</c:v>
                </c:pt>
                <c:pt idx="66" formatCode="0.00000">
                  <c:v>3.1249999999999997E-3</c:v>
                </c:pt>
                <c:pt idx="67" formatCode="0.00000">
                  <c:v>3.3333333333333335E-3</c:v>
                </c:pt>
                <c:pt idx="68" formatCode="0.00000">
                  <c:v>3.7499999999999999E-3</c:v>
                </c:pt>
                <c:pt idx="69" formatCode="0.00000">
                  <c:v>4.1666666666666666E-3</c:v>
                </c:pt>
                <c:pt idx="70" formatCode="0.00000">
                  <c:v>4.5833333333333334E-3</c:v>
                </c:pt>
                <c:pt idx="71" formatCode="0.00000">
                  <c:v>5.0000000000000001E-3</c:v>
                </c:pt>
                <c:pt idx="72" formatCode="0.00000">
                  <c:v>5.4166666666666669E-3</c:v>
                </c:pt>
                <c:pt idx="73" formatCode="0.00000">
                  <c:v>5.8333333333333336E-3</c:v>
                </c:pt>
                <c:pt idx="74" formatCode="0.00000">
                  <c:v>6.6666666666666671E-3</c:v>
                </c:pt>
                <c:pt idx="75" formatCode="0.00000">
                  <c:v>7.4999999999999997E-3</c:v>
                </c:pt>
                <c:pt idx="76" formatCode="0.00000">
                  <c:v>8.3333333333333332E-3</c:v>
                </c:pt>
                <c:pt idx="77" formatCode="0.00000">
                  <c:v>9.1666666666666667E-3</c:v>
                </c:pt>
                <c:pt idx="78" formatCode="0.00000">
                  <c:v>0.01</c:v>
                </c:pt>
                <c:pt idx="79" formatCode="0.00000">
                  <c:v>1.0833333333333334E-2</c:v>
                </c:pt>
                <c:pt idx="80" formatCode="0.00000">
                  <c:v>1.1666666666666667E-2</c:v>
                </c:pt>
                <c:pt idx="81" formatCode="0.00000">
                  <c:v>1.2499999999999999E-2</c:v>
                </c:pt>
                <c:pt idx="82" formatCode="0.00000">
                  <c:v>1.3333333333333334E-2</c:v>
                </c:pt>
                <c:pt idx="83" formatCode="0.00000">
                  <c:v>1.4166666666666668E-2</c:v>
                </c:pt>
                <c:pt idx="84" formatCode="0.00000">
                  <c:v>1.4999999999999999E-2</c:v>
                </c:pt>
                <c:pt idx="85" formatCode="0.00000">
                  <c:v>1.6666666666666666E-2</c:v>
                </c:pt>
                <c:pt idx="86" formatCode="0.00000">
                  <c:v>1.8749999999999999E-2</c:v>
                </c:pt>
                <c:pt idx="87" formatCode="0.000">
                  <c:v>2.0833333333333332E-2</c:v>
                </c:pt>
                <c:pt idx="88" formatCode="0.000">
                  <c:v>2.2916666666666669E-2</c:v>
                </c:pt>
                <c:pt idx="89" formatCode="0.000">
                  <c:v>2.4999999999999998E-2</c:v>
                </c:pt>
                <c:pt idx="90" formatCode="0.000">
                  <c:v>2.7083333333333334E-2</c:v>
                </c:pt>
                <c:pt idx="91" formatCode="0.000">
                  <c:v>2.9166666666666664E-2</c:v>
                </c:pt>
                <c:pt idx="92" formatCode="0.000">
                  <c:v>3.125E-2</c:v>
                </c:pt>
                <c:pt idx="93" formatCode="0.000">
                  <c:v>3.3333333333333333E-2</c:v>
                </c:pt>
                <c:pt idx="94" formatCode="0.000">
                  <c:v>3.7499999999999999E-2</c:v>
                </c:pt>
                <c:pt idx="95" formatCode="0.000">
                  <c:v>4.1666666666666664E-2</c:v>
                </c:pt>
                <c:pt idx="96" formatCode="0.000">
                  <c:v>4.5833333333333337E-2</c:v>
                </c:pt>
                <c:pt idx="97" formatCode="0.000">
                  <c:v>4.9999999999999996E-2</c:v>
                </c:pt>
                <c:pt idx="98" formatCode="0.000">
                  <c:v>5.4166666666666669E-2</c:v>
                </c:pt>
                <c:pt idx="99" formatCode="0.000">
                  <c:v>5.8333333333333327E-2</c:v>
                </c:pt>
                <c:pt idx="100" formatCode="0.000">
                  <c:v>6.6666666666666666E-2</c:v>
                </c:pt>
                <c:pt idx="101" formatCode="0.000">
                  <c:v>7.4999999999999997E-2</c:v>
                </c:pt>
                <c:pt idx="102" formatCode="0.000">
                  <c:v>8.3333333333333329E-2</c:v>
                </c:pt>
                <c:pt idx="103" formatCode="0.000">
                  <c:v>9.1666666666666674E-2</c:v>
                </c:pt>
                <c:pt idx="104" formatCode="0.000">
                  <c:v>9.9999999999999992E-2</c:v>
                </c:pt>
                <c:pt idx="105" formatCode="0.000">
                  <c:v>0.10833333333333334</c:v>
                </c:pt>
                <c:pt idx="106" formatCode="0.000">
                  <c:v>0.11666666666666665</c:v>
                </c:pt>
                <c:pt idx="107" formatCode="0.000">
                  <c:v>0.125</c:v>
                </c:pt>
                <c:pt idx="108" formatCode="0.000">
                  <c:v>0.13333333333333333</c:v>
                </c:pt>
                <c:pt idx="109" formatCode="0.000">
                  <c:v>0.14166666666666666</c:v>
                </c:pt>
                <c:pt idx="110" formatCode="0.000">
                  <c:v>0.15</c:v>
                </c:pt>
                <c:pt idx="111" formatCode="0.000">
                  <c:v>0.16666666666666666</c:v>
                </c:pt>
                <c:pt idx="112" formatCode="0.000">
                  <c:v>0.1875</c:v>
                </c:pt>
                <c:pt idx="113" formatCode="0.000">
                  <c:v>0.20833333333333334</c:v>
                </c:pt>
                <c:pt idx="114" formatCode="0.000">
                  <c:v>0.22916666666666666</c:v>
                </c:pt>
                <c:pt idx="115" formatCode="0.000">
                  <c:v>0.25</c:v>
                </c:pt>
                <c:pt idx="116" formatCode="0.000">
                  <c:v>0.27083333333333331</c:v>
                </c:pt>
                <c:pt idx="117" formatCode="0.000">
                  <c:v>0.29166666666666669</c:v>
                </c:pt>
                <c:pt idx="118" formatCode="0.000">
                  <c:v>0.3125</c:v>
                </c:pt>
                <c:pt idx="119" formatCode="0.000">
                  <c:v>0.33333333333333331</c:v>
                </c:pt>
                <c:pt idx="120" formatCode="0.000">
                  <c:v>0.375</c:v>
                </c:pt>
                <c:pt idx="121" formatCode="0.000">
                  <c:v>0.41666666666666669</c:v>
                </c:pt>
                <c:pt idx="122" formatCode="0.000">
                  <c:v>0.45833333333333331</c:v>
                </c:pt>
                <c:pt idx="123" formatCode="0.000">
                  <c:v>0.5</c:v>
                </c:pt>
                <c:pt idx="124" formatCode="0.000">
                  <c:v>0.54166666666666663</c:v>
                </c:pt>
                <c:pt idx="125" formatCode="0.000">
                  <c:v>0.58333333333333337</c:v>
                </c:pt>
                <c:pt idx="126" formatCode="0.000">
                  <c:v>0.66666666666666663</c:v>
                </c:pt>
                <c:pt idx="127" formatCode="0.000">
                  <c:v>0.75</c:v>
                </c:pt>
                <c:pt idx="128" formatCode="0.000">
                  <c:v>0.83333333333333337</c:v>
                </c:pt>
                <c:pt idx="129" formatCode="0.000">
                  <c:v>0.91666666666666663</c:v>
                </c:pt>
                <c:pt idx="130" formatCode="0.000">
                  <c:v>1</c:v>
                </c:pt>
                <c:pt idx="131" formatCode="0.000">
                  <c:v>1.0833333333333333</c:v>
                </c:pt>
                <c:pt idx="132" formatCode="0.000">
                  <c:v>1.1666666666666667</c:v>
                </c:pt>
                <c:pt idx="133" formatCode="0.000">
                  <c:v>1.25</c:v>
                </c:pt>
                <c:pt idx="134" formatCode="0.000">
                  <c:v>1.3333333333333333</c:v>
                </c:pt>
                <c:pt idx="135" formatCode="0.000">
                  <c:v>1.4166666666666667</c:v>
                </c:pt>
                <c:pt idx="136" formatCode="0.000">
                  <c:v>1.5</c:v>
                </c:pt>
                <c:pt idx="137" formatCode="0.000">
                  <c:v>1.6666666666666667</c:v>
                </c:pt>
                <c:pt idx="138" formatCode="0.000">
                  <c:v>1.875</c:v>
                </c:pt>
                <c:pt idx="139" formatCode="0.000">
                  <c:v>2.0833333333333335</c:v>
                </c:pt>
                <c:pt idx="140" formatCode="0.000">
                  <c:v>2.2916666666666665</c:v>
                </c:pt>
                <c:pt idx="141" formatCode="0.000">
                  <c:v>2.5</c:v>
                </c:pt>
                <c:pt idx="142" formatCode="0.000">
                  <c:v>2.7083333333333335</c:v>
                </c:pt>
                <c:pt idx="143" formatCode="0.000">
                  <c:v>2.9166666666666665</c:v>
                </c:pt>
                <c:pt idx="144" formatCode="0.000">
                  <c:v>3.125</c:v>
                </c:pt>
                <c:pt idx="145" formatCode="0.000">
                  <c:v>3.3333333333333335</c:v>
                </c:pt>
                <c:pt idx="146" formatCode="0.000">
                  <c:v>3.75</c:v>
                </c:pt>
                <c:pt idx="147" formatCode="0.000">
                  <c:v>4.166666666666667</c:v>
                </c:pt>
                <c:pt idx="148" formatCode="0.000">
                  <c:v>4.583333333333333</c:v>
                </c:pt>
                <c:pt idx="149" formatCode="0.000">
                  <c:v>5</c:v>
                </c:pt>
                <c:pt idx="150" formatCode="0.000">
                  <c:v>5.416666666666667</c:v>
                </c:pt>
                <c:pt idx="151" formatCode="0.000">
                  <c:v>5.833333333333333</c:v>
                </c:pt>
                <c:pt idx="152" formatCode="0.000">
                  <c:v>6.666666666666667</c:v>
                </c:pt>
                <c:pt idx="153" formatCode="0.000">
                  <c:v>7.5</c:v>
                </c:pt>
                <c:pt idx="154" formatCode="0.000">
                  <c:v>8.3333333333333339</c:v>
                </c:pt>
                <c:pt idx="155" formatCode="0.000">
                  <c:v>9.1666666666666661</c:v>
                </c:pt>
                <c:pt idx="156" formatCode="0.000">
                  <c:v>10</c:v>
                </c:pt>
                <c:pt idx="157" formatCode="0.000">
                  <c:v>10.833333333333334</c:v>
                </c:pt>
                <c:pt idx="158" formatCode="0.000">
                  <c:v>11.666666666666666</c:v>
                </c:pt>
                <c:pt idx="159" formatCode="0.000">
                  <c:v>12.5</c:v>
                </c:pt>
                <c:pt idx="160" formatCode="0.000">
                  <c:v>13.333333333333334</c:v>
                </c:pt>
                <c:pt idx="161" formatCode="0.000">
                  <c:v>14.166666666666666</c:v>
                </c:pt>
                <c:pt idx="162" formatCode="0.000">
                  <c:v>15</c:v>
                </c:pt>
                <c:pt idx="163" formatCode="0.000">
                  <c:v>16.666666666666668</c:v>
                </c:pt>
                <c:pt idx="164" formatCode="0.000">
                  <c:v>18.75</c:v>
                </c:pt>
                <c:pt idx="165" formatCode="0.000">
                  <c:v>20.833333333333332</c:v>
                </c:pt>
                <c:pt idx="166" formatCode="0.000">
                  <c:v>22.916666666666668</c:v>
                </c:pt>
                <c:pt idx="167" formatCode="0.000">
                  <c:v>25</c:v>
                </c:pt>
                <c:pt idx="168" formatCode="0.000">
                  <c:v>27.083333333333332</c:v>
                </c:pt>
                <c:pt idx="169" formatCode="0.000">
                  <c:v>29.166666666666668</c:v>
                </c:pt>
                <c:pt idx="170" formatCode="0.000">
                  <c:v>31.25</c:v>
                </c:pt>
                <c:pt idx="171" formatCode="0.000">
                  <c:v>33.333333333333336</c:v>
                </c:pt>
                <c:pt idx="172" formatCode="0.000">
                  <c:v>37.5</c:v>
                </c:pt>
                <c:pt idx="173" formatCode="0.000">
                  <c:v>41.666666666666664</c:v>
                </c:pt>
                <c:pt idx="174" formatCode="0.000">
                  <c:v>45.833333333333336</c:v>
                </c:pt>
                <c:pt idx="175" formatCode="0.000">
                  <c:v>50</c:v>
                </c:pt>
                <c:pt idx="176" formatCode="0.000">
                  <c:v>54.166666666666664</c:v>
                </c:pt>
                <c:pt idx="177" formatCode="0.000">
                  <c:v>58.333333333333336</c:v>
                </c:pt>
                <c:pt idx="178" formatCode="0.000">
                  <c:v>66.666666666666671</c:v>
                </c:pt>
                <c:pt idx="179" formatCode="0.000">
                  <c:v>75</c:v>
                </c:pt>
                <c:pt idx="180" formatCode="0.000">
                  <c:v>83.333333333333329</c:v>
                </c:pt>
                <c:pt idx="181" formatCode="0.000">
                  <c:v>91.666666666666671</c:v>
                </c:pt>
                <c:pt idx="182" formatCode="0.000">
                  <c:v>100</c:v>
                </c:pt>
                <c:pt idx="183" formatCode="0.000">
                  <c:v>108.33333333333333</c:v>
                </c:pt>
                <c:pt idx="184" formatCode="0.000">
                  <c:v>116.66666666666667</c:v>
                </c:pt>
                <c:pt idx="185" formatCode="0.000">
                  <c:v>125</c:v>
                </c:pt>
                <c:pt idx="186" formatCode="0.000">
                  <c:v>133.33333333333334</c:v>
                </c:pt>
                <c:pt idx="187" formatCode="0.000">
                  <c:v>141.66666666666666</c:v>
                </c:pt>
                <c:pt idx="188" formatCode="0.000">
                  <c:v>150</c:v>
                </c:pt>
                <c:pt idx="189" formatCode="0.000">
                  <c:v>166.66666666666666</c:v>
                </c:pt>
                <c:pt idx="190" formatCode="0.000">
                  <c:v>187.5</c:v>
                </c:pt>
                <c:pt idx="191" formatCode="0.000">
                  <c:v>208.33333333333334</c:v>
                </c:pt>
                <c:pt idx="192" formatCode="0.000">
                  <c:v>229.16666666666666</c:v>
                </c:pt>
                <c:pt idx="193" formatCode="0.000">
                  <c:v>250</c:v>
                </c:pt>
                <c:pt idx="194" formatCode="0.000">
                  <c:v>270.83333333333331</c:v>
                </c:pt>
                <c:pt idx="195" formatCode="0.000">
                  <c:v>291.66666666666669</c:v>
                </c:pt>
                <c:pt idx="196" formatCode="0.000">
                  <c:v>312.5</c:v>
                </c:pt>
                <c:pt idx="197" formatCode="0.000">
                  <c:v>333.33333333333331</c:v>
                </c:pt>
                <c:pt idx="198" formatCode="0.000">
                  <c:v>375</c:v>
                </c:pt>
                <c:pt idx="199" formatCode="0.000">
                  <c:v>416.66666666666669</c:v>
                </c:pt>
                <c:pt idx="200" formatCode="0.000">
                  <c:v>458.33333333333331</c:v>
                </c:pt>
                <c:pt idx="201" formatCode="0.000">
                  <c:v>500</c:v>
                </c:pt>
                <c:pt idx="202" formatCode="0.000">
                  <c:v>541.66666666666663</c:v>
                </c:pt>
                <c:pt idx="203" formatCode="0.000">
                  <c:v>583.33333333333337</c:v>
                </c:pt>
                <c:pt idx="204" formatCode="0.000">
                  <c:v>666.66666666666663</c:v>
                </c:pt>
                <c:pt idx="205" formatCode="0.000">
                  <c:v>750</c:v>
                </c:pt>
                <c:pt idx="206" formatCode="0.000">
                  <c:v>833.33333333333337</c:v>
                </c:pt>
                <c:pt idx="207" formatCode="0.000">
                  <c:v>916.66666666666663</c:v>
                </c:pt>
                <c:pt idx="208" formatCode="0.000">
                  <c:v>1000</c:v>
                </c:pt>
              </c:numCache>
            </c:numRef>
          </c:xVal>
          <c:yVal>
            <c:numRef>
              <c:f>srim12C_Diamond!$G$20:$G$228</c:f>
              <c:numCache>
                <c:formatCode>0.000E+00</c:formatCode>
                <c:ptCount val="209"/>
                <c:pt idx="0">
                  <c:v>0.60068999999999995</c:v>
                </c:pt>
                <c:pt idx="1">
                  <c:v>0.61831999999999998</c:v>
                </c:pt>
                <c:pt idx="2">
                  <c:v>0.63481999999999994</c:v>
                </c:pt>
                <c:pt idx="3">
                  <c:v>0.65039999999999998</c:v>
                </c:pt>
                <c:pt idx="4">
                  <c:v>0.66517000000000004</c:v>
                </c:pt>
                <c:pt idx="5">
                  <c:v>0.67899999999999994</c:v>
                </c:pt>
                <c:pt idx="6">
                  <c:v>0.69230000000000003</c:v>
                </c:pt>
                <c:pt idx="7">
                  <c:v>0.71689999999999998</c:v>
                </c:pt>
                <c:pt idx="8">
                  <c:v>0.74469999999999992</c:v>
                </c:pt>
                <c:pt idx="9">
                  <c:v>0.76980000000000004</c:v>
                </c:pt>
                <c:pt idx="10">
                  <c:v>0.79270000000000007</c:v>
                </c:pt>
                <c:pt idx="11">
                  <c:v>0.81369999999999998</c:v>
                </c:pt>
                <c:pt idx="12">
                  <c:v>0.83299999999999996</c:v>
                </c:pt>
                <c:pt idx="13">
                  <c:v>0.85099999999999998</c:v>
                </c:pt>
                <c:pt idx="14">
                  <c:v>0.86770000000000003</c:v>
                </c:pt>
                <c:pt idx="15">
                  <c:v>0.88340000000000007</c:v>
                </c:pt>
                <c:pt idx="16">
                  <c:v>0.91200000000000003</c:v>
                </c:pt>
                <c:pt idx="17">
                  <c:v>0.93740000000000001</c:v>
                </c:pt>
                <c:pt idx="18">
                  <c:v>0.96050000000000002</c:v>
                </c:pt>
                <c:pt idx="19">
                  <c:v>0.98130000000000006</c:v>
                </c:pt>
                <c:pt idx="20">
                  <c:v>1.0003</c:v>
                </c:pt>
                <c:pt idx="21">
                  <c:v>1.0178</c:v>
                </c:pt>
                <c:pt idx="22">
                  <c:v>1.0489999999999999</c:v>
                </c:pt>
                <c:pt idx="23">
                  <c:v>1.0762</c:v>
                </c:pt>
                <c:pt idx="24">
                  <c:v>1.0999999999999999</c:v>
                </c:pt>
                <c:pt idx="25">
                  <c:v>1.1212</c:v>
                </c:pt>
                <c:pt idx="26">
                  <c:v>1.1401000000000001</c:v>
                </c:pt>
                <c:pt idx="27">
                  <c:v>1.1573</c:v>
                </c:pt>
                <c:pt idx="28">
                  <c:v>1.1728999999999998</c:v>
                </c:pt>
                <c:pt idx="29">
                  <c:v>1.1872</c:v>
                </c:pt>
                <c:pt idx="30">
                  <c:v>1.2002999999999999</c:v>
                </c:pt>
                <c:pt idx="31">
                  <c:v>1.2124000000000001</c:v>
                </c:pt>
                <c:pt idx="32">
                  <c:v>1.2238</c:v>
                </c:pt>
                <c:pt idx="33">
                  <c:v>1.244</c:v>
                </c:pt>
                <c:pt idx="34">
                  <c:v>1.266</c:v>
                </c:pt>
                <c:pt idx="35">
                  <c:v>1.2849999999999999</c:v>
                </c:pt>
                <c:pt idx="36">
                  <c:v>1.3014999999999999</c:v>
                </c:pt>
                <c:pt idx="37">
                  <c:v>1.3163</c:v>
                </c:pt>
                <c:pt idx="38">
                  <c:v>1.3295999999999999</c:v>
                </c:pt>
                <c:pt idx="39">
                  <c:v>1.3417000000000001</c:v>
                </c:pt>
                <c:pt idx="40">
                  <c:v>1.3527</c:v>
                </c:pt>
                <c:pt idx="41">
                  <c:v>1.3628</c:v>
                </c:pt>
                <c:pt idx="42">
                  <c:v>1.381</c:v>
                </c:pt>
                <c:pt idx="43">
                  <c:v>1.3971</c:v>
                </c:pt>
                <c:pt idx="44">
                  <c:v>1.4115</c:v>
                </c:pt>
                <c:pt idx="45">
                  <c:v>1.4248000000000001</c:v>
                </c:pt>
                <c:pt idx="46">
                  <c:v>1.4369999999999998</c:v>
                </c:pt>
                <c:pt idx="47">
                  <c:v>1.4485999999999999</c:v>
                </c:pt>
                <c:pt idx="48">
                  <c:v>1.4701</c:v>
                </c:pt>
                <c:pt idx="49">
                  <c:v>1.49</c:v>
                </c:pt>
                <c:pt idx="50">
                  <c:v>1.5089000000000001</c:v>
                </c:pt>
                <c:pt idx="51">
                  <c:v>1.5270999999999999</c:v>
                </c:pt>
                <c:pt idx="52">
                  <c:v>1.5448</c:v>
                </c:pt>
                <c:pt idx="53">
                  <c:v>1.5620000000000001</c:v>
                </c:pt>
                <c:pt idx="54">
                  <c:v>1.5790999999999999</c:v>
                </c:pt>
                <c:pt idx="55">
                  <c:v>1.5958000000000001</c:v>
                </c:pt>
                <c:pt idx="56">
                  <c:v>1.6124000000000001</c:v>
                </c:pt>
                <c:pt idx="57">
                  <c:v>1.6284000000000001</c:v>
                </c:pt>
                <c:pt idx="58">
                  <c:v>1.6448999999999998</c:v>
                </c:pt>
                <c:pt idx="59">
                  <c:v>1.6778</c:v>
                </c:pt>
                <c:pt idx="60">
                  <c:v>1.7168000000000001</c:v>
                </c:pt>
                <c:pt idx="61">
                  <c:v>1.7479</c:v>
                </c:pt>
                <c:pt idx="62">
                  <c:v>1.7676000000000001</c:v>
                </c:pt>
                <c:pt idx="63">
                  <c:v>1.7915000000000001</c:v>
                </c:pt>
                <c:pt idx="64">
                  <c:v>1.8183</c:v>
                </c:pt>
                <c:pt idx="65">
                  <c:v>1.8457000000000001</c:v>
                </c:pt>
                <c:pt idx="66">
                  <c:v>1.8734</c:v>
                </c:pt>
                <c:pt idx="67">
                  <c:v>1.9014</c:v>
                </c:pt>
                <c:pt idx="68">
                  <c:v>1.9575</c:v>
                </c:pt>
                <c:pt idx="69">
                  <c:v>2.0099</c:v>
                </c:pt>
                <c:pt idx="70">
                  <c:v>2.06</c:v>
                </c:pt>
                <c:pt idx="71">
                  <c:v>2.1073</c:v>
                </c:pt>
                <c:pt idx="72">
                  <c:v>2.1524000000000001</c:v>
                </c:pt>
                <c:pt idx="73">
                  <c:v>2.1941000000000002</c:v>
                </c:pt>
                <c:pt idx="74">
                  <c:v>2.2720000000000002</c:v>
                </c:pt>
                <c:pt idx="75">
                  <c:v>2.3418000000000001</c:v>
                </c:pt>
                <c:pt idx="76">
                  <c:v>2.4056000000000002</c:v>
                </c:pt>
                <c:pt idx="77">
                  <c:v>2.4625000000000004</c:v>
                </c:pt>
                <c:pt idx="78">
                  <c:v>2.5153000000000003</c:v>
                </c:pt>
                <c:pt idx="79">
                  <c:v>2.5634999999999999</c:v>
                </c:pt>
                <c:pt idx="80">
                  <c:v>2.609</c:v>
                </c:pt>
                <c:pt idx="81">
                  <c:v>2.6514000000000002</c:v>
                </c:pt>
                <c:pt idx="82">
                  <c:v>2.6917</c:v>
                </c:pt>
                <c:pt idx="83">
                  <c:v>2.7317</c:v>
                </c:pt>
                <c:pt idx="84">
                  <c:v>2.7702999999999998</c:v>
                </c:pt>
                <c:pt idx="85">
                  <c:v>2.8480999999999996</c:v>
                </c:pt>
                <c:pt idx="86">
                  <c:v>2.9474</c:v>
                </c:pt>
                <c:pt idx="87">
                  <c:v>3.0497000000000001</c:v>
                </c:pt>
                <c:pt idx="88">
                  <c:v>3.1544000000000003</c:v>
                </c:pt>
                <c:pt idx="89">
                  <c:v>3.2602000000000002</c:v>
                </c:pt>
                <c:pt idx="90">
                  <c:v>3.367</c:v>
                </c:pt>
                <c:pt idx="91">
                  <c:v>3.47255</c:v>
                </c:pt>
                <c:pt idx="92">
                  <c:v>3.5766800000000001</c:v>
                </c:pt>
                <c:pt idx="93">
                  <c:v>3.6803400000000002</c:v>
                </c:pt>
                <c:pt idx="94">
                  <c:v>3.87988</c:v>
                </c:pt>
                <c:pt idx="95">
                  <c:v>4.0727000000000002</c:v>
                </c:pt>
                <c:pt idx="96">
                  <c:v>4.25549</c:v>
                </c:pt>
                <c:pt idx="97">
                  <c:v>4.42903</c:v>
                </c:pt>
                <c:pt idx="98">
                  <c:v>4.5941599999999996</c:v>
                </c:pt>
                <c:pt idx="99">
                  <c:v>4.7507799999999998</c:v>
                </c:pt>
                <c:pt idx="100">
                  <c:v>5.0391200000000005</c:v>
                </c:pt>
                <c:pt idx="101">
                  <c:v>5.2985699999999998</c:v>
                </c:pt>
                <c:pt idx="102">
                  <c:v>5.5318199999999997</c:v>
                </c:pt>
                <c:pt idx="103">
                  <c:v>5.7416700000000001</c:v>
                </c:pt>
                <c:pt idx="104">
                  <c:v>5.9299900000000001</c:v>
                </c:pt>
                <c:pt idx="105">
                  <c:v>6.0986799999999999</c:v>
                </c:pt>
                <c:pt idx="106">
                  <c:v>6.2506599999999999</c:v>
                </c:pt>
                <c:pt idx="107">
                  <c:v>6.38788</c:v>
                </c:pt>
                <c:pt idx="108">
                  <c:v>6.5102899999999995</c:v>
                </c:pt>
                <c:pt idx="109">
                  <c:v>6.6208799999999997</c:v>
                </c:pt>
                <c:pt idx="110">
                  <c:v>6.7195999999999998</c:v>
                </c:pt>
                <c:pt idx="111">
                  <c:v>6.8883999999999999</c:v>
                </c:pt>
                <c:pt idx="112">
                  <c:v>7.0511400000000002</c:v>
                </c:pt>
                <c:pt idx="113">
                  <c:v>7.1732899999999997</c:v>
                </c:pt>
                <c:pt idx="114">
                  <c:v>7.2617400000000005</c:v>
                </c:pt>
                <c:pt idx="115">
                  <c:v>7.3234300000000001</c:v>
                </c:pt>
                <c:pt idx="116">
                  <c:v>7.3633000000000006</c:v>
                </c:pt>
                <c:pt idx="117">
                  <c:v>7.3853200000000001</c:v>
                </c:pt>
                <c:pt idx="118">
                  <c:v>7.3944599999999996</c:v>
                </c:pt>
                <c:pt idx="119">
                  <c:v>7.3916900000000005</c:v>
                </c:pt>
                <c:pt idx="120">
                  <c:v>7.35839</c:v>
                </c:pt>
                <c:pt idx="121">
                  <c:v>7.3013399999999997</c:v>
                </c:pt>
                <c:pt idx="122">
                  <c:v>7.2274499999999993</c:v>
                </c:pt>
                <c:pt idx="123">
                  <c:v>7.1417079999999995</c:v>
                </c:pt>
                <c:pt idx="124">
                  <c:v>7.0500670000000003</c:v>
                </c:pt>
                <c:pt idx="125">
                  <c:v>6.9535100000000005</c:v>
                </c:pt>
                <c:pt idx="126">
                  <c:v>6.7555890000000005</c:v>
                </c:pt>
                <c:pt idx="127">
                  <c:v>6.5588579999999999</c:v>
                </c:pt>
                <c:pt idx="128">
                  <c:v>6.366263</c:v>
                </c:pt>
                <c:pt idx="129">
                  <c:v>6.1817679999999999</c:v>
                </c:pt>
                <c:pt idx="130">
                  <c:v>6.0053489999999998</c:v>
                </c:pt>
                <c:pt idx="131">
                  <c:v>5.8369910000000003</c:v>
                </c:pt>
                <c:pt idx="132">
                  <c:v>5.676679</c:v>
                </c:pt>
                <c:pt idx="133">
                  <c:v>5.5244069999999992</c:v>
                </c:pt>
                <c:pt idx="134">
                  <c:v>5.380166</c:v>
                </c:pt>
                <c:pt idx="135">
                  <c:v>5.2419510000000002</c:v>
                </c:pt>
                <c:pt idx="136">
                  <c:v>5.1107589999999998</c:v>
                </c:pt>
                <c:pt idx="137">
                  <c:v>4.8664280000000009</c:v>
                </c:pt>
                <c:pt idx="138">
                  <c:v>4.5910919999999997</c:v>
                </c:pt>
                <c:pt idx="139">
                  <c:v>4.3638189999999994</c:v>
                </c:pt>
                <c:pt idx="140">
                  <c:v>4.1565919999999998</c:v>
                </c:pt>
                <c:pt idx="141">
                  <c:v>3.9474009999999997</c:v>
                </c:pt>
                <c:pt idx="142">
                  <c:v>3.7702369999999998</c:v>
                </c:pt>
                <c:pt idx="143">
                  <c:v>3.6090960000000001</c:v>
                </c:pt>
                <c:pt idx="144">
                  <c:v>3.4589719999999997</c:v>
                </c:pt>
                <c:pt idx="145">
                  <c:v>3.3218619999999999</c:v>
                </c:pt>
                <c:pt idx="146">
                  <c:v>3.0746769999999999</c:v>
                </c:pt>
                <c:pt idx="147">
                  <c:v>2.8615279999999998</c:v>
                </c:pt>
                <c:pt idx="148">
                  <c:v>2.6734040000000001</c:v>
                </c:pt>
                <c:pt idx="149">
                  <c:v>2.5082990000000001</c:v>
                </c:pt>
                <c:pt idx="150">
                  <c:v>2.3622100000000001</c:v>
                </c:pt>
                <c:pt idx="151">
                  <c:v>2.2311320000000001</c:v>
                </c:pt>
                <c:pt idx="152">
                  <c:v>2.0080050000000003</c:v>
                </c:pt>
                <c:pt idx="153">
                  <c:v>1.8259044</c:v>
                </c:pt>
                <c:pt idx="154">
                  <c:v>1.6758229</c:v>
                </c:pt>
                <c:pt idx="155">
                  <c:v>1.5487555</c:v>
                </c:pt>
                <c:pt idx="156">
                  <c:v>1.4416987000000001</c:v>
                </c:pt>
                <c:pt idx="157">
                  <c:v>1.3506502</c:v>
                </c:pt>
                <c:pt idx="158">
                  <c:v>1.2716082</c:v>
                </c:pt>
                <c:pt idx="159">
                  <c:v>1.2025716</c:v>
                </c:pt>
                <c:pt idx="160">
                  <c:v>1.1415393</c:v>
                </c:pt>
                <c:pt idx="161">
                  <c:v>1.0885106</c:v>
                </c:pt>
                <c:pt idx="162">
                  <c:v>1.0404849</c:v>
                </c:pt>
                <c:pt idx="163">
                  <c:v>0.95904089999999997</c:v>
                </c:pt>
                <c:pt idx="164">
                  <c:v>0.87639639999999996</c:v>
                </c:pt>
                <c:pt idx="165">
                  <c:v>0.80876029999999999</c:v>
                </c:pt>
                <c:pt idx="166">
                  <c:v>0.75133050000000001</c:v>
                </c:pt>
                <c:pt idx="167">
                  <c:v>0.7010054</c:v>
                </c:pt>
                <c:pt idx="168">
                  <c:v>0.65568399999999993</c:v>
                </c:pt>
                <c:pt idx="169">
                  <c:v>0.61376550000000007</c:v>
                </c:pt>
                <c:pt idx="170">
                  <c:v>0.57804939999999994</c:v>
                </c:pt>
                <c:pt idx="171">
                  <c:v>0.54833520000000002</c:v>
                </c:pt>
                <c:pt idx="172">
                  <c:v>0.49811130000000003</c:v>
                </c:pt>
                <c:pt idx="173">
                  <c:v>0.45729190000000003</c:v>
                </c:pt>
                <c:pt idx="174">
                  <c:v>0.42337600000000003</c:v>
                </c:pt>
                <c:pt idx="175">
                  <c:v>0.39476250000000002</c:v>
                </c:pt>
                <c:pt idx="176">
                  <c:v>0.37015110000000001</c:v>
                </c:pt>
                <c:pt idx="177">
                  <c:v>0.34894120000000001</c:v>
                </c:pt>
                <c:pt idx="178">
                  <c:v>0.3140249</c:v>
                </c:pt>
                <c:pt idx="179">
                  <c:v>0.28631220000000002</c:v>
                </c:pt>
                <c:pt idx="180">
                  <c:v>0.26390179999999996</c:v>
                </c:pt>
                <c:pt idx="181">
                  <c:v>0.24539332</c:v>
                </c:pt>
                <c:pt idx="182">
                  <c:v>0.22978615999999999</c:v>
                </c:pt>
                <c:pt idx="183">
                  <c:v>0.21638005999999999</c:v>
                </c:pt>
                <c:pt idx="184">
                  <c:v>0.20487479</c:v>
                </c:pt>
                <c:pt idx="185">
                  <c:v>0.19487019</c:v>
                </c:pt>
                <c:pt idx="186">
                  <c:v>0.18596615</c:v>
                </c:pt>
                <c:pt idx="187">
                  <c:v>0.17816256</c:v>
                </c:pt>
                <c:pt idx="188">
                  <c:v>0.17105935000000003</c:v>
                </c:pt>
                <c:pt idx="189">
                  <c:v>0.15905385999999999</c:v>
                </c:pt>
                <c:pt idx="190">
                  <c:v>0.14694831999999999</c:v>
                </c:pt>
                <c:pt idx="191">
                  <c:v>0.13714385000000001</c:v>
                </c:pt>
                <c:pt idx="192">
                  <c:v>0.12914014999999998</c:v>
                </c:pt>
                <c:pt idx="193">
                  <c:v>0.12233705</c:v>
                </c:pt>
                <c:pt idx="194">
                  <c:v>0.11663440999999999</c:v>
                </c:pt>
                <c:pt idx="195">
                  <c:v>0.11173213</c:v>
                </c:pt>
                <c:pt idx="196">
                  <c:v>0.10753015</c:v>
                </c:pt>
                <c:pt idx="197">
                  <c:v>0.1037284</c:v>
                </c:pt>
                <c:pt idx="198">
                  <c:v>9.7555470000000005E-2</c:v>
                </c:pt>
                <c:pt idx="199">
                  <c:v>9.2603099999999994E-2</c:v>
                </c:pt>
                <c:pt idx="200">
                  <c:v>8.8571140000000007E-2</c:v>
                </c:pt>
                <c:pt idx="201">
                  <c:v>8.5229509999999994E-2</c:v>
                </c:pt>
                <c:pt idx="202">
                  <c:v>8.2428109999999999E-2</c:v>
                </c:pt>
                <c:pt idx="203">
                  <c:v>8.0056909999999995E-2</c:v>
                </c:pt>
                <c:pt idx="204">
                  <c:v>7.6254929999999999E-2</c:v>
                </c:pt>
                <c:pt idx="205">
                  <c:v>7.3373389999999997E-2</c:v>
                </c:pt>
                <c:pt idx="206">
                  <c:v>7.1142139999999993E-2</c:v>
                </c:pt>
                <c:pt idx="207">
                  <c:v>6.937111E-2</c:v>
                </c:pt>
                <c:pt idx="208">
                  <c:v>6.7950239999999995E-2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51-4918-A591-9E9F57939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2240"/>
        <c:axId val="477611456"/>
      </c:scatterChart>
      <c:valAx>
        <c:axId val="477612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456"/>
        <c:crosses val="autoZero"/>
        <c:crossBetween val="midCat"/>
        <c:majorUnit val="10"/>
      </c:valAx>
      <c:valAx>
        <c:axId val="477611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2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7D0465-AE92-4BB4-8329-AF543D1C21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75D5A53-593E-4CBB-96E1-2CBF97BE0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B46306E-2982-4C92-8760-402E1A902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DBEEA9-589D-4200-B471-4741A7078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S12" sqref="S1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116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0.12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12000000</v>
      </c>
      <c r="E13" s="21" t="s">
        <v>82</v>
      </c>
      <c r="F13" s="49"/>
      <c r="G13" s="50"/>
      <c r="H13" s="50"/>
      <c r="I13" s="51"/>
      <c r="J13" s="4">
        <v>8</v>
      </c>
      <c r="K13" s="52">
        <v>0.66159000000000001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210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91" t="s">
        <v>59</v>
      </c>
      <c r="F18" s="192"/>
      <c r="G18" s="193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4.5220000000000003E-2</v>
      </c>
      <c r="F20" s="87">
        <v>0.22140000000000001</v>
      </c>
      <c r="G20" s="88">
        <f>E20+F20</f>
        <v>0.26662000000000002</v>
      </c>
      <c r="H20" s="84">
        <v>13</v>
      </c>
      <c r="I20" s="85" t="s">
        <v>64</v>
      </c>
      <c r="J20" s="97">
        <f>H20/1000/10</f>
        <v>1.2999999999999999E-3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25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4.7070000000000001E-2</v>
      </c>
      <c r="F21" s="92">
        <v>0.22850000000000001</v>
      </c>
      <c r="G21" s="88">
        <f t="shared" ref="G21:G84" si="3">E21+F21</f>
        <v>0.27556999999999998</v>
      </c>
      <c r="H21" s="89">
        <v>13</v>
      </c>
      <c r="I21" s="90" t="s">
        <v>64</v>
      </c>
      <c r="J21" s="74">
        <f t="shared" ref="J21:J84" si="4">H21/1000/10</f>
        <v>1.2999999999999999E-3</v>
      </c>
      <c r="K21" s="89">
        <v>12</v>
      </c>
      <c r="L21" s="90" t="s">
        <v>64</v>
      </c>
      <c r="M21" s="74">
        <f t="shared" si="0"/>
        <v>1.2000000000000001E-3</v>
      </c>
      <c r="N21" s="89">
        <v>9</v>
      </c>
      <c r="O21" s="90" t="s">
        <v>64</v>
      </c>
      <c r="P21" s="74">
        <f t="shared" si="1"/>
        <v>8.9999999999999998E-4</v>
      </c>
    </row>
    <row r="22" spans="1:25">
      <c r="B22" s="89">
        <v>139.999</v>
      </c>
      <c r="C22" s="90" t="s">
        <v>107</v>
      </c>
      <c r="D22" s="120">
        <f t="shared" si="2"/>
        <v>1.1666583333333333E-5</v>
      </c>
      <c r="E22" s="91">
        <v>4.8840000000000001E-2</v>
      </c>
      <c r="F22" s="92">
        <v>0.2351</v>
      </c>
      <c r="G22" s="88">
        <f t="shared" si="3"/>
        <v>0.28394000000000003</v>
      </c>
      <c r="H22" s="89">
        <v>14</v>
      </c>
      <c r="I22" s="90" t="s">
        <v>64</v>
      </c>
      <c r="J22" s="74">
        <f t="shared" si="4"/>
        <v>1.4E-3</v>
      </c>
      <c r="K22" s="89">
        <v>13</v>
      </c>
      <c r="L22" s="90" t="s">
        <v>64</v>
      </c>
      <c r="M22" s="74">
        <f t="shared" si="0"/>
        <v>1.2999999999999999E-3</v>
      </c>
      <c r="N22" s="89">
        <v>10</v>
      </c>
      <c r="O22" s="90" t="s">
        <v>64</v>
      </c>
      <c r="P22" s="74">
        <f t="shared" si="1"/>
        <v>1E-3</v>
      </c>
    </row>
    <row r="23" spans="1:25">
      <c r="B23" s="89">
        <v>149.999</v>
      </c>
      <c r="C23" s="90" t="s">
        <v>107</v>
      </c>
      <c r="D23" s="120">
        <f t="shared" si="2"/>
        <v>1.2499916666666667E-5</v>
      </c>
      <c r="E23" s="91">
        <v>5.0560000000000001E-2</v>
      </c>
      <c r="F23" s="92">
        <v>0.24129999999999999</v>
      </c>
      <c r="G23" s="88">
        <f t="shared" si="3"/>
        <v>0.29186000000000001</v>
      </c>
      <c r="H23" s="89">
        <v>15</v>
      </c>
      <c r="I23" s="90" t="s">
        <v>64</v>
      </c>
      <c r="J23" s="74">
        <f t="shared" si="4"/>
        <v>1.5E-3</v>
      </c>
      <c r="K23" s="89">
        <v>13</v>
      </c>
      <c r="L23" s="90" t="s">
        <v>64</v>
      </c>
      <c r="M23" s="74">
        <f t="shared" si="0"/>
        <v>1.2999999999999999E-3</v>
      </c>
      <c r="N23" s="89">
        <v>10</v>
      </c>
      <c r="O23" s="90" t="s">
        <v>64</v>
      </c>
      <c r="P23" s="74">
        <f t="shared" si="1"/>
        <v>1E-3</v>
      </c>
    </row>
    <row r="24" spans="1:25">
      <c r="B24" s="89">
        <v>159.999</v>
      </c>
      <c r="C24" s="90" t="s">
        <v>107</v>
      </c>
      <c r="D24" s="120">
        <f t="shared" si="2"/>
        <v>1.333325E-5</v>
      </c>
      <c r="E24" s="91">
        <v>5.2220000000000003E-2</v>
      </c>
      <c r="F24" s="92">
        <v>0.24709999999999999</v>
      </c>
      <c r="G24" s="88">
        <f t="shared" si="3"/>
        <v>0.29931999999999997</v>
      </c>
      <c r="H24" s="89">
        <v>15</v>
      </c>
      <c r="I24" s="90" t="s">
        <v>64</v>
      </c>
      <c r="J24" s="74">
        <f t="shared" si="4"/>
        <v>1.5E-3</v>
      </c>
      <c r="K24" s="89">
        <v>14</v>
      </c>
      <c r="L24" s="90" t="s">
        <v>64</v>
      </c>
      <c r="M24" s="74">
        <f t="shared" si="0"/>
        <v>1.4E-3</v>
      </c>
      <c r="N24" s="89">
        <v>11</v>
      </c>
      <c r="O24" s="90" t="s">
        <v>64</v>
      </c>
      <c r="P24" s="74">
        <f t="shared" si="1"/>
        <v>1.0999999999999998E-3</v>
      </c>
    </row>
    <row r="25" spans="1:25">
      <c r="B25" s="89">
        <v>169.999</v>
      </c>
      <c r="C25" s="90" t="s">
        <v>107</v>
      </c>
      <c r="D25" s="120">
        <f t="shared" si="2"/>
        <v>1.4166583333333332E-5</v>
      </c>
      <c r="E25" s="91">
        <v>5.382E-2</v>
      </c>
      <c r="F25" s="92">
        <v>0.25269999999999998</v>
      </c>
      <c r="G25" s="88">
        <f t="shared" si="3"/>
        <v>0.30651999999999996</v>
      </c>
      <c r="H25" s="89">
        <v>16</v>
      </c>
      <c r="I25" s="90" t="s">
        <v>64</v>
      </c>
      <c r="J25" s="74">
        <f t="shared" si="4"/>
        <v>1.6000000000000001E-3</v>
      </c>
      <c r="K25" s="89">
        <v>14</v>
      </c>
      <c r="L25" s="90" t="s">
        <v>64</v>
      </c>
      <c r="M25" s="74">
        <f t="shared" si="0"/>
        <v>1.4E-3</v>
      </c>
      <c r="N25" s="89">
        <v>11</v>
      </c>
      <c r="O25" s="90" t="s">
        <v>64</v>
      </c>
      <c r="P25" s="74">
        <f t="shared" si="1"/>
        <v>1.0999999999999998E-3</v>
      </c>
    </row>
    <row r="26" spans="1:25">
      <c r="B26" s="89">
        <v>179.999</v>
      </c>
      <c r="C26" s="90" t="s">
        <v>107</v>
      </c>
      <c r="D26" s="120">
        <f t="shared" si="2"/>
        <v>1.4999916666666667E-5</v>
      </c>
      <c r="E26" s="91">
        <v>5.5379999999999999E-2</v>
      </c>
      <c r="F26" s="92">
        <v>0.25800000000000001</v>
      </c>
      <c r="G26" s="88">
        <f t="shared" si="3"/>
        <v>0.31337999999999999</v>
      </c>
      <c r="H26" s="89">
        <v>16</v>
      </c>
      <c r="I26" s="90" t="s">
        <v>64</v>
      </c>
      <c r="J26" s="74">
        <f t="shared" si="4"/>
        <v>1.6000000000000001E-3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25">
      <c r="B27" s="89">
        <v>199.999</v>
      </c>
      <c r="C27" s="90" t="s">
        <v>107</v>
      </c>
      <c r="D27" s="120">
        <f t="shared" si="2"/>
        <v>1.6666583333333334E-5</v>
      </c>
      <c r="E27" s="91">
        <v>5.8380000000000001E-2</v>
      </c>
      <c r="F27" s="92">
        <v>0.26779999999999998</v>
      </c>
      <c r="G27" s="88">
        <f t="shared" si="3"/>
        <v>0.32617999999999997</v>
      </c>
      <c r="H27" s="89">
        <v>17</v>
      </c>
      <c r="I27" s="90" t="s">
        <v>64</v>
      </c>
      <c r="J27" s="74">
        <f t="shared" si="4"/>
        <v>1.7000000000000001E-3</v>
      </c>
      <c r="K27" s="89">
        <v>15</v>
      </c>
      <c r="L27" s="90" t="s">
        <v>64</v>
      </c>
      <c r="M27" s="74">
        <f t="shared" si="0"/>
        <v>1.5E-3</v>
      </c>
      <c r="N27" s="89">
        <v>12</v>
      </c>
      <c r="O27" s="90" t="s">
        <v>64</v>
      </c>
      <c r="P27" s="74">
        <f t="shared" si="1"/>
        <v>1.2000000000000001E-3</v>
      </c>
    </row>
    <row r="28" spans="1:25">
      <c r="B28" s="89">
        <v>224.999</v>
      </c>
      <c r="C28" s="90" t="s">
        <v>107</v>
      </c>
      <c r="D28" s="120">
        <f t="shared" si="2"/>
        <v>1.8749916666666668E-5</v>
      </c>
      <c r="E28" s="91">
        <v>6.1920000000000003E-2</v>
      </c>
      <c r="F28" s="92">
        <v>0.27900000000000003</v>
      </c>
      <c r="G28" s="88">
        <f t="shared" si="3"/>
        <v>0.34092</v>
      </c>
      <c r="H28" s="89">
        <v>19</v>
      </c>
      <c r="I28" s="90" t="s">
        <v>64</v>
      </c>
      <c r="J28" s="74">
        <f t="shared" si="4"/>
        <v>1.9E-3</v>
      </c>
      <c r="K28" s="89">
        <v>16</v>
      </c>
      <c r="L28" s="90" t="s">
        <v>64</v>
      </c>
      <c r="M28" s="74">
        <f t="shared" si="0"/>
        <v>1.6000000000000001E-3</v>
      </c>
      <c r="N28" s="89">
        <v>13</v>
      </c>
      <c r="O28" s="90" t="s">
        <v>64</v>
      </c>
      <c r="P28" s="74">
        <f t="shared" si="1"/>
        <v>1.2999999999999999E-3</v>
      </c>
    </row>
    <row r="29" spans="1:25">
      <c r="B29" s="89">
        <v>249.999</v>
      </c>
      <c r="C29" s="90" t="s">
        <v>107</v>
      </c>
      <c r="D29" s="120">
        <f t="shared" si="2"/>
        <v>2.0833249999999999E-5</v>
      </c>
      <c r="E29" s="91">
        <v>6.5269999999999995E-2</v>
      </c>
      <c r="F29" s="92">
        <v>0.28910000000000002</v>
      </c>
      <c r="G29" s="88">
        <f t="shared" si="3"/>
        <v>0.35437000000000002</v>
      </c>
      <c r="H29" s="89">
        <v>20</v>
      </c>
      <c r="I29" s="90" t="s">
        <v>64</v>
      </c>
      <c r="J29" s="74">
        <f t="shared" si="4"/>
        <v>2E-3</v>
      </c>
      <c r="K29" s="89">
        <v>17</v>
      </c>
      <c r="L29" s="90" t="s">
        <v>64</v>
      </c>
      <c r="M29" s="74">
        <f t="shared" si="0"/>
        <v>1.7000000000000001E-3</v>
      </c>
      <c r="N29" s="89">
        <v>13</v>
      </c>
      <c r="O29" s="90" t="s">
        <v>64</v>
      </c>
      <c r="P29" s="74">
        <f t="shared" si="1"/>
        <v>1.2999999999999999E-3</v>
      </c>
    </row>
    <row r="30" spans="1:25">
      <c r="B30" s="89">
        <v>274.99900000000002</v>
      </c>
      <c r="C30" s="90" t="s">
        <v>107</v>
      </c>
      <c r="D30" s="118">
        <f t="shared" si="2"/>
        <v>2.2916583333333333E-5</v>
      </c>
      <c r="E30" s="91">
        <v>6.8459999999999993E-2</v>
      </c>
      <c r="F30" s="92">
        <v>0.29820000000000002</v>
      </c>
      <c r="G30" s="88">
        <f t="shared" si="3"/>
        <v>0.36665999999999999</v>
      </c>
      <c r="H30" s="89">
        <v>21</v>
      </c>
      <c r="I30" s="90" t="s">
        <v>64</v>
      </c>
      <c r="J30" s="74">
        <f t="shared" si="4"/>
        <v>2.1000000000000003E-3</v>
      </c>
      <c r="K30" s="89">
        <v>18</v>
      </c>
      <c r="L30" s="90" t="s">
        <v>64</v>
      </c>
      <c r="M30" s="74">
        <f t="shared" si="0"/>
        <v>1.8E-3</v>
      </c>
      <c r="N30" s="89">
        <v>14</v>
      </c>
      <c r="O30" s="90" t="s">
        <v>64</v>
      </c>
      <c r="P30" s="74">
        <f t="shared" si="1"/>
        <v>1.4E-3</v>
      </c>
    </row>
    <row r="31" spans="1:25">
      <c r="B31" s="89">
        <v>299.99900000000002</v>
      </c>
      <c r="C31" s="90" t="s">
        <v>107</v>
      </c>
      <c r="D31" s="118">
        <f t="shared" si="2"/>
        <v>2.4999916666666668E-5</v>
      </c>
      <c r="E31" s="91">
        <v>7.1499999999999994E-2</v>
      </c>
      <c r="F31" s="92">
        <v>0.30659999999999998</v>
      </c>
      <c r="G31" s="88">
        <f t="shared" si="3"/>
        <v>0.37809999999999999</v>
      </c>
      <c r="H31" s="89">
        <v>22</v>
      </c>
      <c r="I31" s="90" t="s">
        <v>64</v>
      </c>
      <c r="J31" s="74">
        <f t="shared" si="4"/>
        <v>2.1999999999999997E-3</v>
      </c>
      <c r="K31" s="89">
        <v>19</v>
      </c>
      <c r="L31" s="90" t="s">
        <v>64</v>
      </c>
      <c r="M31" s="74">
        <f t="shared" si="0"/>
        <v>1.9E-3</v>
      </c>
      <c r="N31" s="89">
        <v>15</v>
      </c>
      <c r="O31" s="90" t="s">
        <v>64</v>
      </c>
      <c r="P31" s="74">
        <f t="shared" si="1"/>
        <v>1.5E-3</v>
      </c>
    </row>
    <row r="32" spans="1:25">
      <c r="B32" s="89">
        <v>324.99900000000002</v>
      </c>
      <c r="C32" s="90" t="s">
        <v>107</v>
      </c>
      <c r="D32" s="118">
        <f t="shared" si="2"/>
        <v>2.7083250000000002E-5</v>
      </c>
      <c r="E32" s="91">
        <v>7.442E-2</v>
      </c>
      <c r="F32" s="92">
        <v>0.31430000000000002</v>
      </c>
      <c r="G32" s="88">
        <f t="shared" si="3"/>
        <v>0.38872000000000001</v>
      </c>
      <c r="H32" s="89">
        <v>23</v>
      </c>
      <c r="I32" s="90" t="s">
        <v>64</v>
      </c>
      <c r="J32" s="74">
        <f t="shared" si="4"/>
        <v>2.3E-3</v>
      </c>
      <c r="K32" s="89">
        <v>20</v>
      </c>
      <c r="L32" s="90" t="s">
        <v>64</v>
      </c>
      <c r="M32" s="74">
        <f t="shared" si="0"/>
        <v>2E-3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7.7229999999999993E-2</v>
      </c>
      <c r="F33" s="92">
        <v>0.32150000000000001</v>
      </c>
      <c r="G33" s="88">
        <f t="shared" si="3"/>
        <v>0.39873000000000003</v>
      </c>
      <c r="H33" s="89">
        <v>25</v>
      </c>
      <c r="I33" s="90" t="s">
        <v>64</v>
      </c>
      <c r="J33" s="74">
        <f t="shared" si="4"/>
        <v>2.5000000000000001E-3</v>
      </c>
      <c r="K33" s="89">
        <v>21</v>
      </c>
      <c r="L33" s="90" t="s">
        <v>64</v>
      </c>
      <c r="M33" s="74">
        <f t="shared" si="0"/>
        <v>2.1000000000000003E-3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7.9939999999999997E-2</v>
      </c>
      <c r="F34" s="92">
        <v>0.32819999999999999</v>
      </c>
      <c r="G34" s="88">
        <f t="shared" si="3"/>
        <v>0.40814</v>
      </c>
      <c r="H34" s="89">
        <v>26</v>
      </c>
      <c r="I34" s="90" t="s">
        <v>64</v>
      </c>
      <c r="J34" s="74">
        <f t="shared" si="4"/>
        <v>2.5999999999999999E-3</v>
      </c>
      <c r="K34" s="89">
        <v>22</v>
      </c>
      <c r="L34" s="90" t="s">
        <v>64</v>
      </c>
      <c r="M34" s="74">
        <f t="shared" si="0"/>
        <v>2.1999999999999997E-3</v>
      </c>
      <c r="N34" s="89">
        <v>17</v>
      </c>
      <c r="O34" s="90" t="s">
        <v>64</v>
      </c>
      <c r="P34" s="74">
        <f t="shared" si="1"/>
        <v>1.7000000000000001E-3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8.2559999999999995E-2</v>
      </c>
      <c r="F35" s="92">
        <v>0.33439999999999998</v>
      </c>
      <c r="G35" s="88">
        <f t="shared" si="3"/>
        <v>0.41696</v>
      </c>
      <c r="H35" s="89">
        <v>27</v>
      </c>
      <c r="I35" s="90" t="s">
        <v>64</v>
      </c>
      <c r="J35" s="74">
        <f t="shared" si="4"/>
        <v>2.7000000000000001E-3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8.7569999999999995E-2</v>
      </c>
      <c r="F36" s="92">
        <v>0.34570000000000001</v>
      </c>
      <c r="G36" s="88">
        <f t="shared" si="3"/>
        <v>0.43326999999999999</v>
      </c>
      <c r="H36" s="89">
        <v>29</v>
      </c>
      <c r="I36" s="90" t="s">
        <v>64</v>
      </c>
      <c r="J36" s="74">
        <f t="shared" si="4"/>
        <v>2.9000000000000002E-3</v>
      </c>
      <c r="K36" s="89">
        <v>24</v>
      </c>
      <c r="L36" s="90" t="s">
        <v>64</v>
      </c>
      <c r="M36" s="74">
        <f t="shared" si="0"/>
        <v>2.4000000000000002E-3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9.2310000000000003E-2</v>
      </c>
      <c r="F37" s="92">
        <v>0.35570000000000002</v>
      </c>
      <c r="G37" s="88">
        <f t="shared" si="3"/>
        <v>0.44801000000000002</v>
      </c>
      <c r="H37" s="89">
        <v>31</v>
      </c>
      <c r="I37" s="90" t="s">
        <v>64</v>
      </c>
      <c r="J37" s="74">
        <f t="shared" si="4"/>
        <v>3.0999999999999999E-3</v>
      </c>
      <c r="K37" s="89">
        <v>26</v>
      </c>
      <c r="L37" s="90" t="s">
        <v>64</v>
      </c>
      <c r="M37" s="74">
        <f t="shared" si="0"/>
        <v>2.5999999999999999E-3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9.6809999999999993E-2</v>
      </c>
      <c r="F38" s="92">
        <v>0.36470000000000002</v>
      </c>
      <c r="G38" s="88">
        <f t="shared" si="3"/>
        <v>0.46151000000000003</v>
      </c>
      <c r="H38" s="89">
        <v>33</v>
      </c>
      <c r="I38" s="90" t="s">
        <v>64</v>
      </c>
      <c r="J38" s="74">
        <f t="shared" si="4"/>
        <v>3.3E-3</v>
      </c>
      <c r="K38" s="89">
        <v>27</v>
      </c>
      <c r="L38" s="90" t="s">
        <v>64</v>
      </c>
      <c r="M38" s="74">
        <f t="shared" si="0"/>
        <v>2.7000000000000001E-3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0.1011</v>
      </c>
      <c r="F39" s="92">
        <v>0.37280000000000002</v>
      </c>
      <c r="G39" s="88">
        <f t="shared" si="3"/>
        <v>0.47389999999999999</v>
      </c>
      <c r="H39" s="89">
        <v>35</v>
      </c>
      <c r="I39" s="90" t="s">
        <v>64</v>
      </c>
      <c r="J39" s="74">
        <f t="shared" si="4"/>
        <v>3.5000000000000005E-3</v>
      </c>
      <c r="K39" s="89">
        <v>29</v>
      </c>
      <c r="L39" s="90" t="s">
        <v>64</v>
      </c>
      <c r="M39" s="74">
        <f t="shared" si="0"/>
        <v>2.9000000000000002E-3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0.1052</v>
      </c>
      <c r="F40" s="92">
        <v>0.38009999999999999</v>
      </c>
      <c r="G40" s="88">
        <f t="shared" si="3"/>
        <v>0.48530000000000001</v>
      </c>
      <c r="H40" s="89">
        <v>37</v>
      </c>
      <c r="I40" s="90" t="s">
        <v>64</v>
      </c>
      <c r="J40" s="74">
        <f t="shared" si="4"/>
        <v>3.6999999999999997E-3</v>
      </c>
      <c r="K40" s="89">
        <v>30</v>
      </c>
      <c r="L40" s="90" t="s">
        <v>64</v>
      </c>
      <c r="M40" s="74">
        <f t="shared" si="0"/>
        <v>3.0000000000000001E-3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0.10920000000000001</v>
      </c>
      <c r="F41" s="92">
        <v>0.38679999999999998</v>
      </c>
      <c r="G41" s="88">
        <f t="shared" si="3"/>
        <v>0.496</v>
      </c>
      <c r="H41" s="89">
        <v>39</v>
      </c>
      <c r="I41" s="90" t="s">
        <v>64</v>
      </c>
      <c r="J41" s="74">
        <f t="shared" si="4"/>
        <v>3.8999999999999998E-3</v>
      </c>
      <c r="K41" s="89">
        <v>32</v>
      </c>
      <c r="L41" s="90" t="s">
        <v>64</v>
      </c>
      <c r="M41" s="74">
        <f t="shared" si="0"/>
        <v>3.2000000000000002E-3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0.1168</v>
      </c>
      <c r="F42" s="92">
        <v>0.39860000000000001</v>
      </c>
      <c r="G42" s="88">
        <f t="shared" si="3"/>
        <v>0.51539999999999997</v>
      </c>
      <c r="H42" s="89">
        <v>43</v>
      </c>
      <c r="I42" s="90" t="s">
        <v>64</v>
      </c>
      <c r="J42" s="74">
        <f t="shared" si="4"/>
        <v>4.3E-3</v>
      </c>
      <c r="K42" s="89">
        <v>34</v>
      </c>
      <c r="L42" s="90" t="s">
        <v>64</v>
      </c>
      <c r="M42" s="74">
        <f t="shared" si="0"/>
        <v>3.4000000000000002E-3</v>
      </c>
      <c r="N42" s="89">
        <v>26</v>
      </c>
      <c r="O42" s="90" t="s">
        <v>64</v>
      </c>
      <c r="P42" s="74">
        <f t="shared" si="1"/>
        <v>2.5999999999999999E-3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0.12379999999999999</v>
      </c>
      <c r="F43" s="92">
        <v>0.40860000000000002</v>
      </c>
      <c r="G43" s="88">
        <f t="shared" si="3"/>
        <v>0.53239999999999998</v>
      </c>
      <c r="H43" s="89">
        <v>47</v>
      </c>
      <c r="I43" s="90" t="s">
        <v>64</v>
      </c>
      <c r="J43" s="74">
        <f t="shared" si="4"/>
        <v>4.7000000000000002E-3</v>
      </c>
      <c r="K43" s="89">
        <v>37</v>
      </c>
      <c r="L43" s="90" t="s">
        <v>64</v>
      </c>
      <c r="M43" s="74">
        <f t="shared" si="0"/>
        <v>3.6999999999999997E-3</v>
      </c>
      <c r="N43" s="89">
        <v>28</v>
      </c>
      <c r="O43" s="90" t="s">
        <v>64</v>
      </c>
      <c r="P43" s="74">
        <f t="shared" si="1"/>
        <v>2.8E-3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0.1305</v>
      </c>
      <c r="F44" s="92">
        <v>0.41720000000000002</v>
      </c>
      <c r="G44" s="88">
        <f t="shared" si="3"/>
        <v>0.54770000000000008</v>
      </c>
      <c r="H44" s="89">
        <v>50</v>
      </c>
      <c r="I44" s="90" t="s">
        <v>64</v>
      </c>
      <c r="J44" s="74">
        <f t="shared" si="4"/>
        <v>5.0000000000000001E-3</v>
      </c>
      <c r="K44" s="89">
        <v>40</v>
      </c>
      <c r="L44" s="90" t="s">
        <v>64</v>
      </c>
      <c r="M44" s="74">
        <f t="shared" si="0"/>
        <v>4.0000000000000001E-3</v>
      </c>
      <c r="N44" s="89">
        <v>30</v>
      </c>
      <c r="O44" s="90" t="s">
        <v>64</v>
      </c>
      <c r="P44" s="74">
        <f t="shared" si="1"/>
        <v>3.0000000000000001E-3</v>
      </c>
    </row>
    <row r="45" spans="2:16">
      <c r="B45" s="89">
        <v>1.1000000000000001</v>
      </c>
      <c r="C45" s="93" t="s">
        <v>63</v>
      </c>
      <c r="D45" s="118">
        <f t="shared" ref="D45:D83" si="5">B45/1000/$C$5</f>
        <v>9.1666666666666668E-5</v>
      </c>
      <c r="E45" s="91">
        <v>0.13689999999999999</v>
      </c>
      <c r="F45" s="92">
        <v>0.42470000000000002</v>
      </c>
      <c r="G45" s="88">
        <f t="shared" si="3"/>
        <v>0.56159999999999999</v>
      </c>
      <c r="H45" s="89">
        <v>54</v>
      </c>
      <c r="I45" s="90" t="s">
        <v>64</v>
      </c>
      <c r="J45" s="74">
        <f t="shared" si="4"/>
        <v>5.4000000000000003E-3</v>
      </c>
      <c r="K45" s="89">
        <v>42</v>
      </c>
      <c r="L45" s="90" t="s">
        <v>64</v>
      </c>
      <c r="M45" s="74">
        <f t="shared" si="0"/>
        <v>4.2000000000000006E-3</v>
      </c>
      <c r="N45" s="89">
        <v>32</v>
      </c>
      <c r="O45" s="90" t="s">
        <v>64</v>
      </c>
      <c r="P45" s="74">
        <f t="shared" si="1"/>
        <v>3.2000000000000002E-3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0.14299999999999999</v>
      </c>
      <c r="F46" s="92">
        <v>0.43120000000000003</v>
      </c>
      <c r="G46" s="88">
        <f t="shared" si="3"/>
        <v>0.57420000000000004</v>
      </c>
      <c r="H46" s="89">
        <v>58</v>
      </c>
      <c r="I46" s="90" t="s">
        <v>64</v>
      </c>
      <c r="J46" s="74">
        <f t="shared" si="4"/>
        <v>5.8000000000000005E-3</v>
      </c>
      <c r="K46" s="89">
        <v>45</v>
      </c>
      <c r="L46" s="90" t="s">
        <v>64</v>
      </c>
      <c r="M46" s="74">
        <f t="shared" si="0"/>
        <v>4.4999999999999997E-3</v>
      </c>
      <c r="N46" s="89">
        <v>33</v>
      </c>
      <c r="O46" s="90" t="s">
        <v>64</v>
      </c>
      <c r="P46" s="74">
        <f t="shared" si="1"/>
        <v>3.3E-3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0.14879999999999999</v>
      </c>
      <c r="F47" s="92">
        <v>0.437</v>
      </c>
      <c r="G47" s="88">
        <f t="shared" si="3"/>
        <v>0.58579999999999999</v>
      </c>
      <c r="H47" s="89">
        <v>61</v>
      </c>
      <c r="I47" s="90" t="s">
        <v>64</v>
      </c>
      <c r="J47" s="74">
        <f t="shared" si="4"/>
        <v>6.0999999999999995E-3</v>
      </c>
      <c r="K47" s="89">
        <v>47</v>
      </c>
      <c r="L47" s="90" t="s">
        <v>64</v>
      </c>
      <c r="M47" s="74">
        <f t="shared" si="0"/>
        <v>4.7000000000000002E-3</v>
      </c>
      <c r="N47" s="89">
        <v>35</v>
      </c>
      <c r="O47" s="90" t="s">
        <v>64</v>
      </c>
      <c r="P47" s="74">
        <f t="shared" si="1"/>
        <v>3.5000000000000005E-3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0.1545</v>
      </c>
      <c r="F48" s="92">
        <v>0.44209999999999999</v>
      </c>
      <c r="G48" s="88">
        <f t="shared" si="3"/>
        <v>0.59660000000000002</v>
      </c>
      <c r="H48" s="89">
        <v>65</v>
      </c>
      <c r="I48" s="90" t="s">
        <v>64</v>
      </c>
      <c r="J48" s="74">
        <f t="shared" si="4"/>
        <v>6.5000000000000006E-3</v>
      </c>
      <c r="K48" s="89">
        <v>50</v>
      </c>
      <c r="L48" s="90" t="s">
        <v>64</v>
      </c>
      <c r="M48" s="74">
        <f t="shared" si="0"/>
        <v>5.0000000000000001E-3</v>
      </c>
      <c r="N48" s="89">
        <v>37</v>
      </c>
      <c r="O48" s="90" t="s">
        <v>64</v>
      </c>
      <c r="P48" s="74">
        <f t="shared" si="1"/>
        <v>3.6999999999999997E-3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0.15989999999999999</v>
      </c>
      <c r="F49" s="92">
        <v>0.4466</v>
      </c>
      <c r="G49" s="88">
        <f t="shared" si="3"/>
        <v>0.60650000000000004</v>
      </c>
      <c r="H49" s="89">
        <v>68</v>
      </c>
      <c r="I49" s="90" t="s">
        <v>64</v>
      </c>
      <c r="J49" s="74">
        <f t="shared" si="4"/>
        <v>6.8000000000000005E-3</v>
      </c>
      <c r="K49" s="89">
        <v>52</v>
      </c>
      <c r="L49" s="90" t="s">
        <v>64</v>
      </c>
      <c r="M49" s="74">
        <f t="shared" si="0"/>
        <v>5.1999999999999998E-3</v>
      </c>
      <c r="N49" s="89">
        <v>38</v>
      </c>
      <c r="O49" s="90" t="s">
        <v>64</v>
      </c>
      <c r="P49" s="74">
        <f t="shared" si="1"/>
        <v>3.8E-3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0.1651</v>
      </c>
      <c r="F50" s="92">
        <v>0.45069999999999999</v>
      </c>
      <c r="G50" s="88">
        <f t="shared" si="3"/>
        <v>0.61580000000000001</v>
      </c>
      <c r="H50" s="89">
        <v>72</v>
      </c>
      <c r="I50" s="90" t="s">
        <v>64</v>
      </c>
      <c r="J50" s="74">
        <f t="shared" si="4"/>
        <v>7.1999999999999998E-3</v>
      </c>
      <c r="K50" s="89">
        <v>55</v>
      </c>
      <c r="L50" s="90" t="s">
        <v>64</v>
      </c>
      <c r="M50" s="74">
        <f t="shared" si="0"/>
        <v>5.4999999999999997E-3</v>
      </c>
      <c r="N50" s="89">
        <v>40</v>
      </c>
      <c r="O50" s="90" t="s">
        <v>64</v>
      </c>
      <c r="P50" s="74">
        <f t="shared" si="1"/>
        <v>4.0000000000000001E-3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0.17019999999999999</v>
      </c>
      <c r="F51" s="92">
        <v>0.45429999999999998</v>
      </c>
      <c r="G51" s="88">
        <f t="shared" si="3"/>
        <v>0.62449999999999994</v>
      </c>
      <c r="H51" s="89">
        <v>75</v>
      </c>
      <c r="I51" s="90" t="s">
        <v>64</v>
      </c>
      <c r="J51" s="74">
        <f t="shared" si="4"/>
        <v>7.4999999999999997E-3</v>
      </c>
      <c r="K51" s="89">
        <v>57</v>
      </c>
      <c r="L51" s="90" t="s">
        <v>64</v>
      </c>
      <c r="M51" s="74">
        <f t="shared" si="0"/>
        <v>5.7000000000000002E-3</v>
      </c>
      <c r="N51" s="89">
        <v>41</v>
      </c>
      <c r="O51" s="90" t="s">
        <v>64</v>
      </c>
      <c r="P51" s="74">
        <f t="shared" si="1"/>
        <v>4.1000000000000003E-3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0.17510000000000001</v>
      </c>
      <c r="F52" s="92">
        <v>0.45750000000000002</v>
      </c>
      <c r="G52" s="88">
        <f t="shared" si="3"/>
        <v>0.63260000000000005</v>
      </c>
      <c r="H52" s="89">
        <v>79</v>
      </c>
      <c r="I52" s="90" t="s">
        <v>64</v>
      </c>
      <c r="J52" s="74">
        <f t="shared" si="4"/>
        <v>7.9000000000000008E-3</v>
      </c>
      <c r="K52" s="89">
        <v>59</v>
      </c>
      <c r="L52" s="90" t="s">
        <v>64</v>
      </c>
      <c r="M52" s="74">
        <f t="shared" si="0"/>
        <v>5.8999999999999999E-3</v>
      </c>
      <c r="N52" s="89">
        <v>43</v>
      </c>
      <c r="O52" s="90" t="s">
        <v>64</v>
      </c>
      <c r="P52" s="74">
        <f t="shared" si="1"/>
        <v>4.3E-3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0.18459999999999999</v>
      </c>
      <c r="F53" s="92">
        <v>0.46300000000000002</v>
      </c>
      <c r="G53" s="88">
        <f t="shared" si="3"/>
        <v>0.64759999999999995</v>
      </c>
      <c r="H53" s="89">
        <v>85</v>
      </c>
      <c r="I53" s="90" t="s">
        <v>64</v>
      </c>
      <c r="J53" s="74">
        <f t="shared" si="4"/>
        <v>8.5000000000000006E-3</v>
      </c>
      <c r="K53" s="89">
        <v>63</v>
      </c>
      <c r="L53" s="90" t="s">
        <v>64</v>
      </c>
      <c r="M53" s="74">
        <f t="shared" si="0"/>
        <v>6.3E-3</v>
      </c>
      <c r="N53" s="89">
        <v>46</v>
      </c>
      <c r="O53" s="90" t="s">
        <v>64</v>
      </c>
      <c r="P53" s="74">
        <f t="shared" si="1"/>
        <v>4.5999999999999999E-3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0.1958</v>
      </c>
      <c r="F54" s="92">
        <v>0.46829999999999999</v>
      </c>
      <c r="G54" s="88">
        <f t="shared" si="3"/>
        <v>0.66410000000000002</v>
      </c>
      <c r="H54" s="89">
        <v>94</v>
      </c>
      <c r="I54" s="90" t="s">
        <v>64</v>
      </c>
      <c r="J54" s="74">
        <f t="shared" si="4"/>
        <v>9.4000000000000004E-3</v>
      </c>
      <c r="K54" s="89">
        <v>68</v>
      </c>
      <c r="L54" s="90" t="s">
        <v>64</v>
      </c>
      <c r="M54" s="74">
        <f t="shared" si="0"/>
        <v>6.8000000000000005E-3</v>
      </c>
      <c r="N54" s="89">
        <v>50</v>
      </c>
      <c r="O54" s="90" t="s">
        <v>64</v>
      </c>
      <c r="P54" s="74">
        <f t="shared" si="1"/>
        <v>5.0000000000000001E-3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0.2064</v>
      </c>
      <c r="F55" s="92">
        <v>0.47239999999999999</v>
      </c>
      <c r="G55" s="88">
        <f t="shared" si="3"/>
        <v>0.67879999999999996</v>
      </c>
      <c r="H55" s="89">
        <v>102</v>
      </c>
      <c r="I55" s="90" t="s">
        <v>64</v>
      </c>
      <c r="J55" s="74">
        <f t="shared" si="4"/>
        <v>1.0199999999999999E-2</v>
      </c>
      <c r="K55" s="89">
        <v>74</v>
      </c>
      <c r="L55" s="90" t="s">
        <v>64</v>
      </c>
      <c r="M55" s="74">
        <f t="shared" si="0"/>
        <v>7.3999999999999995E-3</v>
      </c>
      <c r="N55" s="89">
        <v>54</v>
      </c>
      <c r="O55" s="90" t="s">
        <v>64</v>
      </c>
      <c r="P55" s="74">
        <f t="shared" si="1"/>
        <v>5.4000000000000003E-3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0.2165</v>
      </c>
      <c r="F56" s="92">
        <v>0.47549999999999998</v>
      </c>
      <c r="G56" s="88">
        <f t="shared" si="3"/>
        <v>0.69199999999999995</v>
      </c>
      <c r="H56" s="89">
        <v>110</v>
      </c>
      <c r="I56" s="90" t="s">
        <v>64</v>
      </c>
      <c r="J56" s="74">
        <f t="shared" si="4"/>
        <v>1.0999999999999999E-2</v>
      </c>
      <c r="K56" s="89">
        <v>79</v>
      </c>
      <c r="L56" s="90" t="s">
        <v>64</v>
      </c>
      <c r="M56" s="74">
        <f t="shared" si="0"/>
        <v>7.9000000000000008E-3</v>
      </c>
      <c r="N56" s="89">
        <v>58</v>
      </c>
      <c r="O56" s="90" t="s">
        <v>64</v>
      </c>
      <c r="P56" s="74">
        <f t="shared" si="1"/>
        <v>5.8000000000000005E-3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0.2261</v>
      </c>
      <c r="F57" s="92">
        <v>0.47770000000000001</v>
      </c>
      <c r="G57" s="88">
        <f t="shared" si="3"/>
        <v>0.70379999999999998</v>
      </c>
      <c r="H57" s="89">
        <v>119</v>
      </c>
      <c r="I57" s="90" t="s">
        <v>64</v>
      </c>
      <c r="J57" s="74">
        <f t="shared" si="4"/>
        <v>1.1899999999999999E-2</v>
      </c>
      <c r="K57" s="89">
        <v>84</v>
      </c>
      <c r="L57" s="90" t="s">
        <v>64</v>
      </c>
      <c r="M57" s="74">
        <f t="shared" si="0"/>
        <v>8.4000000000000012E-3</v>
      </c>
      <c r="N57" s="89">
        <v>61</v>
      </c>
      <c r="O57" s="90" t="s">
        <v>64</v>
      </c>
      <c r="P57" s="74">
        <f t="shared" si="1"/>
        <v>6.0999999999999995E-3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0.23530000000000001</v>
      </c>
      <c r="F58" s="92">
        <v>0.4793</v>
      </c>
      <c r="G58" s="88">
        <f t="shared" si="3"/>
        <v>0.71460000000000001</v>
      </c>
      <c r="H58" s="89">
        <v>127</v>
      </c>
      <c r="I58" s="90" t="s">
        <v>64</v>
      </c>
      <c r="J58" s="74">
        <f t="shared" si="4"/>
        <v>1.2699999999999999E-2</v>
      </c>
      <c r="K58" s="89">
        <v>88</v>
      </c>
      <c r="L58" s="90" t="s">
        <v>64</v>
      </c>
      <c r="M58" s="74">
        <f t="shared" si="0"/>
        <v>8.7999999999999988E-3</v>
      </c>
      <c r="N58" s="89">
        <v>65</v>
      </c>
      <c r="O58" s="90" t="s">
        <v>64</v>
      </c>
      <c r="P58" s="74">
        <f t="shared" si="1"/>
        <v>6.5000000000000006E-3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0.2442</v>
      </c>
      <c r="F59" s="92">
        <v>0.4803</v>
      </c>
      <c r="G59" s="88">
        <f t="shared" si="3"/>
        <v>0.72450000000000003</v>
      </c>
      <c r="H59" s="89">
        <v>135</v>
      </c>
      <c r="I59" s="90" t="s">
        <v>64</v>
      </c>
      <c r="J59" s="74">
        <f t="shared" si="4"/>
        <v>1.3500000000000002E-2</v>
      </c>
      <c r="K59" s="89">
        <v>93</v>
      </c>
      <c r="L59" s="90" t="s">
        <v>64</v>
      </c>
      <c r="M59" s="74">
        <f t="shared" si="0"/>
        <v>9.2999999999999992E-3</v>
      </c>
      <c r="N59" s="89">
        <v>68</v>
      </c>
      <c r="O59" s="90" t="s">
        <v>64</v>
      </c>
      <c r="P59" s="74">
        <f t="shared" si="1"/>
        <v>6.8000000000000005E-3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0.25280000000000002</v>
      </c>
      <c r="F60" s="92">
        <v>0.48089999999999999</v>
      </c>
      <c r="G60" s="88">
        <f t="shared" si="3"/>
        <v>0.73370000000000002</v>
      </c>
      <c r="H60" s="89">
        <v>143</v>
      </c>
      <c r="I60" s="90" t="s">
        <v>64</v>
      </c>
      <c r="J60" s="74">
        <f t="shared" si="4"/>
        <v>1.4299999999999998E-2</v>
      </c>
      <c r="K60" s="89">
        <v>98</v>
      </c>
      <c r="L60" s="90" t="s">
        <v>64</v>
      </c>
      <c r="M60" s="74">
        <f t="shared" si="0"/>
        <v>9.7999999999999997E-3</v>
      </c>
      <c r="N60" s="89">
        <v>72</v>
      </c>
      <c r="O60" s="90" t="s">
        <v>64</v>
      </c>
      <c r="P60" s="74">
        <f t="shared" si="1"/>
        <v>7.1999999999999998E-3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0.2611</v>
      </c>
      <c r="F61" s="92">
        <v>0.48110000000000003</v>
      </c>
      <c r="G61" s="88">
        <f t="shared" si="3"/>
        <v>0.74219999999999997</v>
      </c>
      <c r="H61" s="89">
        <v>151</v>
      </c>
      <c r="I61" s="90" t="s">
        <v>64</v>
      </c>
      <c r="J61" s="74">
        <f t="shared" si="4"/>
        <v>1.5099999999999999E-2</v>
      </c>
      <c r="K61" s="89">
        <v>102</v>
      </c>
      <c r="L61" s="90" t="s">
        <v>64</v>
      </c>
      <c r="M61" s="74">
        <f t="shared" si="0"/>
        <v>1.0199999999999999E-2</v>
      </c>
      <c r="N61" s="89">
        <v>75</v>
      </c>
      <c r="O61" s="90" t="s">
        <v>64</v>
      </c>
      <c r="P61" s="74">
        <f t="shared" si="1"/>
        <v>7.4999999999999997E-3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0.27689999999999998</v>
      </c>
      <c r="F62" s="92">
        <v>0.48060000000000003</v>
      </c>
      <c r="G62" s="88">
        <f t="shared" si="3"/>
        <v>0.75750000000000006</v>
      </c>
      <c r="H62" s="89">
        <v>167</v>
      </c>
      <c r="I62" s="90" t="s">
        <v>64</v>
      </c>
      <c r="J62" s="74">
        <f t="shared" si="4"/>
        <v>1.67E-2</v>
      </c>
      <c r="K62" s="89">
        <v>111</v>
      </c>
      <c r="L62" s="90" t="s">
        <v>64</v>
      </c>
      <c r="M62" s="74">
        <f t="shared" si="0"/>
        <v>1.11E-2</v>
      </c>
      <c r="N62" s="89">
        <v>82</v>
      </c>
      <c r="O62" s="90" t="s">
        <v>64</v>
      </c>
      <c r="P62" s="74">
        <f t="shared" si="1"/>
        <v>8.2000000000000007E-3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0.29189999999999999</v>
      </c>
      <c r="F63" s="92">
        <v>0.47920000000000001</v>
      </c>
      <c r="G63" s="88">
        <f t="shared" si="3"/>
        <v>0.77110000000000001</v>
      </c>
      <c r="H63" s="89">
        <v>183</v>
      </c>
      <c r="I63" s="90" t="s">
        <v>64</v>
      </c>
      <c r="J63" s="74">
        <f t="shared" si="4"/>
        <v>1.83E-2</v>
      </c>
      <c r="K63" s="89">
        <v>120</v>
      </c>
      <c r="L63" s="90" t="s">
        <v>64</v>
      </c>
      <c r="M63" s="74">
        <f t="shared" si="0"/>
        <v>1.2E-2</v>
      </c>
      <c r="N63" s="89">
        <v>88</v>
      </c>
      <c r="O63" s="90" t="s">
        <v>64</v>
      </c>
      <c r="P63" s="74">
        <f t="shared" si="1"/>
        <v>8.7999999999999988E-3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0.30609999999999998</v>
      </c>
      <c r="F64" s="92">
        <v>0.47720000000000001</v>
      </c>
      <c r="G64" s="88">
        <f t="shared" si="3"/>
        <v>0.7833</v>
      </c>
      <c r="H64" s="89">
        <v>199</v>
      </c>
      <c r="I64" s="90" t="s">
        <v>64</v>
      </c>
      <c r="J64" s="74">
        <f t="shared" si="4"/>
        <v>1.9900000000000001E-2</v>
      </c>
      <c r="K64" s="89">
        <v>129</v>
      </c>
      <c r="L64" s="90" t="s">
        <v>64</v>
      </c>
      <c r="M64" s="74">
        <f t="shared" si="0"/>
        <v>1.29E-2</v>
      </c>
      <c r="N64" s="89">
        <v>95</v>
      </c>
      <c r="O64" s="90" t="s">
        <v>64</v>
      </c>
      <c r="P64" s="74">
        <f t="shared" si="1"/>
        <v>9.4999999999999998E-3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0.31979999999999997</v>
      </c>
      <c r="F65" s="92">
        <v>0.47460000000000002</v>
      </c>
      <c r="G65" s="88">
        <f t="shared" si="3"/>
        <v>0.7944</v>
      </c>
      <c r="H65" s="89">
        <v>215</v>
      </c>
      <c r="I65" s="90" t="s">
        <v>64</v>
      </c>
      <c r="J65" s="74">
        <f t="shared" si="4"/>
        <v>2.1499999999999998E-2</v>
      </c>
      <c r="K65" s="89">
        <v>137</v>
      </c>
      <c r="L65" s="90" t="s">
        <v>64</v>
      </c>
      <c r="M65" s="74">
        <f t="shared" si="0"/>
        <v>1.37E-2</v>
      </c>
      <c r="N65" s="89">
        <v>101</v>
      </c>
      <c r="O65" s="90" t="s">
        <v>64</v>
      </c>
      <c r="P65" s="74">
        <f t="shared" si="1"/>
        <v>1.0100000000000001E-2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0.33279999999999998</v>
      </c>
      <c r="F66" s="92">
        <v>0.47170000000000001</v>
      </c>
      <c r="G66" s="88">
        <f t="shared" si="3"/>
        <v>0.80449999999999999</v>
      </c>
      <c r="H66" s="89">
        <v>231</v>
      </c>
      <c r="I66" s="90" t="s">
        <v>64</v>
      </c>
      <c r="J66" s="74">
        <f t="shared" si="4"/>
        <v>2.3100000000000002E-2</v>
      </c>
      <c r="K66" s="89">
        <v>146</v>
      </c>
      <c r="L66" s="90" t="s">
        <v>64</v>
      </c>
      <c r="M66" s="74">
        <f t="shared" si="0"/>
        <v>1.4599999999999998E-2</v>
      </c>
      <c r="N66" s="89">
        <v>107</v>
      </c>
      <c r="O66" s="90" t="s">
        <v>64</v>
      </c>
      <c r="P66" s="74">
        <f t="shared" si="1"/>
        <v>1.0699999999999999E-2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0.34539999999999998</v>
      </c>
      <c r="F67" s="92">
        <v>0.46850000000000003</v>
      </c>
      <c r="G67" s="88">
        <f t="shared" si="3"/>
        <v>0.81390000000000007</v>
      </c>
      <c r="H67" s="89">
        <v>247</v>
      </c>
      <c r="I67" s="90" t="s">
        <v>64</v>
      </c>
      <c r="J67" s="74">
        <f t="shared" si="4"/>
        <v>2.47E-2</v>
      </c>
      <c r="K67" s="89">
        <v>154</v>
      </c>
      <c r="L67" s="90" t="s">
        <v>64</v>
      </c>
      <c r="M67" s="74">
        <f t="shared" si="0"/>
        <v>1.54E-2</v>
      </c>
      <c r="N67" s="89">
        <v>113</v>
      </c>
      <c r="O67" s="90" t="s">
        <v>64</v>
      </c>
      <c r="P67" s="74">
        <f t="shared" si="1"/>
        <v>1.1300000000000001E-2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0.36919999999999997</v>
      </c>
      <c r="F68" s="92">
        <v>0.46160000000000001</v>
      </c>
      <c r="G68" s="88">
        <f t="shared" si="3"/>
        <v>0.83079999999999998</v>
      </c>
      <c r="H68" s="89">
        <v>278</v>
      </c>
      <c r="I68" s="90" t="s">
        <v>64</v>
      </c>
      <c r="J68" s="74">
        <f t="shared" si="4"/>
        <v>2.7800000000000002E-2</v>
      </c>
      <c r="K68" s="89">
        <v>170</v>
      </c>
      <c r="L68" s="90" t="s">
        <v>64</v>
      </c>
      <c r="M68" s="74">
        <f t="shared" si="0"/>
        <v>1.7000000000000001E-2</v>
      </c>
      <c r="N68" s="89">
        <v>125</v>
      </c>
      <c r="O68" s="90" t="s">
        <v>64</v>
      </c>
      <c r="P68" s="74">
        <f t="shared" si="1"/>
        <v>1.2500000000000001E-2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0.3916</v>
      </c>
      <c r="F69" s="92">
        <v>0.45429999999999998</v>
      </c>
      <c r="G69" s="88">
        <f t="shared" si="3"/>
        <v>0.84589999999999999</v>
      </c>
      <c r="H69" s="89">
        <v>310</v>
      </c>
      <c r="I69" s="90" t="s">
        <v>64</v>
      </c>
      <c r="J69" s="74">
        <f t="shared" si="4"/>
        <v>3.1E-2</v>
      </c>
      <c r="K69" s="89">
        <v>185</v>
      </c>
      <c r="L69" s="90" t="s">
        <v>64</v>
      </c>
      <c r="M69" s="74">
        <f t="shared" si="0"/>
        <v>1.8499999999999999E-2</v>
      </c>
      <c r="N69" s="89">
        <v>137</v>
      </c>
      <c r="O69" s="90" t="s">
        <v>64</v>
      </c>
      <c r="P69" s="74">
        <f t="shared" si="1"/>
        <v>1.37E-2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0.4128</v>
      </c>
      <c r="F70" s="92">
        <v>0.44679999999999997</v>
      </c>
      <c r="G70" s="88">
        <f t="shared" si="3"/>
        <v>0.85959999999999992</v>
      </c>
      <c r="H70" s="89">
        <v>342</v>
      </c>
      <c r="I70" s="90" t="s">
        <v>64</v>
      </c>
      <c r="J70" s="74">
        <f t="shared" si="4"/>
        <v>3.4200000000000001E-2</v>
      </c>
      <c r="K70" s="89">
        <v>200</v>
      </c>
      <c r="L70" s="90" t="s">
        <v>64</v>
      </c>
      <c r="M70" s="74">
        <f t="shared" si="0"/>
        <v>0.02</v>
      </c>
      <c r="N70" s="89">
        <v>149</v>
      </c>
      <c r="O70" s="90" t="s">
        <v>64</v>
      </c>
      <c r="P70" s="74">
        <f t="shared" si="1"/>
        <v>1.49E-2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0.433</v>
      </c>
      <c r="F71" s="92">
        <v>0.43930000000000002</v>
      </c>
      <c r="G71" s="88">
        <f t="shared" si="3"/>
        <v>0.87230000000000008</v>
      </c>
      <c r="H71" s="89">
        <v>373</v>
      </c>
      <c r="I71" s="90" t="s">
        <v>64</v>
      </c>
      <c r="J71" s="74">
        <f t="shared" si="4"/>
        <v>3.73E-2</v>
      </c>
      <c r="K71" s="89">
        <v>215</v>
      </c>
      <c r="L71" s="90" t="s">
        <v>64</v>
      </c>
      <c r="M71" s="74">
        <f t="shared" si="0"/>
        <v>2.1499999999999998E-2</v>
      </c>
      <c r="N71" s="89">
        <v>160</v>
      </c>
      <c r="O71" s="90" t="s">
        <v>64</v>
      </c>
      <c r="P71" s="74">
        <f t="shared" si="1"/>
        <v>1.6E-2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0.45219999999999999</v>
      </c>
      <c r="F72" s="92">
        <v>0.43190000000000001</v>
      </c>
      <c r="G72" s="88">
        <f t="shared" si="3"/>
        <v>0.8841</v>
      </c>
      <c r="H72" s="89">
        <v>405</v>
      </c>
      <c r="I72" s="90" t="s">
        <v>64</v>
      </c>
      <c r="J72" s="74">
        <f t="shared" si="4"/>
        <v>4.0500000000000001E-2</v>
      </c>
      <c r="K72" s="89">
        <v>229</v>
      </c>
      <c r="L72" s="90" t="s">
        <v>64</v>
      </c>
      <c r="M72" s="74">
        <f t="shared" si="0"/>
        <v>2.29E-2</v>
      </c>
      <c r="N72" s="89">
        <v>171</v>
      </c>
      <c r="O72" s="90" t="s">
        <v>64</v>
      </c>
      <c r="P72" s="74">
        <f t="shared" si="1"/>
        <v>1.7100000000000001E-2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0.47070000000000001</v>
      </c>
      <c r="F73" s="92">
        <v>0.42459999999999998</v>
      </c>
      <c r="G73" s="88">
        <f t="shared" si="3"/>
        <v>0.89529999999999998</v>
      </c>
      <c r="H73" s="89">
        <v>436</v>
      </c>
      <c r="I73" s="90" t="s">
        <v>64</v>
      </c>
      <c r="J73" s="74">
        <f t="shared" si="4"/>
        <v>4.36E-2</v>
      </c>
      <c r="K73" s="89">
        <v>243</v>
      </c>
      <c r="L73" s="90" t="s">
        <v>64</v>
      </c>
      <c r="M73" s="74">
        <f t="shared" si="0"/>
        <v>2.4299999999999999E-2</v>
      </c>
      <c r="N73" s="89">
        <v>182</v>
      </c>
      <c r="O73" s="90" t="s">
        <v>64</v>
      </c>
      <c r="P73" s="74">
        <f t="shared" si="1"/>
        <v>1.8200000000000001E-2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0.4884</v>
      </c>
      <c r="F74" s="92">
        <v>0.41749999999999998</v>
      </c>
      <c r="G74" s="88">
        <f t="shared" si="3"/>
        <v>0.90589999999999993</v>
      </c>
      <c r="H74" s="89">
        <v>468</v>
      </c>
      <c r="I74" s="90" t="s">
        <v>64</v>
      </c>
      <c r="J74" s="74">
        <f t="shared" si="4"/>
        <v>4.6800000000000001E-2</v>
      </c>
      <c r="K74" s="89">
        <v>257</v>
      </c>
      <c r="L74" s="90" t="s">
        <v>64</v>
      </c>
      <c r="M74" s="74">
        <f t="shared" si="0"/>
        <v>2.5700000000000001E-2</v>
      </c>
      <c r="N74" s="89">
        <v>192</v>
      </c>
      <c r="O74" s="90" t="s">
        <v>64</v>
      </c>
      <c r="P74" s="74">
        <f t="shared" si="1"/>
        <v>1.9200000000000002E-2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0.50560000000000005</v>
      </c>
      <c r="F75" s="92">
        <v>0.41060000000000002</v>
      </c>
      <c r="G75" s="88">
        <f t="shared" si="3"/>
        <v>0.91620000000000013</v>
      </c>
      <c r="H75" s="89">
        <v>499</v>
      </c>
      <c r="I75" s="90" t="s">
        <v>64</v>
      </c>
      <c r="J75" s="74">
        <f t="shared" si="4"/>
        <v>4.99E-2</v>
      </c>
      <c r="K75" s="89">
        <v>270</v>
      </c>
      <c r="L75" s="90" t="s">
        <v>64</v>
      </c>
      <c r="M75" s="74">
        <f t="shared" si="0"/>
        <v>2.7000000000000003E-2</v>
      </c>
      <c r="N75" s="89">
        <v>203</v>
      </c>
      <c r="O75" s="90" t="s">
        <v>64</v>
      </c>
      <c r="P75" s="74">
        <f t="shared" si="1"/>
        <v>2.0300000000000002E-2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0.5222</v>
      </c>
      <c r="F76" s="92">
        <v>0.40379999999999999</v>
      </c>
      <c r="G76" s="88">
        <f t="shared" si="3"/>
        <v>0.92599999999999993</v>
      </c>
      <c r="H76" s="89">
        <v>531</v>
      </c>
      <c r="I76" s="90" t="s">
        <v>64</v>
      </c>
      <c r="J76" s="74">
        <f t="shared" si="4"/>
        <v>5.3100000000000001E-2</v>
      </c>
      <c r="K76" s="89">
        <v>283</v>
      </c>
      <c r="L76" s="90" t="s">
        <v>64</v>
      </c>
      <c r="M76" s="74">
        <f t="shared" si="0"/>
        <v>2.8299999999999999E-2</v>
      </c>
      <c r="N76" s="89">
        <v>213</v>
      </c>
      <c r="O76" s="90" t="s">
        <v>64</v>
      </c>
      <c r="P76" s="74">
        <f t="shared" si="1"/>
        <v>2.1299999999999999E-2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0.53820000000000001</v>
      </c>
      <c r="F77" s="92">
        <v>0.39729999999999999</v>
      </c>
      <c r="G77" s="88">
        <f t="shared" si="3"/>
        <v>0.9355</v>
      </c>
      <c r="H77" s="89">
        <v>562</v>
      </c>
      <c r="I77" s="90" t="s">
        <v>64</v>
      </c>
      <c r="J77" s="74">
        <f t="shared" si="4"/>
        <v>5.6200000000000007E-2</v>
      </c>
      <c r="K77" s="89">
        <v>296</v>
      </c>
      <c r="L77" s="90" t="s">
        <v>64</v>
      </c>
      <c r="M77" s="74">
        <f t="shared" si="0"/>
        <v>2.9599999999999998E-2</v>
      </c>
      <c r="N77" s="89">
        <v>224</v>
      </c>
      <c r="O77" s="90" t="s">
        <v>64</v>
      </c>
      <c r="P77" s="74">
        <f t="shared" si="1"/>
        <v>2.24E-2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0.55379999999999996</v>
      </c>
      <c r="F78" s="92">
        <v>0.39100000000000001</v>
      </c>
      <c r="G78" s="88">
        <f t="shared" si="3"/>
        <v>0.94479999999999997</v>
      </c>
      <c r="H78" s="89">
        <v>593</v>
      </c>
      <c r="I78" s="90" t="s">
        <v>64</v>
      </c>
      <c r="J78" s="74">
        <f t="shared" si="4"/>
        <v>5.9299999999999999E-2</v>
      </c>
      <c r="K78" s="89">
        <v>308</v>
      </c>
      <c r="L78" s="90" t="s">
        <v>64</v>
      </c>
      <c r="M78" s="74">
        <f t="shared" si="0"/>
        <v>3.0800000000000001E-2</v>
      </c>
      <c r="N78" s="89">
        <v>234</v>
      </c>
      <c r="O78" s="90" t="s">
        <v>64</v>
      </c>
      <c r="P78" s="74">
        <f t="shared" si="1"/>
        <v>2.3400000000000001E-2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0.58379999999999999</v>
      </c>
      <c r="F79" s="92">
        <v>0.37890000000000001</v>
      </c>
      <c r="G79" s="88">
        <f t="shared" si="3"/>
        <v>0.9627</v>
      </c>
      <c r="H79" s="89">
        <v>656</v>
      </c>
      <c r="I79" s="90" t="s">
        <v>64</v>
      </c>
      <c r="J79" s="74">
        <f t="shared" si="4"/>
        <v>6.5600000000000006E-2</v>
      </c>
      <c r="K79" s="89">
        <v>332</v>
      </c>
      <c r="L79" s="90" t="s">
        <v>64</v>
      </c>
      <c r="M79" s="74">
        <f t="shared" si="0"/>
        <v>3.32E-2</v>
      </c>
      <c r="N79" s="89">
        <v>254</v>
      </c>
      <c r="O79" s="90" t="s">
        <v>64</v>
      </c>
      <c r="P79" s="74">
        <f t="shared" si="1"/>
        <v>2.5399999999999999E-2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0.61919999999999997</v>
      </c>
      <c r="F80" s="92">
        <v>0.3649</v>
      </c>
      <c r="G80" s="88">
        <f t="shared" si="3"/>
        <v>0.98409999999999997</v>
      </c>
      <c r="H80" s="89">
        <v>734</v>
      </c>
      <c r="I80" s="90" t="s">
        <v>64</v>
      </c>
      <c r="J80" s="74">
        <f t="shared" si="4"/>
        <v>7.3399999999999993E-2</v>
      </c>
      <c r="K80" s="89">
        <v>361</v>
      </c>
      <c r="L80" s="90" t="s">
        <v>64</v>
      </c>
      <c r="M80" s="74">
        <f t="shared" si="0"/>
        <v>3.61E-2</v>
      </c>
      <c r="N80" s="89">
        <v>278</v>
      </c>
      <c r="O80" s="90" t="s">
        <v>64</v>
      </c>
      <c r="P80" s="74">
        <f t="shared" si="1"/>
        <v>2.7800000000000002E-2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0.6673</v>
      </c>
      <c r="F81" s="92">
        <v>0.35210000000000002</v>
      </c>
      <c r="G81" s="88">
        <f t="shared" si="3"/>
        <v>1.0194000000000001</v>
      </c>
      <c r="H81" s="89">
        <v>811</v>
      </c>
      <c r="I81" s="90" t="s">
        <v>64</v>
      </c>
      <c r="J81" s="74">
        <f t="shared" si="4"/>
        <v>8.1100000000000005E-2</v>
      </c>
      <c r="K81" s="89">
        <v>388</v>
      </c>
      <c r="L81" s="90" t="s">
        <v>64</v>
      </c>
      <c r="M81" s="74">
        <f t="shared" si="0"/>
        <v>3.8800000000000001E-2</v>
      </c>
      <c r="N81" s="89">
        <v>301</v>
      </c>
      <c r="O81" s="90" t="s">
        <v>64</v>
      </c>
      <c r="P81" s="74">
        <f t="shared" si="1"/>
        <v>3.0099999999999998E-2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0.72870000000000001</v>
      </c>
      <c r="F82" s="92">
        <v>0.3402</v>
      </c>
      <c r="G82" s="88">
        <f t="shared" si="3"/>
        <v>1.0689</v>
      </c>
      <c r="H82" s="89">
        <v>886</v>
      </c>
      <c r="I82" s="90" t="s">
        <v>64</v>
      </c>
      <c r="J82" s="74">
        <f t="shared" si="4"/>
        <v>8.8599999999999998E-2</v>
      </c>
      <c r="K82" s="89">
        <v>413</v>
      </c>
      <c r="L82" s="90" t="s">
        <v>64</v>
      </c>
      <c r="M82" s="74">
        <f t="shared" si="0"/>
        <v>4.1299999999999996E-2</v>
      </c>
      <c r="N82" s="89">
        <v>324</v>
      </c>
      <c r="O82" s="90" t="s">
        <v>64</v>
      </c>
      <c r="P82" s="74">
        <f t="shared" si="1"/>
        <v>3.2399999999999998E-2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0.77969999999999995</v>
      </c>
      <c r="F83" s="92">
        <v>0.3291</v>
      </c>
      <c r="G83" s="88">
        <f t="shared" si="3"/>
        <v>1.1088</v>
      </c>
      <c r="H83" s="89">
        <v>958</v>
      </c>
      <c r="I83" s="90" t="s">
        <v>64</v>
      </c>
      <c r="J83" s="74">
        <f t="shared" si="4"/>
        <v>9.5799999999999996E-2</v>
      </c>
      <c r="K83" s="89">
        <v>435</v>
      </c>
      <c r="L83" s="90" t="s">
        <v>64</v>
      </c>
      <c r="M83" s="74">
        <f t="shared" si="0"/>
        <v>4.3499999999999997E-2</v>
      </c>
      <c r="N83" s="89">
        <v>346</v>
      </c>
      <c r="O83" s="90" t="s">
        <v>64</v>
      </c>
      <c r="P83" s="74">
        <f t="shared" si="1"/>
        <v>3.4599999999999999E-2</v>
      </c>
    </row>
    <row r="84" spans="2:16">
      <c r="B84" s="89">
        <v>32.5</v>
      </c>
      <c r="C84" s="90" t="s">
        <v>63</v>
      </c>
      <c r="D84" s="118">
        <f t="shared" ref="D84:D121" si="6">B84/1000/$C$5</f>
        <v>2.7083333333333334E-3</v>
      </c>
      <c r="E84" s="91">
        <v>0.82230000000000003</v>
      </c>
      <c r="F84" s="92">
        <v>0.31890000000000002</v>
      </c>
      <c r="G84" s="88">
        <f t="shared" si="3"/>
        <v>1.1412</v>
      </c>
      <c r="H84" s="89">
        <v>1030</v>
      </c>
      <c r="I84" s="90" t="s">
        <v>64</v>
      </c>
      <c r="J84" s="74">
        <f t="shared" si="4"/>
        <v>0.10300000000000001</v>
      </c>
      <c r="K84" s="89">
        <v>457</v>
      </c>
      <c r="L84" s="90" t="s">
        <v>64</v>
      </c>
      <c r="M84" s="74">
        <f t="shared" ref="M84:M147" si="7">K84/1000/10</f>
        <v>4.5700000000000005E-2</v>
      </c>
      <c r="N84" s="89">
        <v>366</v>
      </c>
      <c r="O84" s="90" t="s">
        <v>64</v>
      </c>
      <c r="P84" s="74">
        <f t="shared" ref="P84:P147" si="8">N84/1000/10</f>
        <v>3.6600000000000001E-2</v>
      </c>
    </row>
    <row r="85" spans="2:16">
      <c r="B85" s="89">
        <v>35</v>
      </c>
      <c r="C85" s="90" t="s">
        <v>63</v>
      </c>
      <c r="D85" s="118">
        <f t="shared" si="6"/>
        <v>2.9166666666666668E-3</v>
      </c>
      <c r="E85" s="91">
        <v>0.85829999999999995</v>
      </c>
      <c r="F85" s="92">
        <v>0.30940000000000001</v>
      </c>
      <c r="G85" s="88">
        <f t="shared" ref="G85:G148" si="9">E85+F85</f>
        <v>1.1677</v>
      </c>
      <c r="H85" s="89">
        <v>1100</v>
      </c>
      <c r="I85" s="90" t="s">
        <v>64</v>
      </c>
      <c r="J85" s="74">
        <f t="shared" ref="J85:J114" si="10">H85/1000/10</f>
        <v>0.11000000000000001</v>
      </c>
      <c r="K85" s="89">
        <v>478</v>
      </c>
      <c r="L85" s="90" t="s">
        <v>64</v>
      </c>
      <c r="M85" s="74">
        <f t="shared" si="7"/>
        <v>4.7799999999999995E-2</v>
      </c>
      <c r="N85" s="89">
        <v>386</v>
      </c>
      <c r="O85" s="90" t="s">
        <v>64</v>
      </c>
      <c r="P85" s="74">
        <f t="shared" si="8"/>
        <v>3.8600000000000002E-2</v>
      </c>
    </row>
    <row r="86" spans="2:16">
      <c r="B86" s="89">
        <v>37.5</v>
      </c>
      <c r="C86" s="90" t="s">
        <v>63</v>
      </c>
      <c r="D86" s="118">
        <f t="shared" si="6"/>
        <v>3.1249999999999997E-3</v>
      </c>
      <c r="E86" s="91">
        <v>0.88919999999999999</v>
      </c>
      <c r="F86" s="92">
        <v>0.30059999999999998</v>
      </c>
      <c r="G86" s="88">
        <f t="shared" si="9"/>
        <v>1.1898</v>
      </c>
      <c r="H86" s="89">
        <v>1169</v>
      </c>
      <c r="I86" s="90" t="s">
        <v>64</v>
      </c>
      <c r="J86" s="74">
        <f t="shared" si="10"/>
        <v>0.1169</v>
      </c>
      <c r="K86" s="89">
        <v>497</v>
      </c>
      <c r="L86" s="90" t="s">
        <v>64</v>
      </c>
      <c r="M86" s="74">
        <f t="shared" si="7"/>
        <v>4.9700000000000001E-2</v>
      </c>
      <c r="N86" s="89">
        <v>405</v>
      </c>
      <c r="O86" s="90" t="s">
        <v>64</v>
      </c>
      <c r="P86" s="74">
        <f t="shared" si="8"/>
        <v>4.0500000000000001E-2</v>
      </c>
    </row>
    <row r="87" spans="2:16">
      <c r="B87" s="89">
        <v>40</v>
      </c>
      <c r="C87" s="90" t="s">
        <v>63</v>
      </c>
      <c r="D87" s="118">
        <f t="shared" si="6"/>
        <v>3.3333333333333335E-3</v>
      </c>
      <c r="E87" s="91">
        <v>0.9163</v>
      </c>
      <c r="F87" s="92">
        <v>0.2923</v>
      </c>
      <c r="G87" s="88">
        <f t="shared" si="9"/>
        <v>1.2086000000000001</v>
      </c>
      <c r="H87" s="89">
        <v>1239</v>
      </c>
      <c r="I87" s="90" t="s">
        <v>64</v>
      </c>
      <c r="J87" s="74">
        <f t="shared" si="10"/>
        <v>0.12390000000000001</v>
      </c>
      <c r="K87" s="89">
        <v>516</v>
      </c>
      <c r="L87" s="90" t="s">
        <v>64</v>
      </c>
      <c r="M87" s="74">
        <f t="shared" si="7"/>
        <v>5.16E-2</v>
      </c>
      <c r="N87" s="89">
        <v>424</v>
      </c>
      <c r="O87" s="90" t="s">
        <v>64</v>
      </c>
      <c r="P87" s="74">
        <f t="shared" si="8"/>
        <v>4.24E-2</v>
      </c>
    </row>
    <row r="88" spans="2:16">
      <c r="B88" s="89">
        <v>45</v>
      </c>
      <c r="C88" s="90" t="s">
        <v>63</v>
      </c>
      <c r="D88" s="118">
        <f t="shared" si="6"/>
        <v>3.7499999999999999E-3</v>
      </c>
      <c r="E88" s="91">
        <v>0.9627</v>
      </c>
      <c r="F88" s="92">
        <v>0.2772</v>
      </c>
      <c r="G88" s="88">
        <f t="shared" si="9"/>
        <v>1.2399</v>
      </c>
      <c r="H88" s="89">
        <v>1376</v>
      </c>
      <c r="I88" s="90" t="s">
        <v>64</v>
      </c>
      <c r="J88" s="74">
        <f t="shared" si="10"/>
        <v>0.1376</v>
      </c>
      <c r="K88" s="89">
        <v>552</v>
      </c>
      <c r="L88" s="90" t="s">
        <v>64</v>
      </c>
      <c r="M88" s="74">
        <f t="shared" si="7"/>
        <v>5.5200000000000006E-2</v>
      </c>
      <c r="N88" s="89">
        <v>459</v>
      </c>
      <c r="O88" s="90" t="s">
        <v>64</v>
      </c>
      <c r="P88" s="74">
        <f t="shared" si="8"/>
        <v>4.5900000000000003E-2</v>
      </c>
    </row>
    <row r="89" spans="2:16">
      <c r="B89" s="89">
        <v>50</v>
      </c>
      <c r="C89" s="90" t="s">
        <v>63</v>
      </c>
      <c r="D89" s="118">
        <f t="shared" si="6"/>
        <v>4.1666666666666666E-3</v>
      </c>
      <c r="E89" s="91">
        <v>1.0029999999999999</v>
      </c>
      <c r="F89" s="92">
        <v>0.26390000000000002</v>
      </c>
      <c r="G89" s="88">
        <f t="shared" si="9"/>
        <v>1.2668999999999999</v>
      </c>
      <c r="H89" s="89">
        <v>1513</v>
      </c>
      <c r="I89" s="90" t="s">
        <v>64</v>
      </c>
      <c r="J89" s="74">
        <f t="shared" si="10"/>
        <v>0.15129999999999999</v>
      </c>
      <c r="K89" s="89">
        <v>586</v>
      </c>
      <c r="L89" s="90" t="s">
        <v>64</v>
      </c>
      <c r="M89" s="74">
        <f t="shared" si="7"/>
        <v>5.8599999999999999E-2</v>
      </c>
      <c r="N89" s="89">
        <v>493</v>
      </c>
      <c r="O89" s="90" t="s">
        <v>64</v>
      </c>
      <c r="P89" s="74">
        <f t="shared" si="8"/>
        <v>4.9299999999999997E-2</v>
      </c>
    </row>
    <row r="90" spans="2:16">
      <c r="B90" s="89">
        <v>55</v>
      </c>
      <c r="C90" s="90" t="s">
        <v>63</v>
      </c>
      <c r="D90" s="118">
        <f t="shared" si="6"/>
        <v>4.5833333333333334E-3</v>
      </c>
      <c r="E90" s="91">
        <v>1.0389999999999999</v>
      </c>
      <c r="F90" s="92">
        <v>0.252</v>
      </c>
      <c r="G90" s="88">
        <f t="shared" si="9"/>
        <v>1.2909999999999999</v>
      </c>
      <c r="H90" s="89">
        <v>1648</v>
      </c>
      <c r="I90" s="90" t="s">
        <v>64</v>
      </c>
      <c r="J90" s="74">
        <f t="shared" si="10"/>
        <v>0.1648</v>
      </c>
      <c r="K90" s="89">
        <v>618</v>
      </c>
      <c r="L90" s="90" t="s">
        <v>64</v>
      </c>
      <c r="M90" s="74">
        <f t="shared" si="7"/>
        <v>6.1800000000000001E-2</v>
      </c>
      <c r="N90" s="89">
        <v>525</v>
      </c>
      <c r="O90" s="90" t="s">
        <v>64</v>
      </c>
      <c r="P90" s="74">
        <f t="shared" si="8"/>
        <v>5.2500000000000005E-2</v>
      </c>
    </row>
    <row r="91" spans="2:16">
      <c r="B91" s="89">
        <v>60</v>
      </c>
      <c r="C91" s="90" t="s">
        <v>63</v>
      </c>
      <c r="D91" s="118">
        <f t="shared" si="6"/>
        <v>5.0000000000000001E-3</v>
      </c>
      <c r="E91" s="91">
        <v>1.0720000000000001</v>
      </c>
      <c r="F91" s="92">
        <v>0.24129999999999999</v>
      </c>
      <c r="G91" s="88">
        <f t="shared" si="9"/>
        <v>1.3133000000000001</v>
      </c>
      <c r="H91" s="89">
        <v>1783</v>
      </c>
      <c r="I91" s="90" t="s">
        <v>64</v>
      </c>
      <c r="J91" s="74">
        <f t="shared" si="10"/>
        <v>0.17829999999999999</v>
      </c>
      <c r="K91" s="89">
        <v>648</v>
      </c>
      <c r="L91" s="90" t="s">
        <v>64</v>
      </c>
      <c r="M91" s="74">
        <f t="shared" si="7"/>
        <v>6.4799999999999996E-2</v>
      </c>
      <c r="N91" s="89">
        <v>556</v>
      </c>
      <c r="O91" s="90" t="s">
        <v>64</v>
      </c>
      <c r="P91" s="74">
        <f t="shared" si="8"/>
        <v>5.5600000000000004E-2</v>
      </c>
    </row>
    <row r="92" spans="2:16">
      <c r="B92" s="89">
        <v>65</v>
      </c>
      <c r="C92" s="90" t="s">
        <v>63</v>
      </c>
      <c r="D92" s="118">
        <f t="shared" si="6"/>
        <v>5.4166666666666669E-3</v>
      </c>
      <c r="E92" s="91">
        <v>1.1020000000000001</v>
      </c>
      <c r="F92" s="92">
        <v>0.2316</v>
      </c>
      <c r="G92" s="88">
        <f t="shared" si="9"/>
        <v>1.3336000000000001</v>
      </c>
      <c r="H92" s="89">
        <v>1917</v>
      </c>
      <c r="I92" s="90" t="s">
        <v>64</v>
      </c>
      <c r="J92" s="74">
        <f t="shared" si="10"/>
        <v>0.19170000000000001</v>
      </c>
      <c r="K92" s="89">
        <v>677</v>
      </c>
      <c r="L92" s="90" t="s">
        <v>64</v>
      </c>
      <c r="M92" s="74">
        <f t="shared" si="7"/>
        <v>6.770000000000001E-2</v>
      </c>
      <c r="N92" s="89">
        <v>586</v>
      </c>
      <c r="O92" s="90" t="s">
        <v>64</v>
      </c>
      <c r="P92" s="74">
        <f t="shared" si="8"/>
        <v>5.8599999999999999E-2</v>
      </c>
    </row>
    <row r="93" spans="2:16">
      <c r="B93" s="89">
        <v>70</v>
      </c>
      <c r="C93" s="90" t="s">
        <v>63</v>
      </c>
      <c r="D93" s="118">
        <f t="shared" si="6"/>
        <v>5.8333333333333336E-3</v>
      </c>
      <c r="E93" s="91">
        <v>1.131</v>
      </c>
      <c r="F93" s="92">
        <v>0.2228</v>
      </c>
      <c r="G93" s="88">
        <f t="shared" si="9"/>
        <v>1.3538000000000001</v>
      </c>
      <c r="H93" s="89">
        <v>2051</v>
      </c>
      <c r="I93" s="90" t="s">
        <v>64</v>
      </c>
      <c r="J93" s="74">
        <f t="shared" si="10"/>
        <v>0.2051</v>
      </c>
      <c r="K93" s="89">
        <v>704</v>
      </c>
      <c r="L93" s="90" t="s">
        <v>64</v>
      </c>
      <c r="M93" s="74">
        <f t="shared" si="7"/>
        <v>7.039999999999999E-2</v>
      </c>
      <c r="N93" s="89">
        <v>615</v>
      </c>
      <c r="O93" s="90" t="s">
        <v>64</v>
      </c>
      <c r="P93" s="74">
        <f t="shared" si="8"/>
        <v>6.1499999999999999E-2</v>
      </c>
    </row>
    <row r="94" spans="2:16">
      <c r="B94" s="89">
        <v>80</v>
      </c>
      <c r="C94" s="90" t="s">
        <v>63</v>
      </c>
      <c r="D94" s="118">
        <f t="shared" si="6"/>
        <v>6.6666666666666671E-3</v>
      </c>
      <c r="E94" s="91">
        <v>1.1859999999999999</v>
      </c>
      <c r="F94" s="92">
        <v>0.2074</v>
      </c>
      <c r="G94" s="88">
        <f t="shared" si="9"/>
        <v>1.3934</v>
      </c>
      <c r="H94" s="89">
        <v>2315</v>
      </c>
      <c r="I94" s="90" t="s">
        <v>64</v>
      </c>
      <c r="J94" s="74">
        <f t="shared" si="10"/>
        <v>0.23149999999999998</v>
      </c>
      <c r="K94" s="89">
        <v>756</v>
      </c>
      <c r="L94" s="90" t="s">
        <v>64</v>
      </c>
      <c r="M94" s="74">
        <f t="shared" si="7"/>
        <v>7.5600000000000001E-2</v>
      </c>
      <c r="N94" s="89">
        <v>670</v>
      </c>
      <c r="O94" s="90" t="s">
        <v>64</v>
      </c>
      <c r="P94" s="74">
        <f t="shared" si="8"/>
        <v>6.7000000000000004E-2</v>
      </c>
    </row>
    <row r="95" spans="2:16">
      <c r="B95" s="89">
        <v>90</v>
      </c>
      <c r="C95" s="90" t="s">
        <v>63</v>
      </c>
      <c r="D95" s="118">
        <f t="shared" si="6"/>
        <v>7.4999999999999997E-3</v>
      </c>
      <c r="E95" s="91">
        <v>1.236</v>
      </c>
      <c r="F95" s="92">
        <v>0.19420000000000001</v>
      </c>
      <c r="G95" s="88">
        <f t="shared" si="9"/>
        <v>1.4301999999999999</v>
      </c>
      <c r="H95" s="89">
        <v>2576</v>
      </c>
      <c r="I95" s="90" t="s">
        <v>64</v>
      </c>
      <c r="J95" s="74">
        <f t="shared" si="10"/>
        <v>0.2576</v>
      </c>
      <c r="K95" s="89">
        <v>803</v>
      </c>
      <c r="L95" s="90" t="s">
        <v>64</v>
      </c>
      <c r="M95" s="74">
        <f t="shared" si="7"/>
        <v>8.030000000000001E-2</v>
      </c>
      <c r="N95" s="89">
        <v>722</v>
      </c>
      <c r="O95" s="90" t="s">
        <v>64</v>
      </c>
      <c r="P95" s="74">
        <f t="shared" si="8"/>
        <v>7.22E-2</v>
      </c>
    </row>
    <row r="96" spans="2:16">
      <c r="B96" s="89">
        <v>100</v>
      </c>
      <c r="C96" s="90" t="s">
        <v>63</v>
      </c>
      <c r="D96" s="118">
        <f t="shared" si="6"/>
        <v>8.3333333333333332E-3</v>
      </c>
      <c r="E96" s="91">
        <v>1.2849999999999999</v>
      </c>
      <c r="F96" s="92">
        <v>0.18290000000000001</v>
      </c>
      <c r="G96" s="88">
        <f t="shared" si="9"/>
        <v>1.4679</v>
      </c>
      <c r="H96" s="89">
        <v>2833</v>
      </c>
      <c r="I96" s="90" t="s">
        <v>64</v>
      </c>
      <c r="J96" s="74">
        <f t="shared" si="10"/>
        <v>0.2833</v>
      </c>
      <c r="K96" s="89">
        <v>846</v>
      </c>
      <c r="L96" s="90" t="s">
        <v>64</v>
      </c>
      <c r="M96" s="74">
        <f t="shared" si="7"/>
        <v>8.4599999999999995E-2</v>
      </c>
      <c r="N96" s="89">
        <v>771</v>
      </c>
      <c r="O96" s="90" t="s">
        <v>64</v>
      </c>
      <c r="P96" s="74">
        <f t="shared" si="8"/>
        <v>7.7100000000000002E-2</v>
      </c>
    </row>
    <row r="97" spans="2:16">
      <c r="B97" s="89">
        <v>110</v>
      </c>
      <c r="C97" s="90" t="s">
        <v>63</v>
      </c>
      <c r="D97" s="118">
        <f t="shared" si="6"/>
        <v>9.1666666666666667E-3</v>
      </c>
      <c r="E97" s="91">
        <v>1.333</v>
      </c>
      <c r="F97" s="92">
        <v>0.17299999999999999</v>
      </c>
      <c r="G97" s="88">
        <f t="shared" si="9"/>
        <v>1.506</v>
      </c>
      <c r="H97" s="89">
        <v>3085</v>
      </c>
      <c r="I97" s="90" t="s">
        <v>64</v>
      </c>
      <c r="J97" s="74">
        <f t="shared" si="10"/>
        <v>0.3085</v>
      </c>
      <c r="K97" s="89">
        <v>887</v>
      </c>
      <c r="L97" s="90" t="s">
        <v>64</v>
      </c>
      <c r="M97" s="74">
        <f t="shared" si="7"/>
        <v>8.8700000000000001E-2</v>
      </c>
      <c r="N97" s="89">
        <v>818</v>
      </c>
      <c r="O97" s="90" t="s">
        <v>64</v>
      </c>
      <c r="P97" s="74">
        <f t="shared" si="8"/>
        <v>8.1799999999999998E-2</v>
      </c>
    </row>
    <row r="98" spans="2:16">
      <c r="B98" s="89">
        <v>120</v>
      </c>
      <c r="C98" s="90" t="s">
        <v>63</v>
      </c>
      <c r="D98" s="118">
        <f t="shared" si="6"/>
        <v>0.01</v>
      </c>
      <c r="E98" s="91">
        <v>1.381</v>
      </c>
      <c r="F98" s="92">
        <v>0.16420000000000001</v>
      </c>
      <c r="G98" s="88">
        <f t="shared" si="9"/>
        <v>1.5451999999999999</v>
      </c>
      <c r="H98" s="89">
        <v>3334</v>
      </c>
      <c r="I98" s="90" t="s">
        <v>64</v>
      </c>
      <c r="J98" s="74">
        <f t="shared" si="10"/>
        <v>0.33340000000000003</v>
      </c>
      <c r="K98" s="89">
        <v>924</v>
      </c>
      <c r="L98" s="90" t="s">
        <v>64</v>
      </c>
      <c r="M98" s="74">
        <f t="shared" si="7"/>
        <v>9.240000000000001E-2</v>
      </c>
      <c r="N98" s="89">
        <v>863</v>
      </c>
      <c r="O98" s="90" t="s">
        <v>64</v>
      </c>
      <c r="P98" s="74">
        <f t="shared" si="8"/>
        <v>8.6300000000000002E-2</v>
      </c>
    </row>
    <row r="99" spans="2:16">
      <c r="B99" s="89">
        <v>130</v>
      </c>
      <c r="C99" s="90" t="s">
        <v>63</v>
      </c>
      <c r="D99" s="118">
        <f t="shared" si="6"/>
        <v>1.0833333333333334E-2</v>
      </c>
      <c r="E99" s="91">
        <v>1.4279999999999999</v>
      </c>
      <c r="F99" s="92">
        <v>0.1565</v>
      </c>
      <c r="G99" s="88">
        <f t="shared" si="9"/>
        <v>1.5845</v>
      </c>
      <c r="H99" s="89">
        <v>3578</v>
      </c>
      <c r="I99" s="90" t="s">
        <v>64</v>
      </c>
      <c r="J99" s="74">
        <f t="shared" si="10"/>
        <v>0.35780000000000001</v>
      </c>
      <c r="K99" s="89">
        <v>959</v>
      </c>
      <c r="L99" s="90" t="s">
        <v>64</v>
      </c>
      <c r="M99" s="74">
        <f t="shared" si="7"/>
        <v>9.5899999999999999E-2</v>
      </c>
      <c r="N99" s="89">
        <v>906</v>
      </c>
      <c r="O99" s="90" t="s">
        <v>64</v>
      </c>
      <c r="P99" s="74">
        <f t="shared" si="8"/>
        <v>9.06E-2</v>
      </c>
    </row>
    <row r="100" spans="2:16">
      <c r="B100" s="89">
        <v>140</v>
      </c>
      <c r="C100" s="90" t="s">
        <v>63</v>
      </c>
      <c r="D100" s="118">
        <f t="shared" si="6"/>
        <v>1.1666666666666667E-2</v>
      </c>
      <c r="E100" s="91">
        <v>1.476</v>
      </c>
      <c r="F100" s="92">
        <v>0.14949999999999999</v>
      </c>
      <c r="G100" s="88">
        <f t="shared" si="9"/>
        <v>1.6254999999999999</v>
      </c>
      <c r="H100" s="89">
        <v>3818</v>
      </c>
      <c r="I100" s="90" t="s">
        <v>64</v>
      </c>
      <c r="J100" s="74">
        <f t="shared" si="10"/>
        <v>0.38180000000000003</v>
      </c>
      <c r="K100" s="89">
        <v>991</v>
      </c>
      <c r="L100" s="90" t="s">
        <v>64</v>
      </c>
      <c r="M100" s="74">
        <f t="shared" si="7"/>
        <v>9.9099999999999994E-2</v>
      </c>
      <c r="N100" s="89">
        <v>946</v>
      </c>
      <c r="O100" s="90" t="s">
        <v>64</v>
      </c>
      <c r="P100" s="74">
        <f t="shared" si="8"/>
        <v>9.459999999999999E-2</v>
      </c>
    </row>
    <row r="101" spans="2:16">
      <c r="B101" s="89">
        <v>150</v>
      </c>
      <c r="C101" s="90" t="s">
        <v>63</v>
      </c>
      <c r="D101" s="118">
        <f t="shared" si="6"/>
        <v>1.2499999999999999E-2</v>
      </c>
      <c r="E101" s="91">
        <v>1.524</v>
      </c>
      <c r="F101" s="92">
        <v>0.14319999999999999</v>
      </c>
      <c r="G101" s="88">
        <f t="shared" si="9"/>
        <v>1.6672</v>
      </c>
      <c r="H101" s="89">
        <v>4053</v>
      </c>
      <c r="I101" s="90" t="s">
        <v>64</v>
      </c>
      <c r="J101" s="74">
        <f t="shared" si="10"/>
        <v>0.40529999999999999</v>
      </c>
      <c r="K101" s="89">
        <v>1022</v>
      </c>
      <c r="L101" s="90" t="s">
        <v>64</v>
      </c>
      <c r="M101" s="74">
        <f t="shared" si="7"/>
        <v>0.1022</v>
      </c>
      <c r="N101" s="89">
        <v>985</v>
      </c>
      <c r="O101" s="90" t="s">
        <v>64</v>
      </c>
      <c r="P101" s="74">
        <f t="shared" si="8"/>
        <v>9.8500000000000004E-2</v>
      </c>
    </row>
    <row r="102" spans="2:16">
      <c r="B102" s="89">
        <v>160</v>
      </c>
      <c r="C102" s="90" t="s">
        <v>63</v>
      </c>
      <c r="D102" s="118">
        <f t="shared" si="6"/>
        <v>1.3333333333333334E-2</v>
      </c>
      <c r="E102" s="91">
        <v>1.5720000000000001</v>
      </c>
      <c r="F102" s="92">
        <v>0.13750000000000001</v>
      </c>
      <c r="G102" s="88">
        <f t="shared" si="9"/>
        <v>1.7095</v>
      </c>
      <c r="H102" s="89">
        <v>4283</v>
      </c>
      <c r="I102" s="90" t="s">
        <v>64</v>
      </c>
      <c r="J102" s="74">
        <f t="shared" si="10"/>
        <v>0.42830000000000001</v>
      </c>
      <c r="K102" s="89">
        <v>1050</v>
      </c>
      <c r="L102" s="90" t="s">
        <v>64</v>
      </c>
      <c r="M102" s="74">
        <f t="shared" si="7"/>
        <v>0.10500000000000001</v>
      </c>
      <c r="N102" s="89">
        <v>1022</v>
      </c>
      <c r="O102" s="90" t="s">
        <v>64</v>
      </c>
      <c r="P102" s="74">
        <f t="shared" si="8"/>
        <v>0.1022</v>
      </c>
    </row>
    <row r="103" spans="2:16">
      <c r="B103" s="89">
        <v>170</v>
      </c>
      <c r="C103" s="90" t="s">
        <v>63</v>
      </c>
      <c r="D103" s="118">
        <f t="shared" si="6"/>
        <v>1.4166666666666668E-2</v>
      </c>
      <c r="E103" s="91">
        <v>1.62</v>
      </c>
      <c r="F103" s="92">
        <v>0.1323</v>
      </c>
      <c r="G103" s="88">
        <f t="shared" si="9"/>
        <v>1.7523000000000002</v>
      </c>
      <c r="H103" s="89">
        <v>4509</v>
      </c>
      <c r="I103" s="90" t="s">
        <v>64</v>
      </c>
      <c r="J103" s="74">
        <f t="shared" si="10"/>
        <v>0.45090000000000002</v>
      </c>
      <c r="K103" s="89">
        <v>1077</v>
      </c>
      <c r="L103" s="90" t="s">
        <v>64</v>
      </c>
      <c r="M103" s="74">
        <f t="shared" si="7"/>
        <v>0.10769999999999999</v>
      </c>
      <c r="N103" s="89">
        <v>1058</v>
      </c>
      <c r="O103" s="90" t="s">
        <v>64</v>
      </c>
      <c r="P103" s="74">
        <f t="shared" si="8"/>
        <v>0.10580000000000001</v>
      </c>
    </row>
    <row r="104" spans="2:16">
      <c r="B104" s="89">
        <v>180</v>
      </c>
      <c r="C104" s="90" t="s">
        <v>63</v>
      </c>
      <c r="D104" s="118">
        <f t="shared" si="6"/>
        <v>1.4999999999999999E-2</v>
      </c>
      <c r="E104" s="91">
        <v>1.6679999999999999</v>
      </c>
      <c r="F104" s="92">
        <v>0.1275</v>
      </c>
      <c r="G104" s="88">
        <f t="shared" si="9"/>
        <v>1.7954999999999999</v>
      </c>
      <c r="H104" s="89">
        <v>4730</v>
      </c>
      <c r="I104" s="90" t="s">
        <v>64</v>
      </c>
      <c r="J104" s="74">
        <f t="shared" si="10"/>
        <v>0.47300000000000003</v>
      </c>
      <c r="K104" s="89">
        <v>1102</v>
      </c>
      <c r="L104" s="90" t="s">
        <v>64</v>
      </c>
      <c r="M104" s="74">
        <f t="shared" si="7"/>
        <v>0.11020000000000001</v>
      </c>
      <c r="N104" s="89">
        <v>1091</v>
      </c>
      <c r="O104" s="90" t="s">
        <v>64</v>
      </c>
      <c r="P104" s="74">
        <f t="shared" si="8"/>
        <v>0.1091</v>
      </c>
    </row>
    <row r="105" spans="2:16">
      <c r="B105" s="89">
        <v>200</v>
      </c>
      <c r="C105" s="90" t="s">
        <v>63</v>
      </c>
      <c r="D105" s="118">
        <f t="shared" si="6"/>
        <v>1.6666666666666666E-2</v>
      </c>
      <c r="E105" s="91">
        <v>1.764</v>
      </c>
      <c r="F105" s="92">
        <v>0.1191</v>
      </c>
      <c r="G105" s="88">
        <f t="shared" si="9"/>
        <v>1.8831</v>
      </c>
      <c r="H105" s="89">
        <v>5160</v>
      </c>
      <c r="I105" s="90" t="s">
        <v>64</v>
      </c>
      <c r="J105" s="74">
        <f t="shared" si="10"/>
        <v>0.51600000000000001</v>
      </c>
      <c r="K105" s="89">
        <v>1148</v>
      </c>
      <c r="L105" s="90" t="s">
        <v>64</v>
      </c>
      <c r="M105" s="74">
        <f t="shared" si="7"/>
        <v>0.11479999999999999</v>
      </c>
      <c r="N105" s="89">
        <v>1155</v>
      </c>
      <c r="O105" s="90" t="s">
        <v>64</v>
      </c>
      <c r="P105" s="74">
        <f t="shared" si="8"/>
        <v>0.11550000000000001</v>
      </c>
    </row>
    <row r="106" spans="2:16">
      <c r="B106" s="89">
        <v>225</v>
      </c>
      <c r="C106" s="90" t="s">
        <v>63</v>
      </c>
      <c r="D106" s="118">
        <f t="shared" si="6"/>
        <v>1.8749999999999999E-2</v>
      </c>
      <c r="E106" s="91">
        <v>1.8839999999999999</v>
      </c>
      <c r="F106" s="92">
        <v>0.1101</v>
      </c>
      <c r="G106" s="88">
        <f t="shared" si="9"/>
        <v>1.9941</v>
      </c>
      <c r="H106" s="89">
        <v>5673</v>
      </c>
      <c r="I106" s="90" t="s">
        <v>64</v>
      </c>
      <c r="J106" s="74">
        <f t="shared" si="10"/>
        <v>0.56730000000000003</v>
      </c>
      <c r="K106" s="89">
        <v>1198</v>
      </c>
      <c r="L106" s="90" t="s">
        <v>64</v>
      </c>
      <c r="M106" s="74">
        <f t="shared" si="7"/>
        <v>0.11979999999999999</v>
      </c>
      <c r="N106" s="89">
        <v>1227</v>
      </c>
      <c r="O106" s="90" t="s">
        <v>64</v>
      </c>
      <c r="P106" s="74">
        <f t="shared" si="8"/>
        <v>0.1227</v>
      </c>
    </row>
    <row r="107" spans="2:16">
      <c r="B107" s="89">
        <v>250</v>
      </c>
      <c r="C107" s="90" t="s">
        <v>63</v>
      </c>
      <c r="D107" s="74">
        <f t="shared" si="6"/>
        <v>2.0833333333333332E-2</v>
      </c>
      <c r="E107" s="91">
        <v>2.004</v>
      </c>
      <c r="F107" s="92">
        <v>0.1026</v>
      </c>
      <c r="G107" s="88">
        <f t="shared" si="9"/>
        <v>2.1065999999999998</v>
      </c>
      <c r="H107" s="89">
        <v>6162</v>
      </c>
      <c r="I107" s="90" t="s">
        <v>64</v>
      </c>
      <c r="J107" s="74">
        <f t="shared" si="10"/>
        <v>0.61619999999999997</v>
      </c>
      <c r="K107" s="89">
        <v>1242</v>
      </c>
      <c r="L107" s="90" t="s">
        <v>64</v>
      </c>
      <c r="M107" s="74">
        <f t="shared" si="7"/>
        <v>0.1242</v>
      </c>
      <c r="N107" s="89">
        <v>1292</v>
      </c>
      <c r="O107" s="90" t="s">
        <v>64</v>
      </c>
      <c r="P107" s="74">
        <f t="shared" si="8"/>
        <v>0.12920000000000001</v>
      </c>
    </row>
    <row r="108" spans="2:16">
      <c r="B108" s="89">
        <v>275</v>
      </c>
      <c r="C108" s="90" t="s">
        <v>63</v>
      </c>
      <c r="D108" s="74">
        <f t="shared" si="6"/>
        <v>2.2916666666666669E-2</v>
      </c>
      <c r="E108" s="91">
        <v>2.121</v>
      </c>
      <c r="F108" s="92">
        <v>9.6159999999999995E-2</v>
      </c>
      <c r="G108" s="88">
        <f t="shared" si="9"/>
        <v>2.2171599999999998</v>
      </c>
      <c r="H108" s="89">
        <v>6628</v>
      </c>
      <c r="I108" s="90" t="s">
        <v>64</v>
      </c>
      <c r="J108" s="76">
        <f t="shared" si="10"/>
        <v>0.66280000000000006</v>
      </c>
      <c r="K108" s="89">
        <v>1281</v>
      </c>
      <c r="L108" s="90" t="s">
        <v>64</v>
      </c>
      <c r="M108" s="74">
        <f t="shared" si="7"/>
        <v>0.12809999999999999</v>
      </c>
      <c r="N108" s="89">
        <v>1351</v>
      </c>
      <c r="O108" s="90" t="s">
        <v>64</v>
      </c>
      <c r="P108" s="74">
        <f t="shared" si="8"/>
        <v>0.1351</v>
      </c>
    </row>
    <row r="109" spans="2:16">
      <c r="B109" s="89">
        <v>300</v>
      </c>
      <c r="C109" s="90" t="s">
        <v>63</v>
      </c>
      <c r="D109" s="74">
        <f t="shared" si="6"/>
        <v>2.4999999999999998E-2</v>
      </c>
      <c r="E109" s="91">
        <v>2.2370000000000001</v>
      </c>
      <c r="F109" s="92">
        <v>9.0560000000000002E-2</v>
      </c>
      <c r="G109" s="88">
        <f t="shared" si="9"/>
        <v>2.3275600000000001</v>
      </c>
      <c r="H109" s="89">
        <v>7074</v>
      </c>
      <c r="I109" s="90" t="s">
        <v>64</v>
      </c>
      <c r="J109" s="76">
        <f t="shared" si="10"/>
        <v>0.70740000000000003</v>
      </c>
      <c r="K109" s="89">
        <v>1315</v>
      </c>
      <c r="L109" s="90" t="s">
        <v>64</v>
      </c>
      <c r="M109" s="74">
        <f t="shared" si="7"/>
        <v>0.13150000000000001</v>
      </c>
      <c r="N109" s="89">
        <v>1404</v>
      </c>
      <c r="O109" s="90" t="s">
        <v>64</v>
      </c>
      <c r="P109" s="74">
        <f t="shared" si="8"/>
        <v>0.1404</v>
      </c>
    </row>
    <row r="110" spans="2:16">
      <c r="B110" s="89">
        <v>325</v>
      </c>
      <c r="C110" s="90" t="s">
        <v>63</v>
      </c>
      <c r="D110" s="74">
        <f t="shared" si="6"/>
        <v>2.7083333333333334E-2</v>
      </c>
      <c r="E110" s="91">
        <v>2.35</v>
      </c>
      <c r="F110" s="92">
        <v>8.566E-2</v>
      </c>
      <c r="G110" s="88">
        <f t="shared" si="9"/>
        <v>2.4356599999999999</v>
      </c>
      <c r="H110" s="89">
        <v>7502</v>
      </c>
      <c r="I110" s="90" t="s">
        <v>64</v>
      </c>
      <c r="J110" s="76">
        <f t="shared" si="10"/>
        <v>0.75019999999999998</v>
      </c>
      <c r="K110" s="89">
        <v>1345</v>
      </c>
      <c r="L110" s="90" t="s">
        <v>64</v>
      </c>
      <c r="M110" s="74">
        <f t="shared" si="7"/>
        <v>0.13450000000000001</v>
      </c>
      <c r="N110" s="89">
        <v>1453</v>
      </c>
      <c r="O110" s="90" t="s">
        <v>64</v>
      </c>
      <c r="P110" s="74">
        <f t="shared" si="8"/>
        <v>0.14530000000000001</v>
      </c>
    </row>
    <row r="111" spans="2:16">
      <c r="B111" s="89">
        <v>350</v>
      </c>
      <c r="C111" s="90" t="s">
        <v>63</v>
      </c>
      <c r="D111" s="74">
        <f t="shared" si="6"/>
        <v>2.9166666666666664E-2</v>
      </c>
      <c r="E111" s="91">
        <v>2.46</v>
      </c>
      <c r="F111" s="92">
        <v>8.1309999999999993E-2</v>
      </c>
      <c r="G111" s="88">
        <f t="shared" si="9"/>
        <v>2.5413100000000002</v>
      </c>
      <c r="H111" s="89">
        <v>7913</v>
      </c>
      <c r="I111" s="90" t="s">
        <v>64</v>
      </c>
      <c r="J111" s="76">
        <f t="shared" si="10"/>
        <v>0.7913</v>
      </c>
      <c r="K111" s="89">
        <v>1372</v>
      </c>
      <c r="L111" s="90" t="s">
        <v>64</v>
      </c>
      <c r="M111" s="74">
        <f t="shared" si="7"/>
        <v>0.13720000000000002</v>
      </c>
      <c r="N111" s="89">
        <v>1498</v>
      </c>
      <c r="O111" s="90" t="s">
        <v>64</v>
      </c>
      <c r="P111" s="74">
        <f t="shared" si="8"/>
        <v>0.14979999999999999</v>
      </c>
    </row>
    <row r="112" spans="2:16">
      <c r="B112" s="89">
        <v>375</v>
      </c>
      <c r="C112" s="90" t="s">
        <v>63</v>
      </c>
      <c r="D112" s="74">
        <f t="shared" si="6"/>
        <v>3.125E-2</v>
      </c>
      <c r="E112" s="91">
        <v>2.5680000000000001</v>
      </c>
      <c r="F112" s="92">
        <v>7.7439999999999995E-2</v>
      </c>
      <c r="G112" s="88">
        <f t="shared" si="9"/>
        <v>2.6454400000000002</v>
      </c>
      <c r="H112" s="89">
        <v>8309</v>
      </c>
      <c r="I112" s="90" t="s">
        <v>64</v>
      </c>
      <c r="J112" s="76">
        <f t="shared" si="10"/>
        <v>0.83089999999999997</v>
      </c>
      <c r="K112" s="89">
        <v>1396</v>
      </c>
      <c r="L112" s="90" t="s">
        <v>64</v>
      </c>
      <c r="M112" s="74">
        <f t="shared" si="7"/>
        <v>0.1396</v>
      </c>
      <c r="N112" s="89">
        <v>1540</v>
      </c>
      <c r="O112" s="90" t="s">
        <v>64</v>
      </c>
      <c r="P112" s="74">
        <f t="shared" si="8"/>
        <v>0.154</v>
      </c>
    </row>
    <row r="113" spans="1:16">
      <c r="B113" s="89">
        <v>400</v>
      </c>
      <c r="C113" s="90" t="s">
        <v>63</v>
      </c>
      <c r="D113" s="74">
        <f t="shared" si="6"/>
        <v>3.3333333333333333E-2</v>
      </c>
      <c r="E113" s="91">
        <v>2.6720000000000002</v>
      </c>
      <c r="F113" s="92">
        <v>7.3959999999999998E-2</v>
      </c>
      <c r="G113" s="88">
        <f t="shared" si="9"/>
        <v>2.7459600000000002</v>
      </c>
      <c r="H113" s="89">
        <v>8690</v>
      </c>
      <c r="I113" s="90" t="s">
        <v>64</v>
      </c>
      <c r="J113" s="76">
        <f t="shared" si="10"/>
        <v>0.86899999999999999</v>
      </c>
      <c r="K113" s="89">
        <v>1418</v>
      </c>
      <c r="L113" s="90" t="s">
        <v>64</v>
      </c>
      <c r="M113" s="74">
        <f t="shared" si="7"/>
        <v>0.14179999999999998</v>
      </c>
      <c r="N113" s="89">
        <v>1578</v>
      </c>
      <c r="O113" s="90" t="s">
        <v>64</v>
      </c>
      <c r="P113" s="74">
        <f t="shared" si="8"/>
        <v>0.1578</v>
      </c>
    </row>
    <row r="114" spans="1:16">
      <c r="B114" s="89">
        <v>450</v>
      </c>
      <c r="C114" s="90" t="s">
        <v>63</v>
      </c>
      <c r="D114" s="74">
        <f t="shared" si="6"/>
        <v>3.7499999999999999E-2</v>
      </c>
      <c r="E114" s="91">
        <v>2.87</v>
      </c>
      <c r="F114" s="92">
        <v>6.7949999999999997E-2</v>
      </c>
      <c r="G114" s="88">
        <f t="shared" si="9"/>
        <v>2.9379500000000003</v>
      </c>
      <c r="H114" s="89">
        <v>9418</v>
      </c>
      <c r="I114" s="90" t="s">
        <v>64</v>
      </c>
      <c r="J114" s="76">
        <f t="shared" si="10"/>
        <v>0.94179999999999997</v>
      </c>
      <c r="K114" s="89">
        <v>1459</v>
      </c>
      <c r="L114" s="90" t="s">
        <v>64</v>
      </c>
      <c r="M114" s="74">
        <f t="shared" si="7"/>
        <v>0.1459</v>
      </c>
      <c r="N114" s="89">
        <v>1647</v>
      </c>
      <c r="O114" s="90" t="s">
        <v>64</v>
      </c>
      <c r="P114" s="74">
        <f t="shared" si="8"/>
        <v>0.16470000000000001</v>
      </c>
    </row>
    <row r="115" spans="1:16">
      <c r="B115" s="89">
        <v>500</v>
      </c>
      <c r="C115" s="90" t="s">
        <v>63</v>
      </c>
      <c r="D115" s="74">
        <f t="shared" si="6"/>
        <v>4.1666666666666664E-2</v>
      </c>
      <c r="E115" s="91">
        <v>3.0550000000000002</v>
      </c>
      <c r="F115" s="92">
        <v>6.2939999999999996E-2</v>
      </c>
      <c r="G115" s="88">
        <f t="shared" si="9"/>
        <v>3.1179399999999999</v>
      </c>
      <c r="H115" s="89">
        <v>1.01</v>
      </c>
      <c r="I115" s="93" t="s">
        <v>66</v>
      </c>
      <c r="J115" s="76">
        <f t="shared" ref="J115:J120" si="11">H115</f>
        <v>1.01</v>
      </c>
      <c r="K115" s="89">
        <v>1493</v>
      </c>
      <c r="L115" s="90" t="s">
        <v>64</v>
      </c>
      <c r="M115" s="74">
        <f t="shared" si="7"/>
        <v>0.14930000000000002</v>
      </c>
      <c r="N115" s="89">
        <v>1708</v>
      </c>
      <c r="O115" s="90" t="s">
        <v>64</v>
      </c>
      <c r="P115" s="74">
        <f t="shared" si="8"/>
        <v>0.17080000000000001</v>
      </c>
    </row>
    <row r="116" spans="1:16">
      <c r="B116" s="89">
        <v>550</v>
      </c>
      <c r="C116" s="90" t="s">
        <v>63</v>
      </c>
      <c r="D116" s="74">
        <f t="shared" si="6"/>
        <v>4.5833333333333337E-2</v>
      </c>
      <c r="E116" s="91">
        <v>3.226</v>
      </c>
      <c r="F116" s="92">
        <v>5.8689999999999999E-2</v>
      </c>
      <c r="G116" s="88">
        <f t="shared" si="9"/>
        <v>3.2846899999999999</v>
      </c>
      <c r="H116" s="89">
        <v>1.08</v>
      </c>
      <c r="I116" s="90" t="s">
        <v>66</v>
      </c>
      <c r="J116" s="76">
        <f t="shared" si="11"/>
        <v>1.08</v>
      </c>
      <c r="K116" s="89">
        <v>1522</v>
      </c>
      <c r="L116" s="90" t="s">
        <v>64</v>
      </c>
      <c r="M116" s="74">
        <f t="shared" si="7"/>
        <v>0.1522</v>
      </c>
      <c r="N116" s="89">
        <v>1761</v>
      </c>
      <c r="O116" s="90" t="s">
        <v>64</v>
      </c>
      <c r="P116" s="74">
        <f t="shared" si="8"/>
        <v>0.17609999999999998</v>
      </c>
    </row>
    <row r="117" spans="1:16">
      <c r="B117" s="89">
        <v>600</v>
      </c>
      <c r="C117" s="90" t="s">
        <v>63</v>
      </c>
      <c r="D117" s="74">
        <f t="shared" si="6"/>
        <v>4.9999999999999996E-2</v>
      </c>
      <c r="E117" s="91">
        <v>3.3849999999999998</v>
      </c>
      <c r="F117" s="92">
        <v>5.5030000000000003E-2</v>
      </c>
      <c r="G117" s="88">
        <f t="shared" si="9"/>
        <v>3.4400299999999997</v>
      </c>
      <c r="H117" s="89">
        <v>1.1399999999999999</v>
      </c>
      <c r="I117" s="90" t="s">
        <v>66</v>
      </c>
      <c r="J117" s="76">
        <f t="shared" si="11"/>
        <v>1.1399999999999999</v>
      </c>
      <c r="K117" s="89">
        <v>1548</v>
      </c>
      <c r="L117" s="90" t="s">
        <v>64</v>
      </c>
      <c r="M117" s="74">
        <f t="shared" si="7"/>
        <v>0.15479999999999999</v>
      </c>
      <c r="N117" s="89">
        <v>1809</v>
      </c>
      <c r="O117" s="90" t="s">
        <v>64</v>
      </c>
      <c r="P117" s="74">
        <f t="shared" si="8"/>
        <v>0.18090000000000001</v>
      </c>
    </row>
    <row r="118" spans="1:16">
      <c r="B118" s="89">
        <v>650</v>
      </c>
      <c r="C118" s="90" t="s">
        <v>63</v>
      </c>
      <c r="D118" s="74">
        <f t="shared" si="6"/>
        <v>5.4166666666666669E-2</v>
      </c>
      <c r="E118" s="91">
        <v>3.5310000000000001</v>
      </c>
      <c r="F118" s="92">
        <v>5.185E-2</v>
      </c>
      <c r="G118" s="88">
        <f t="shared" si="9"/>
        <v>3.5828500000000001</v>
      </c>
      <c r="H118" s="89">
        <v>1.2</v>
      </c>
      <c r="I118" s="90" t="s">
        <v>66</v>
      </c>
      <c r="J118" s="76">
        <f t="shared" si="11"/>
        <v>1.2</v>
      </c>
      <c r="K118" s="89">
        <v>1570</v>
      </c>
      <c r="L118" s="90" t="s">
        <v>64</v>
      </c>
      <c r="M118" s="74">
        <f t="shared" si="7"/>
        <v>0.157</v>
      </c>
      <c r="N118" s="89">
        <v>1853</v>
      </c>
      <c r="O118" s="90" t="s">
        <v>64</v>
      </c>
      <c r="P118" s="74">
        <f t="shared" si="8"/>
        <v>0.18529999999999999</v>
      </c>
    </row>
    <row r="119" spans="1:16">
      <c r="B119" s="89">
        <v>700</v>
      </c>
      <c r="C119" s="90" t="s">
        <v>63</v>
      </c>
      <c r="D119" s="74">
        <f t="shared" si="6"/>
        <v>5.8333333333333327E-2</v>
      </c>
      <c r="E119" s="91">
        <v>3.6659999999999999</v>
      </c>
      <c r="F119" s="92">
        <v>4.9050000000000003E-2</v>
      </c>
      <c r="G119" s="88">
        <f t="shared" si="9"/>
        <v>3.7150499999999997</v>
      </c>
      <c r="H119" s="89">
        <v>1.25</v>
      </c>
      <c r="I119" s="90" t="s">
        <v>66</v>
      </c>
      <c r="J119" s="76">
        <f t="shared" si="11"/>
        <v>1.25</v>
      </c>
      <c r="K119" s="89">
        <v>1591</v>
      </c>
      <c r="L119" s="90" t="s">
        <v>64</v>
      </c>
      <c r="M119" s="74">
        <f t="shared" si="7"/>
        <v>0.15909999999999999</v>
      </c>
      <c r="N119" s="89">
        <v>1893</v>
      </c>
      <c r="O119" s="90" t="s">
        <v>64</v>
      </c>
      <c r="P119" s="74">
        <f t="shared" si="8"/>
        <v>0.1893</v>
      </c>
    </row>
    <row r="120" spans="1:16">
      <c r="B120" s="89">
        <v>800</v>
      </c>
      <c r="C120" s="90" t="s">
        <v>63</v>
      </c>
      <c r="D120" s="74">
        <f t="shared" si="6"/>
        <v>6.6666666666666666E-2</v>
      </c>
      <c r="E120" s="91">
        <v>3.9049999999999998</v>
      </c>
      <c r="F120" s="92">
        <v>4.4339999999999997E-2</v>
      </c>
      <c r="G120" s="88">
        <f t="shared" si="9"/>
        <v>3.9493399999999999</v>
      </c>
      <c r="H120" s="89">
        <v>1.36</v>
      </c>
      <c r="I120" s="90" t="s">
        <v>66</v>
      </c>
      <c r="J120" s="76">
        <f t="shared" si="11"/>
        <v>1.36</v>
      </c>
      <c r="K120" s="89">
        <v>1630</v>
      </c>
      <c r="L120" s="90" t="s">
        <v>64</v>
      </c>
      <c r="M120" s="74">
        <f t="shared" si="7"/>
        <v>0.16299999999999998</v>
      </c>
      <c r="N120" s="89">
        <v>1963</v>
      </c>
      <c r="O120" s="90" t="s">
        <v>64</v>
      </c>
      <c r="P120" s="74">
        <f t="shared" si="8"/>
        <v>0.1963</v>
      </c>
    </row>
    <row r="121" spans="1:16">
      <c r="B121" s="89">
        <v>900</v>
      </c>
      <c r="C121" s="90" t="s">
        <v>63</v>
      </c>
      <c r="D121" s="74">
        <f t="shared" si="6"/>
        <v>7.4999999999999997E-2</v>
      </c>
      <c r="E121" s="91">
        <v>4.1079999999999997</v>
      </c>
      <c r="F121" s="92">
        <v>4.0529999999999997E-2</v>
      </c>
      <c r="G121" s="88">
        <f t="shared" si="9"/>
        <v>4.1485300000000001</v>
      </c>
      <c r="H121" s="89">
        <v>1.47</v>
      </c>
      <c r="I121" s="90" t="s">
        <v>66</v>
      </c>
      <c r="J121" s="76">
        <f t="shared" ref="J121:J184" si="12">H121</f>
        <v>1.47</v>
      </c>
      <c r="K121" s="89">
        <v>1662</v>
      </c>
      <c r="L121" s="90" t="s">
        <v>64</v>
      </c>
      <c r="M121" s="74">
        <f t="shared" si="7"/>
        <v>0.16619999999999999</v>
      </c>
      <c r="N121" s="89">
        <v>2023</v>
      </c>
      <c r="O121" s="90" t="s">
        <v>64</v>
      </c>
      <c r="P121" s="74">
        <f t="shared" si="8"/>
        <v>0.20230000000000001</v>
      </c>
    </row>
    <row r="122" spans="1:16">
      <c r="B122" s="89">
        <v>1</v>
      </c>
      <c r="C122" s="93" t="s">
        <v>65</v>
      </c>
      <c r="D122" s="74">
        <f t="shared" ref="D122:D174" si="13">B122/$C$5</f>
        <v>8.3333333333333329E-2</v>
      </c>
      <c r="E122" s="91">
        <v>4.2779999999999996</v>
      </c>
      <c r="F122" s="92">
        <v>3.7379999999999997E-2</v>
      </c>
      <c r="G122" s="88">
        <f t="shared" si="9"/>
        <v>4.3153799999999993</v>
      </c>
      <c r="H122" s="89">
        <v>1.57</v>
      </c>
      <c r="I122" s="90" t="s">
        <v>66</v>
      </c>
      <c r="J122" s="76">
        <f t="shared" si="12"/>
        <v>1.57</v>
      </c>
      <c r="K122" s="89">
        <v>1691</v>
      </c>
      <c r="L122" s="90" t="s">
        <v>64</v>
      </c>
      <c r="M122" s="74">
        <f t="shared" si="7"/>
        <v>0.1691</v>
      </c>
      <c r="N122" s="89">
        <v>2077</v>
      </c>
      <c r="O122" s="90" t="s">
        <v>64</v>
      </c>
      <c r="P122" s="74">
        <f t="shared" si="8"/>
        <v>0.2077</v>
      </c>
    </row>
    <row r="123" spans="1:16">
      <c r="B123" s="89">
        <v>1.1000000000000001</v>
      </c>
      <c r="C123" s="90" t="s">
        <v>65</v>
      </c>
      <c r="D123" s="74">
        <f t="shared" si="13"/>
        <v>9.1666666666666674E-2</v>
      </c>
      <c r="E123" s="91">
        <v>4.423</v>
      </c>
      <c r="F123" s="92">
        <v>3.4729999999999997E-2</v>
      </c>
      <c r="G123" s="88">
        <f t="shared" si="9"/>
        <v>4.4577299999999997</v>
      </c>
      <c r="H123" s="89">
        <v>1.67</v>
      </c>
      <c r="I123" s="90" t="s">
        <v>66</v>
      </c>
      <c r="J123" s="76">
        <f t="shared" si="12"/>
        <v>1.67</v>
      </c>
      <c r="K123" s="89">
        <v>1716</v>
      </c>
      <c r="L123" s="90" t="s">
        <v>64</v>
      </c>
      <c r="M123" s="74">
        <f t="shared" si="7"/>
        <v>0.1716</v>
      </c>
      <c r="N123" s="89">
        <v>2125</v>
      </c>
      <c r="O123" s="90" t="s">
        <v>64</v>
      </c>
      <c r="P123" s="74">
        <f t="shared" si="8"/>
        <v>0.21249999999999999</v>
      </c>
    </row>
    <row r="124" spans="1:16">
      <c r="B124" s="89">
        <v>1.2</v>
      </c>
      <c r="C124" s="90" t="s">
        <v>65</v>
      </c>
      <c r="D124" s="74">
        <f t="shared" si="13"/>
        <v>9.9999999999999992E-2</v>
      </c>
      <c r="E124" s="91">
        <v>4.5449999999999999</v>
      </c>
      <c r="F124" s="92">
        <v>3.245E-2</v>
      </c>
      <c r="G124" s="88">
        <f t="shared" si="9"/>
        <v>4.5774499999999998</v>
      </c>
      <c r="H124" s="89">
        <v>1.76</v>
      </c>
      <c r="I124" s="90" t="s">
        <v>66</v>
      </c>
      <c r="J124" s="76">
        <f t="shared" si="12"/>
        <v>1.76</v>
      </c>
      <c r="K124" s="89">
        <v>1739</v>
      </c>
      <c r="L124" s="90" t="s">
        <v>64</v>
      </c>
      <c r="M124" s="74">
        <f t="shared" si="7"/>
        <v>0.1739</v>
      </c>
      <c r="N124" s="89">
        <v>2169</v>
      </c>
      <c r="O124" s="90" t="s">
        <v>64</v>
      </c>
      <c r="P124" s="74">
        <f t="shared" si="8"/>
        <v>0.21690000000000001</v>
      </c>
    </row>
    <row r="125" spans="1:16">
      <c r="B125" s="77">
        <v>1.3</v>
      </c>
      <c r="C125" s="79" t="s">
        <v>65</v>
      </c>
      <c r="D125" s="74">
        <f t="shared" si="13"/>
        <v>0.10833333333333334</v>
      </c>
      <c r="E125" s="91">
        <v>4.6470000000000002</v>
      </c>
      <c r="F125" s="92">
        <v>3.048E-2</v>
      </c>
      <c r="G125" s="88">
        <f t="shared" si="9"/>
        <v>4.6774800000000001</v>
      </c>
      <c r="H125" s="89">
        <v>1.85</v>
      </c>
      <c r="I125" s="90" t="s">
        <v>66</v>
      </c>
      <c r="J125" s="76">
        <f t="shared" si="12"/>
        <v>1.85</v>
      </c>
      <c r="K125" s="89">
        <v>1760</v>
      </c>
      <c r="L125" s="90" t="s">
        <v>64</v>
      </c>
      <c r="M125" s="74">
        <f t="shared" si="7"/>
        <v>0.17599999999999999</v>
      </c>
      <c r="N125" s="89">
        <v>2209</v>
      </c>
      <c r="O125" s="90" t="s">
        <v>64</v>
      </c>
      <c r="P125" s="74">
        <f t="shared" si="8"/>
        <v>0.22090000000000001</v>
      </c>
    </row>
    <row r="126" spans="1:16">
      <c r="B126" s="77">
        <v>1.4</v>
      </c>
      <c r="C126" s="79" t="s">
        <v>65</v>
      </c>
      <c r="D126" s="74">
        <f t="shared" si="13"/>
        <v>0.11666666666666665</v>
      </c>
      <c r="E126" s="91">
        <v>4.734</v>
      </c>
      <c r="F126" s="92">
        <v>2.8760000000000001E-2</v>
      </c>
      <c r="G126" s="88">
        <f t="shared" si="9"/>
        <v>4.7627600000000001</v>
      </c>
      <c r="H126" s="77">
        <v>1.94</v>
      </c>
      <c r="I126" s="79" t="s">
        <v>66</v>
      </c>
      <c r="J126" s="76">
        <f t="shared" si="12"/>
        <v>1.94</v>
      </c>
      <c r="K126" s="77">
        <v>1779</v>
      </c>
      <c r="L126" s="79" t="s">
        <v>64</v>
      </c>
      <c r="M126" s="74">
        <f t="shared" si="7"/>
        <v>0.1779</v>
      </c>
      <c r="N126" s="77">
        <v>2247</v>
      </c>
      <c r="O126" s="79" t="s">
        <v>64</v>
      </c>
      <c r="P126" s="74">
        <f t="shared" si="8"/>
        <v>0.22469999999999998</v>
      </c>
    </row>
    <row r="127" spans="1:16">
      <c r="B127" s="77">
        <v>1.5</v>
      </c>
      <c r="C127" s="79" t="s">
        <v>65</v>
      </c>
      <c r="D127" s="74">
        <f t="shared" si="13"/>
        <v>0.125</v>
      </c>
      <c r="E127" s="91">
        <v>4.8070000000000004</v>
      </c>
      <c r="F127" s="92">
        <v>2.724E-2</v>
      </c>
      <c r="G127" s="88">
        <f t="shared" si="9"/>
        <v>4.8342400000000003</v>
      </c>
      <c r="H127" s="77">
        <v>2.0299999999999998</v>
      </c>
      <c r="I127" s="79" t="s">
        <v>66</v>
      </c>
      <c r="J127" s="76">
        <f t="shared" si="12"/>
        <v>2.0299999999999998</v>
      </c>
      <c r="K127" s="77">
        <v>1797</v>
      </c>
      <c r="L127" s="79" t="s">
        <v>64</v>
      </c>
      <c r="M127" s="74">
        <f t="shared" si="7"/>
        <v>0.1797</v>
      </c>
      <c r="N127" s="77">
        <v>2282</v>
      </c>
      <c r="O127" s="79" t="s">
        <v>64</v>
      </c>
      <c r="P127" s="74">
        <f t="shared" si="8"/>
        <v>0.22820000000000001</v>
      </c>
    </row>
    <row r="128" spans="1:16">
      <c r="A128" s="94"/>
      <c r="B128" s="89">
        <v>1.6</v>
      </c>
      <c r="C128" s="90" t="s">
        <v>65</v>
      </c>
      <c r="D128" s="74">
        <f t="shared" si="13"/>
        <v>0.13333333333333333</v>
      </c>
      <c r="E128" s="91">
        <v>4.8689999999999998</v>
      </c>
      <c r="F128" s="92">
        <v>2.588E-2</v>
      </c>
      <c r="G128" s="88">
        <f t="shared" si="9"/>
        <v>4.8948799999999997</v>
      </c>
      <c r="H128" s="89">
        <v>2.12</v>
      </c>
      <c r="I128" s="90" t="s">
        <v>66</v>
      </c>
      <c r="J128" s="76">
        <f t="shared" si="12"/>
        <v>2.12</v>
      </c>
      <c r="K128" s="77">
        <v>1814</v>
      </c>
      <c r="L128" s="79" t="s">
        <v>64</v>
      </c>
      <c r="M128" s="74">
        <f t="shared" si="7"/>
        <v>0.18140000000000001</v>
      </c>
      <c r="N128" s="77">
        <v>2315</v>
      </c>
      <c r="O128" s="79" t="s">
        <v>64</v>
      </c>
      <c r="P128" s="74">
        <f t="shared" si="8"/>
        <v>0.23149999999999998</v>
      </c>
    </row>
    <row r="129" spans="1:16">
      <c r="A129" s="94"/>
      <c r="B129" s="89">
        <v>1.7</v>
      </c>
      <c r="C129" s="90" t="s">
        <v>65</v>
      </c>
      <c r="D129" s="74">
        <f t="shared" si="13"/>
        <v>0.14166666666666666</v>
      </c>
      <c r="E129" s="91">
        <v>4.9210000000000003</v>
      </c>
      <c r="F129" s="92">
        <v>2.4670000000000001E-2</v>
      </c>
      <c r="G129" s="88">
        <f t="shared" si="9"/>
        <v>4.9456700000000007</v>
      </c>
      <c r="H129" s="89">
        <v>2.21</v>
      </c>
      <c r="I129" s="90" t="s">
        <v>66</v>
      </c>
      <c r="J129" s="76">
        <f t="shared" si="12"/>
        <v>2.21</v>
      </c>
      <c r="K129" s="77">
        <v>1830</v>
      </c>
      <c r="L129" s="79" t="s">
        <v>64</v>
      </c>
      <c r="M129" s="74">
        <f t="shared" si="7"/>
        <v>0.183</v>
      </c>
      <c r="N129" s="77">
        <v>2346</v>
      </c>
      <c r="O129" s="79" t="s">
        <v>64</v>
      </c>
      <c r="P129" s="74">
        <f t="shared" si="8"/>
        <v>0.2346</v>
      </c>
    </row>
    <row r="130" spans="1:16">
      <c r="A130" s="94"/>
      <c r="B130" s="89">
        <v>1.8</v>
      </c>
      <c r="C130" s="90" t="s">
        <v>65</v>
      </c>
      <c r="D130" s="74">
        <f t="shared" si="13"/>
        <v>0.15</v>
      </c>
      <c r="E130" s="91">
        <v>4.9640000000000004</v>
      </c>
      <c r="F130" s="92">
        <v>2.3570000000000001E-2</v>
      </c>
      <c r="G130" s="88">
        <f t="shared" si="9"/>
        <v>4.9875700000000007</v>
      </c>
      <c r="H130" s="89">
        <v>2.29</v>
      </c>
      <c r="I130" s="90" t="s">
        <v>66</v>
      </c>
      <c r="J130" s="76">
        <f t="shared" si="12"/>
        <v>2.29</v>
      </c>
      <c r="K130" s="77">
        <v>1846</v>
      </c>
      <c r="L130" s="79" t="s">
        <v>64</v>
      </c>
      <c r="M130" s="74">
        <f t="shared" si="7"/>
        <v>0.18460000000000001</v>
      </c>
      <c r="N130" s="77">
        <v>2376</v>
      </c>
      <c r="O130" s="79" t="s">
        <v>64</v>
      </c>
      <c r="P130" s="74">
        <f t="shared" si="8"/>
        <v>0.23759999999999998</v>
      </c>
    </row>
    <row r="131" spans="1:16">
      <c r="A131" s="94"/>
      <c r="B131" s="89">
        <v>2</v>
      </c>
      <c r="C131" s="90" t="s">
        <v>65</v>
      </c>
      <c r="D131" s="74">
        <f t="shared" si="13"/>
        <v>0.16666666666666666</v>
      </c>
      <c r="E131" s="91">
        <v>5.03</v>
      </c>
      <c r="F131" s="92">
        <v>2.1659999999999999E-2</v>
      </c>
      <c r="G131" s="88">
        <f t="shared" si="9"/>
        <v>5.05166</v>
      </c>
      <c r="H131" s="89">
        <v>2.46</v>
      </c>
      <c r="I131" s="90" t="s">
        <v>66</v>
      </c>
      <c r="J131" s="76">
        <f t="shared" si="12"/>
        <v>2.46</v>
      </c>
      <c r="K131" s="77">
        <v>1882</v>
      </c>
      <c r="L131" s="79" t="s">
        <v>64</v>
      </c>
      <c r="M131" s="74">
        <f t="shared" si="7"/>
        <v>0.18819999999999998</v>
      </c>
      <c r="N131" s="77">
        <v>2432</v>
      </c>
      <c r="O131" s="79" t="s">
        <v>64</v>
      </c>
      <c r="P131" s="74">
        <f t="shared" si="8"/>
        <v>0.2432</v>
      </c>
    </row>
    <row r="132" spans="1:16">
      <c r="A132" s="94"/>
      <c r="B132" s="89">
        <v>2.25</v>
      </c>
      <c r="C132" s="90" t="s">
        <v>65</v>
      </c>
      <c r="D132" s="74">
        <f t="shared" si="13"/>
        <v>0.1875</v>
      </c>
      <c r="E132" s="91">
        <v>5.0830000000000002</v>
      </c>
      <c r="F132" s="92">
        <v>1.9709999999999998E-2</v>
      </c>
      <c r="G132" s="88">
        <f t="shared" si="9"/>
        <v>5.1027100000000001</v>
      </c>
      <c r="H132" s="89">
        <v>2.67</v>
      </c>
      <c r="I132" s="90" t="s">
        <v>66</v>
      </c>
      <c r="J132" s="76">
        <f t="shared" si="12"/>
        <v>2.67</v>
      </c>
      <c r="K132" s="77">
        <v>1929</v>
      </c>
      <c r="L132" s="79" t="s">
        <v>64</v>
      </c>
      <c r="M132" s="74">
        <f t="shared" si="7"/>
        <v>0.19290000000000002</v>
      </c>
      <c r="N132" s="77">
        <v>2497</v>
      </c>
      <c r="O132" s="79" t="s">
        <v>64</v>
      </c>
      <c r="P132" s="74">
        <f t="shared" si="8"/>
        <v>0.24969999999999998</v>
      </c>
    </row>
    <row r="133" spans="1:16">
      <c r="A133" s="94"/>
      <c r="B133" s="89">
        <v>2.5</v>
      </c>
      <c r="C133" s="90" t="s">
        <v>65</v>
      </c>
      <c r="D133" s="74">
        <f t="shared" si="13"/>
        <v>0.20833333333333334</v>
      </c>
      <c r="E133" s="91">
        <v>5.1130000000000004</v>
      </c>
      <c r="F133" s="92">
        <v>1.8100000000000002E-2</v>
      </c>
      <c r="G133" s="88">
        <f t="shared" si="9"/>
        <v>5.1311</v>
      </c>
      <c r="H133" s="89">
        <v>2.88</v>
      </c>
      <c r="I133" s="90" t="s">
        <v>66</v>
      </c>
      <c r="J133" s="76">
        <f t="shared" si="12"/>
        <v>2.88</v>
      </c>
      <c r="K133" s="77">
        <v>1973</v>
      </c>
      <c r="L133" s="79" t="s">
        <v>64</v>
      </c>
      <c r="M133" s="74">
        <f t="shared" si="7"/>
        <v>0.1973</v>
      </c>
      <c r="N133" s="77">
        <v>2556</v>
      </c>
      <c r="O133" s="79" t="s">
        <v>64</v>
      </c>
      <c r="P133" s="74">
        <f t="shared" si="8"/>
        <v>0.25559999999999999</v>
      </c>
    </row>
    <row r="134" spans="1:16">
      <c r="A134" s="94"/>
      <c r="B134" s="89">
        <v>2.75</v>
      </c>
      <c r="C134" s="90" t="s">
        <v>65</v>
      </c>
      <c r="D134" s="74">
        <f t="shared" si="13"/>
        <v>0.22916666666666666</v>
      </c>
      <c r="E134" s="91">
        <v>5.1260000000000003</v>
      </c>
      <c r="F134" s="92">
        <v>1.6750000000000001E-2</v>
      </c>
      <c r="G134" s="88">
        <f t="shared" si="9"/>
        <v>5.1427500000000004</v>
      </c>
      <c r="H134" s="89">
        <v>3.09</v>
      </c>
      <c r="I134" s="90" t="s">
        <v>66</v>
      </c>
      <c r="J134" s="76">
        <f t="shared" si="12"/>
        <v>3.09</v>
      </c>
      <c r="K134" s="77">
        <v>2015</v>
      </c>
      <c r="L134" s="79" t="s">
        <v>64</v>
      </c>
      <c r="M134" s="74">
        <f t="shared" si="7"/>
        <v>0.20150000000000001</v>
      </c>
      <c r="N134" s="77">
        <v>2612</v>
      </c>
      <c r="O134" s="79" t="s">
        <v>64</v>
      </c>
      <c r="P134" s="74">
        <f t="shared" si="8"/>
        <v>0.26119999999999999</v>
      </c>
    </row>
    <row r="135" spans="1:16">
      <c r="A135" s="94"/>
      <c r="B135" s="89">
        <v>3</v>
      </c>
      <c r="C135" s="90" t="s">
        <v>65</v>
      </c>
      <c r="D135" s="74">
        <f t="shared" si="13"/>
        <v>0.25</v>
      </c>
      <c r="E135" s="91">
        <v>5.1280000000000001</v>
      </c>
      <c r="F135" s="92">
        <v>1.5599999999999999E-2</v>
      </c>
      <c r="G135" s="88">
        <f t="shared" si="9"/>
        <v>5.1436000000000002</v>
      </c>
      <c r="H135" s="89">
        <v>3.3</v>
      </c>
      <c r="I135" s="90" t="s">
        <v>66</v>
      </c>
      <c r="J135" s="76">
        <f t="shared" si="12"/>
        <v>3.3</v>
      </c>
      <c r="K135" s="77">
        <v>2055</v>
      </c>
      <c r="L135" s="79" t="s">
        <v>64</v>
      </c>
      <c r="M135" s="74">
        <f t="shared" si="7"/>
        <v>0.20550000000000002</v>
      </c>
      <c r="N135" s="77">
        <v>2666</v>
      </c>
      <c r="O135" s="79" t="s">
        <v>64</v>
      </c>
      <c r="P135" s="74">
        <f t="shared" si="8"/>
        <v>0.2666</v>
      </c>
    </row>
    <row r="136" spans="1:16">
      <c r="A136" s="94"/>
      <c r="B136" s="89">
        <v>3.25</v>
      </c>
      <c r="C136" s="90" t="s">
        <v>65</v>
      </c>
      <c r="D136" s="74">
        <f t="shared" si="13"/>
        <v>0.27083333333333331</v>
      </c>
      <c r="E136" s="91">
        <v>5.1230000000000002</v>
      </c>
      <c r="F136" s="92">
        <v>1.461E-2</v>
      </c>
      <c r="G136" s="88">
        <f t="shared" si="9"/>
        <v>5.1376100000000005</v>
      </c>
      <c r="H136" s="89">
        <v>3.51</v>
      </c>
      <c r="I136" s="90" t="s">
        <v>66</v>
      </c>
      <c r="J136" s="76">
        <f t="shared" si="12"/>
        <v>3.51</v>
      </c>
      <c r="K136" s="77">
        <v>2093</v>
      </c>
      <c r="L136" s="79" t="s">
        <v>64</v>
      </c>
      <c r="M136" s="74">
        <f t="shared" si="7"/>
        <v>0.20929999999999999</v>
      </c>
      <c r="N136" s="77">
        <v>2717</v>
      </c>
      <c r="O136" s="79" t="s">
        <v>64</v>
      </c>
      <c r="P136" s="74">
        <f t="shared" si="8"/>
        <v>0.2717</v>
      </c>
    </row>
    <row r="137" spans="1:16">
      <c r="A137" s="94"/>
      <c r="B137" s="89">
        <v>3.5</v>
      </c>
      <c r="C137" s="90" t="s">
        <v>65</v>
      </c>
      <c r="D137" s="74">
        <f t="shared" si="13"/>
        <v>0.29166666666666669</v>
      </c>
      <c r="E137" s="91">
        <v>5.1109999999999998</v>
      </c>
      <c r="F137" s="92">
        <v>1.375E-2</v>
      </c>
      <c r="G137" s="88">
        <f t="shared" si="9"/>
        <v>5.1247499999999997</v>
      </c>
      <c r="H137" s="89">
        <v>3.72</v>
      </c>
      <c r="I137" s="90" t="s">
        <v>66</v>
      </c>
      <c r="J137" s="76">
        <f t="shared" si="12"/>
        <v>3.72</v>
      </c>
      <c r="K137" s="77">
        <v>2131</v>
      </c>
      <c r="L137" s="79" t="s">
        <v>64</v>
      </c>
      <c r="M137" s="74">
        <f t="shared" si="7"/>
        <v>0.21309999999999998</v>
      </c>
      <c r="N137" s="77">
        <v>2766</v>
      </c>
      <c r="O137" s="79" t="s">
        <v>64</v>
      </c>
      <c r="P137" s="74">
        <f t="shared" si="8"/>
        <v>0.27660000000000001</v>
      </c>
    </row>
    <row r="138" spans="1:16">
      <c r="A138" s="94"/>
      <c r="B138" s="89">
        <v>3.75</v>
      </c>
      <c r="C138" s="90" t="s">
        <v>65</v>
      </c>
      <c r="D138" s="74">
        <f t="shared" si="13"/>
        <v>0.3125</v>
      </c>
      <c r="E138" s="91">
        <v>5.0949999999999998</v>
      </c>
      <c r="F138" s="92">
        <v>1.299E-2</v>
      </c>
      <c r="G138" s="88">
        <f t="shared" si="9"/>
        <v>5.10799</v>
      </c>
      <c r="H138" s="89">
        <v>3.93</v>
      </c>
      <c r="I138" s="90" t="s">
        <v>66</v>
      </c>
      <c r="J138" s="76">
        <f t="shared" si="12"/>
        <v>3.93</v>
      </c>
      <c r="K138" s="77">
        <v>2168</v>
      </c>
      <c r="L138" s="79" t="s">
        <v>64</v>
      </c>
      <c r="M138" s="74">
        <f t="shared" si="7"/>
        <v>0.21680000000000002</v>
      </c>
      <c r="N138" s="77">
        <v>2814</v>
      </c>
      <c r="O138" s="79" t="s">
        <v>64</v>
      </c>
      <c r="P138" s="74">
        <f t="shared" si="8"/>
        <v>0.28139999999999998</v>
      </c>
    </row>
    <row r="139" spans="1:16">
      <c r="A139" s="94"/>
      <c r="B139" s="89">
        <v>4</v>
      </c>
      <c r="C139" s="90" t="s">
        <v>65</v>
      </c>
      <c r="D139" s="74">
        <f t="shared" si="13"/>
        <v>0.33333333333333331</v>
      </c>
      <c r="E139" s="91">
        <v>5.077</v>
      </c>
      <c r="F139" s="92">
        <v>1.2319999999999999E-2</v>
      </c>
      <c r="G139" s="88">
        <f t="shared" si="9"/>
        <v>5.0893199999999998</v>
      </c>
      <c r="H139" s="89">
        <v>4.1399999999999997</v>
      </c>
      <c r="I139" s="90" t="s">
        <v>66</v>
      </c>
      <c r="J139" s="76">
        <f t="shared" si="12"/>
        <v>4.1399999999999997</v>
      </c>
      <c r="K139" s="77">
        <v>2204</v>
      </c>
      <c r="L139" s="79" t="s">
        <v>64</v>
      </c>
      <c r="M139" s="74">
        <f t="shared" si="7"/>
        <v>0.22040000000000001</v>
      </c>
      <c r="N139" s="77">
        <v>2860</v>
      </c>
      <c r="O139" s="79" t="s">
        <v>64</v>
      </c>
      <c r="P139" s="74">
        <f t="shared" si="8"/>
        <v>0.28599999999999998</v>
      </c>
    </row>
    <row r="140" spans="1:16">
      <c r="A140" s="94"/>
      <c r="B140" s="89">
        <v>4.5</v>
      </c>
      <c r="C140" s="95" t="s">
        <v>65</v>
      </c>
      <c r="D140" s="74">
        <f t="shared" si="13"/>
        <v>0.375</v>
      </c>
      <c r="E140" s="91">
        <v>5.0339999999999998</v>
      </c>
      <c r="F140" s="92">
        <v>1.1169999999999999E-2</v>
      </c>
      <c r="G140" s="88">
        <f t="shared" si="9"/>
        <v>5.0451699999999997</v>
      </c>
      <c r="H140" s="89">
        <v>4.5599999999999996</v>
      </c>
      <c r="I140" s="90" t="s">
        <v>66</v>
      </c>
      <c r="J140" s="76">
        <f t="shared" si="12"/>
        <v>4.5599999999999996</v>
      </c>
      <c r="K140" s="77">
        <v>2313</v>
      </c>
      <c r="L140" s="79" t="s">
        <v>64</v>
      </c>
      <c r="M140" s="74">
        <f t="shared" si="7"/>
        <v>0.23130000000000001</v>
      </c>
      <c r="N140" s="77">
        <v>2949</v>
      </c>
      <c r="O140" s="79" t="s">
        <v>64</v>
      </c>
      <c r="P140" s="74">
        <f t="shared" si="8"/>
        <v>0.2949</v>
      </c>
    </row>
    <row r="141" spans="1:16">
      <c r="B141" s="89">
        <v>5</v>
      </c>
      <c r="C141" s="79" t="s">
        <v>65</v>
      </c>
      <c r="D141" s="74">
        <f t="shared" si="13"/>
        <v>0.41666666666666669</v>
      </c>
      <c r="E141" s="91">
        <v>4.9870000000000001</v>
      </c>
      <c r="F141" s="92">
        <v>1.0240000000000001E-2</v>
      </c>
      <c r="G141" s="88">
        <f t="shared" si="9"/>
        <v>4.9972399999999997</v>
      </c>
      <c r="H141" s="77">
        <v>4.99</v>
      </c>
      <c r="I141" s="79" t="s">
        <v>66</v>
      </c>
      <c r="J141" s="76">
        <f t="shared" si="12"/>
        <v>4.99</v>
      </c>
      <c r="K141" s="77">
        <v>2418</v>
      </c>
      <c r="L141" s="79" t="s">
        <v>64</v>
      </c>
      <c r="M141" s="74">
        <f t="shared" si="7"/>
        <v>0.24180000000000001</v>
      </c>
      <c r="N141" s="77">
        <v>3036</v>
      </c>
      <c r="O141" s="79" t="s">
        <v>64</v>
      </c>
      <c r="P141" s="74">
        <f t="shared" si="8"/>
        <v>0.30359999999999998</v>
      </c>
    </row>
    <row r="142" spans="1:16">
      <c r="B142" s="89">
        <v>5.5</v>
      </c>
      <c r="C142" s="79" t="s">
        <v>65</v>
      </c>
      <c r="D142" s="74">
        <f t="shared" si="13"/>
        <v>0.45833333333333331</v>
      </c>
      <c r="E142" s="91">
        <v>4.9390000000000001</v>
      </c>
      <c r="F142" s="92">
        <v>9.4560000000000009E-3</v>
      </c>
      <c r="G142" s="88">
        <f t="shared" si="9"/>
        <v>4.9484560000000002</v>
      </c>
      <c r="H142" s="77">
        <v>5.42</v>
      </c>
      <c r="I142" s="79" t="s">
        <v>66</v>
      </c>
      <c r="J142" s="76">
        <f t="shared" si="12"/>
        <v>5.42</v>
      </c>
      <c r="K142" s="77">
        <v>2520</v>
      </c>
      <c r="L142" s="79" t="s">
        <v>64</v>
      </c>
      <c r="M142" s="74">
        <f t="shared" si="7"/>
        <v>0.252</v>
      </c>
      <c r="N142" s="77">
        <v>3119</v>
      </c>
      <c r="O142" s="79" t="s">
        <v>64</v>
      </c>
      <c r="P142" s="74">
        <f t="shared" si="8"/>
        <v>0.31190000000000001</v>
      </c>
    </row>
    <row r="143" spans="1:16">
      <c r="B143" s="89">
        <v>6</v>
      </c>
      <c r="C143" s="79" t="s">
        <v>65</v>
      </c>
      <c r="D143" s="74">
        <f t="shared" si="13"/>
        <v>0.5</v>
      </c>
      <c r="E143" s="91">
        <v>4.8899999999999997</v>
      </c>
      <c r="F143" s="92">
        <v>8.7919999999999995E-3</v>
      </c>
      <c r="G143" s="88">
        <f t="shared" si="9"/>
        <v>4.8987919999999994</v>
      </c>
      <c r="H143" s="77">
        <v>5.86</v>
      </c>
      <c r="I143" s="79" t="s">
        <v>66</v>
      </c>
      <c r="J143" s="76">
        <f t="shared" si="12"/>
        <v>5.86</v>
      </c>
      <c r="K143" s="77">
        <v>2620</v>
      </c>
      <c r="L143" s="79" t="s">
        <v>64</v>
      </c>
      <c r="M143" s="74">
        <f t="shared" si="7"/>
        <v>0.26200000000000001</v>
      </c>
      <c r="N143" s="77">
        <v>3201</v>
      </c>
      <c r="O143" s="79" t="s">
        <v>64</v>
      </c>
      <c r="P143" s="74">
        <f t="shared" si="8"/>
        <v>0.3201</v>
      </c>
    </row>
    <row r="144" spans="1:16">
      <c r="B144" s="89">
        <v>6.5</v>
      </c>
      <c r="C144" s="79" t="s">
        <v>65</v>
      </c>
      <c r="D144" s="74">
        <f t="shared" si="13"/>
        <v>0.54166666666666663</v>
      </c>
      <c r="E144" s="91">
        <v>4.8419999999999996</v>
      </c>
      <c r="F144" s="92">
        <v>8.2209999999999991E-3</v>
      </c>
      <c r="G144" s="88">
        <f t="shared" si="9"/>
        <v>4.8502209999999994</v>
      </c>
      <c r="H144" s="77">
        <v>6.3</v>
      </c>
      <c r="I144" s="79" t="s">
        <v>66</v>
      </c>
      <c r="J144" s="76">
        <f t="shared" si="12"/>
        <v>6.3</v>
      </c>
      <c r="K144" s="77">
        <v>2717</v>
      </c>
      <c r="L144" s="79" t="s">
        <v>64</v>
      </c>
      <c r="M144" s="74">
        <f t="shared" si="7"/>
        <v>0.2717</v>
      </c>
      <c r="N144" s="77">
        <v>3281</v>
      </c>
      <c r="O144" s="79" t="s">
        <v>64</v>
      </c>
      <c r="P144" s="74">
        <f t="shared" si="8"/>
        <v>0.3281</v>
      </c>
    </row>
    <row r="145" spans="2:16">
      <c r="B145" s="89">
        <v>7</v>
      </c>
      <c r="C145" s="79" t="s">
        <v>65</v>
      </c>
      <c r="D145" s="74">
        <f t="shared" si="13"/>
        <v>0.58333333333333337</v>
      </c>
      <c r="E145" s="91">
        <v>4.7949999999999999</v>
      </c>
      <c r="F145" s="92">
        <v>7.7250000000000001E-3</v>
      </c>
      <c r="G145" s="88">
        <f t="shared" si="9"/>
        <v>4.8027249999999997</v>
      </c>
      <c r="H145" s="77">
        <v>6.74</v>
      </c>
      <c r="I145" s="79" t="s">
        <v>66</v>
      </c>
      <c r="J145" s="76">
        <f t="shared" si="12"/>
        <v>6.74</v>
      </c>
      <c r="K145" s="77">
        <v>2813</v>
      </c>
      <c r="L145" s="79" t="s">
        <v>64</v>
      </c>
      <c r="M145" s="74">
        <f t="shared" si="7"/>
        <v>0.28129999999999999</v>
      </c>
      <c r="N145" s="77">
        <v>3360</v>
      </c>
      <c r="O145" s="79" t="s">
        <v>64</v>
      </c>
      <c r="P145" s="74">
        <f t="shared" si="8"/>
        <v>0.33599999999999997</v>
      </c>
    </row>
    <row r="146" spans="2:16">
      <c r="B146" s="89">
        <v>8</v>
      </c>
      <c r="C146" s="79" t="s">
        <v>65</v>
      </c>
      <c r="D146" s="74">
        <f t="shared" si="13"/>
        <v>0.66666666666666663</v>
      </c>
      <c r="E146" s="91">
        <v>4.7030000000000003</v>
      </c>
      <c r="F146" s="92">
        <v>6.9020000000000001E-3</v>
      </c>
      <c r="G146" s="88">
        <f t="shared" si="9"/>
        <v>4.7099020000000005</v>
      </c>
      <c r="H146" s="77">
        <v>7.65</v>
      </c>
      <c r="I146" s="79" t="s">
        <v>66</v>
      </c>
      <c r="J146" s="76">
        <f t="shared" si="12"/>
        <v>7.65</v>
      </c>
      <c r="K146" s="77">
        <v>3132</v>
      </c>
      <c r="L146" s="79" t="s">
        <v>64</v>
      </c>
      <c r="M146" s="74">
        <f t="shared" si="7"/>
        <v>0.31320000000000003</v>
      </c>
      <c r="N146" s="77">
        <v>3516</v>
      </c>
      <c r="O146" s="79" t="s">
        <v>64</v>
      </c>
      <c r="P146" s="74">
        <f t="shared" si="8"/>
        <v>0.35160000000000002</v>
      </c>
    </row>
    <row r="147" spans="2:16">
      <c r="B147" s="89">
        <v>9</v>
      </c>
      <c r="C147" s="79" t="s">
        <v>65</v>
      </c>
      <c r="D147" s="74">
        <f t="shared" si="13"/>
        <v>0.75</v>
      </c>
      <c r="E147" s="91">
        <v>4.6139999999999999</v>
      </c>
      <c r="F147" s="92">
        <v>6.2469999999999999E-3</v>
      </c>
      <c r="G147" s="88">
        <f t="shared" si="9"/>
        <v>4.620247</v>
      </c>
      <c r="H147" s="77">
        <v>8.57</v>
      </c>
      <c r="I147" s="79" t="s">
        <v>66</v>
      </c>
      <c r="J147" s="76">
        <f t="shared" si="12"/>
        <v>8.57</v>
      </c>
      <c r="K147" s="77">
        <v>3431</v>
      </c>
      <c r="L147" s="79" t="s">
        <v>64</v>
      </c>
      <c r="M147" s="74">
        <f t="shared" si="7"/>
        <v>0.34310000000000002</v>
      </c>
      <c r="N147" s="77">
        <v>3669</v>
      </c>
      <c r="O147" s="79" t="s">
        <v>64</v>
      </c>
      <c r="P147" s="74">
        <f t="shared" si="8"/>
        <v>0.3669</v>
      </c>
    </row>
    <row r="148" spans="2:16">
      <c r="B148" s="89">
        <v>10</v>
      </c>
      <c r="C148" s="79" t="s">
        <v>65</v>
      </c>
      <c r="D148" s="74">
        <f t="shared" si="13"/>
        <v>0.83333333333333337</v>
      </c>
      <c r="E148" s="91">
        <v>4.53</v>
      </c>
      <c r="F148" s="92">
        <v>5.7130000000000002E-3</v>
      </c>
      <c r="G148" s="88">
        <f t="shared" si="9"/>
        <v>4.5357130000000003</v>
      </c>
      <c r="H148" s="77">
        <v>9.51</v>
      </c>
      <c r="I148" s="79" t="s">
        <v>66</v>
      </c>
      <c r="J148" s="76">
        <f t="shared" si="12"/>
        <v>9.51</v>
      </c>
      <c r="K148" s="77">
        <v>3717</v>
      </c>
      <c r="L148" s="79" t="s">
        <v>64</v>
      </c>
      <c r="M148" s="74">
        <f t="shared" ref="M148:M159" si="14">K148/1000/10</f>
        <v>0.37170000000000003</v>
      </c>
      <c r="N148" s="77">
        <v>3820</v>
      </c>
      <c r="O148" s="79" t="s">
        <v>64</v>
      </c>
      <c r="P148" s="74">
        <f t="shared" ref="P148:P166" si="15">N148/1000/10</f>
        <v>0.38200000000000001</v>
      </c>
    </row>
    <row r="149" spans="2:16">
      <c r="B149" s="89">
        <v>11</v>
      </c>
      <c r="C149" s="79" t="s">
        <v>65</v>
      </c>
      <c r="D149" s="74">
        <f t="shared" si="13"/>
        <v>0.91666666666666663</v>
      </c>
      <c r="E149" s="91">
        <v>4.4480000000000004</v>
      </c>
      <c r="F149" s="92">
        <v>5.267E-3</v>
      </c>
      <c r="G149" s="88">
        <f t="shared" ref="G149:G212" si="16">E149+F149</f>
        <v>4.4532670000000003</v>
      </c>
      <c r="H149" s="77">
        <v>10.47</v>
      </c>
      <c r="I149" s="79" t="s">
        <v>66</v>
      </c>
      <c r="J149" s="76">
        <f t="shared" si="12"/>
        <v>10.47</v>
      </c>
      <c r="K149" s="77">
        <v>3991</v>
      </c>
      <c r="L149" s="79" t="s">
        <v>64</v>
      </c>
      <c r="M149" s="74">
        <f t="shared" si="14"/>
        <v>0.39910000000000001</v>
      </c>
      <c r="N149" s="77">
        <v>3970</v>
      </c>
      <c r="O149" s="79" t="s">
        <v>64</v>
      </c>
      <c r="P149" s="74">
        <f t="shared" si="15"/>
        <v>0.39700000000000002</v>
      </c>
    </row>
    <row r="150" spans="2:16">
      <c r="B150" s="89">
        <v>12</v>
      </c>
      <c r="C150" s="79" t="s">
        <v>65</v>
      </c>
      <c r="D150" s="74">
        <f t="shared" si="13"/>
        <v>1</v>
      </c>
      <c r="E150" s="91">
        <v>4.37</v>
      </c>
      <c r="F150" s="92">
        <v>4.8900000000000002E-3</v>
      </c>
      <c r="G150" s="88">
        <f t="shared" si="16"/>
        <v>4.3748899999999997</v>
      </c>
      <c r="H150" s="77">
        <v>11.44</v>
      </c>
      <c r="I150" s="79" t="s">
        <v>66</v>
      </c>
      <c r="J150" s="76">
        <f t="shared" si="12"/>
        <v>11.44</v>
      </c>
      <c r="K150" s="77">
        <v>4257</v>
      </c>
      <c r="L150" s="79" t="s">
        <v>64</v>
      </c>
      <c r="M150" s="74">
        <f t="shared" si="14"/>
        <v>0.42569999999999997</v>
      </c>
      <c r="N150" s="77">
        <v>4120</v>
      </c>
      <c r="O150" s="79" t="s">
        <v>64</v>
      </c>
      <c r="P150" s="74">
        <f t="shared" si="15"/>
        <v>0.41200000000000003</v>
      </c>
    </row>
    <row r="151" spans="2:16">
      <c r="B151" s="89">
        <v>13</v>
      </c>
      <c r="C151" s="79" t="s">
        <v>65</v>
      </c>
      <c r="D151" s="74">
        <f t="shared" si="13"/>
        <v>1.0833333333333333</v>
      </c>
      <c r="E151" s="91">
        <v>4.2939999999999996</v>
      </c>
      <c r="F151" s="92">
        <v>4.5669999999999999E-3</v>
      </c>
      <c r="G151" s="88">
        <f t="shared" si="16"/>
        <v>4.2985669999999994</v>
      </c>
      <c r="H151" s="77">
        <v>12.43</v>
      </c>
      <c r="I151" s="79" t="s">
        <v>66</v>
      </c>
      <c r="J151" s="76">
        <f t="shared" si="12"/>
        <v>12.43</v>
      </c>
      <c r="K151" s="77">
        <v>4515</v>
      </c>
      <c r="L151" s="79" t="s">
        <v>64</v>
      </c>
      <c r="M151" s="74">
        <f t="shared" si="14"/>
        <v>0.45149999999999996</v>
      </c>
      <c r="N151" s="77">
        <v>4270</v>
      </c>
      <c r="O151" s="79" t="s">
        <v>64</v>
      </c>
      <c r="P151" s="74">
        <f t="shared" si="15"/>
        <v>0.42699999999999994</v>
      </c>
    </row>
    <row r="152" spans="2:16">
      <c r="B152" s="89">
        <v>14</v>
      </c>
      <c r="C152" s="79" t="s">
        <v>65</v>
      </c>
      <c r="D152" s="74">
        <f t="shared" si="13"/>
        <v>1.1666666666666667</v>
      </c>
      <c r="E152" s="91">
        <v>4.22</v>
      </c>
      <c r="F152" s="92">
        <v>4.2859999999999999E-3</v>
      </c>
      <c r="G152" s="88">
        <f t="shared" si="16"/>
        <v>4.2242859999999993</v>
      </c>
      <c r="H152" s="77">
        <v>13.44</v>
      </c>
      <c r="I152" s="79" t="s">
        <v>66</v>
      </c>
      <c r="J152" s="76">
        <f t="shared" si="12"/>
        <v>13.44</v>
      </c>
      <c r="K152" s="77">
        <v>4768</v>
      </c>
      <c r="L152" s="79" t="s">
        <v>64</v>
      </c>
      <c r="M152" s="74">
        <f t="shared" si="14"/>
        <v>0.4768</v>
      </c>
      <c r="N152" s="77">
        <v>4419</v>
      </c>
      <c r="O152" s="79" t="s">
        <v>64</v>
      </c>
      <c r="P152" s="74">
        <f t="shared" si="15"/>
        <v>0.44189999999999996</v>
      </c>
    </row>
    <row r="153" spans="2:16">
      <c r="B153" s="89">
        <v>15</v>
      </c>
      <c r="C153" s="79" t="s">
        <v>65</v>
      </c>
      <c r="D153" s="74">
        <f t="shared" si="13"/>
        <v>1.25</v>
      </c>
      <c r="E153" s="91">
        <v>4.149</v>
      </c>
      <c r="F153" s="92">
        <v>4.0390000000000001E-3</v>
      </c>
      <c r="G153" s="88">
        <f t="shared" si="16"/>
        <v>4.1530389999999997</v>
      </c>
      <c r="H153" s="77">
        <v>14.47</v>
      </c>
      <c r="I153" s="79" t="s">
        <v>66</v>
      </c>
      <c r="J153" s="76">
        <f t="shared" si="12"/>
        <v>14.47</v>
      </c>
      <c r="K153" s="77">
        <v>5017</v>
      </c>
      <c r="L153" s="79" t="s">
        <v>64</v>
      </c>
      <c r="M153" s="74">
        <f t="shared" si="14"/>
        <v>0.50170000000000003</v>
      </c>
      <c r="N153" s="77">
        <v>4569</v>
      </c>
      <c r="O153" s="79" t="s">
        <v>64</v>
      </c>
      <c r="P153" s="74">
        <f t="shared" si="15"/>
        <v>0.45689999999999997</v>
      </c>
    </row>
    <row r="154" spans="2:16">
      <c r="B154" s="89">
        <v>16</v>
      </c>
      <c r="C154" s="79" t="s">
        <v>65</v>
      </c>
      <c r="D154" s="74">
        <f t="shared" si="13"/>
        <v>1.3333333333333333</v>
      </c>
      <c r="E154" s="91">
        <v>4.08</v>
      </c>
      <c r="F154" s="92">
        <v>3.8210000000000002E-3</v>
      </c>
      <c r="G154" s="88">
        <f t="shared" si="16"/>
        <v>4.0838210000000004</v>
      </c>
      <c r="H154" s="77">
        <v>15.52</v>
      </c>
      <c r="I154" s="79" t="s">
        <v>66</v>
      </c>
      <c r="J154" s="76">
        <f t="shared" si="12"/>
        <v>15.52</v>
      </c>
      <c r="K154" s="77">
        <v>5262</v>
      </c>
      <c r="L154" s="79" t="s">
        <v>64</v>
      </c>
      <c r="M154" s="74">
        <f t="shared" si="14"/>
        <v>0.5262</v>
      </c>
      <c r="N154" s="77">
        <v>4720</v>
      </c>
      <c r="O154" s="79" t="s">
        <v>64</v>
      </c>
      <c r="P154" s="74">
        <f t="shared" si="15"/>
        <v>0.47199999999999998</v>
      </c>
    </row>
    <row r="155" spans="2:16">
      <c r="B155" s="89">
        <v>17</v>
      </c>
      <c r="C155" s="79" t="s">
        <v>65</v>
      </c>
      <c r="D155" s="74">
        <f t="shared" si="13"/>
        <v>1.4166666666666667</v>
      </c>
      <c r="E155" s="91">
        <v>4.0119999999999996</v>
      </c>
      <c r="F155" s="92">
        <v>3.627E-3</v>
      </c>
      <c r="G155" s="88">
        <f t="shared" si="16"/>
        <v>4.0156269999999994</v>
      </c>
      <c r="H155" s="77">
        <v>16.579999999999998</v>
      </c>
      <c r="I155" s="79" t="s">
        <v>66</v>
      </c>
      <c r="J155" s="76">
        <f t="shared" si="12"/>
        <v>16.579999999999998</v>
      </c>
      <c r="K155" s="77">
        <v>5503</v>
      </c>
      <c r="L155" s="79" t="s">
        <v>64</v>
      </c>
      <c r="M155" s="74">
        <f t="shared" si="14"/>
        <v>0.55030000000000001</v>
      </c>
      <c r="N155" s="77">
        <v>4871</v>
      </c>
      <c r="O155" s="79" t="s">
        <v>64</v>
      </c>
      <c r="P155" s="74">
        <f t="shared" si="15"/>
        <v>0.48710000000000003</v>
      </c>
    </row>
    <row r="156" spans="2:16">
      <c r="B156" s="89">
        <v>18</v>
      </c>
      <c r="C156" s="79" t="s">
        <v>65</v>
      </c>
      <c r="D156" s="74">
        <f t="shared" si="13"/>
        <v>1.5</v>
      </c>
      <c r="E156" s="91">
        <v>3.9470000000000001</v>
      </c>
      <c r="F156" s="92">
        <v>3.4529999999999999E-3</v>
      </c>
      <c r="G156" s="88">
        <f t="shared" si="16"/>
        <v>3.950453</v>
      </c>
      <c r="H156" s="77">
        <v>17.66</v>
      </c>
      <c r="I156" s="79" t="s">
        <v>66</v>
      </c>
      <c r="J156" s="76">
        <f t="shared" si="12"/>
        <v>17.66</v>
      </c>
      <c r="K156" s="77">
        <v>5742</v>
      </c>
      <c r="L156" s="79" t="s">
        <v>64</v>
      </c>
      <c r="M156" s="74">
        <f t="shared" si="14"/>
        <v>0.57420000000000004</v>
      </c>
      <c r="N156" s="77">
        <v>5022</v>
      </c>
      <c r="O156" s="79" t="s">
        <v>64</v>
      </c>
      <c r="P156" s="74">
        <f t="shared" si="15"/>
        <v>0.50219999999999998</v>
      </c>
    </row>
    <row r="157" spans="2:16">
      <c r="B157" s="89">
        <v>20</v>
      </c>
      <c r="C157" s="79" t="s">
        <v>65</v>
      </c>
      <c r="D157" s="74">
        <f t="shared" si="13"/>
        <v>1.6666666666666667</v>
      </c>
      <c r="E157" s="91">
        <v>3.8210000000000002</v>
      </c>
      <c r="F157" s="92">
        <v>3.1519999999999999E-3</v>
      </c>
      <c r="G157" s="88">
        <f t="shared" si="16"/>
        <v>3.8241520000000002</v>
      </c>
      <c r="H157" s="77">
        <v>19.88</v>
      </c>
      <c r="I157" s="79" t="s">
        <v>66</v>
      </c>
      <c r="J157" s="76">
        <f t="shared" si="12"/>
        <v>19.88</v>
      </c>
      <c r="K157" s="77">
        <v>6598</v>
      </c>
      <c r="L157" s="79" t="s">
        <v>64</v>
      </c>
      <c r="M157" s="74">
        <f t="shared" si="14"/>
        <v>0.65979999999999994</v>
      </c>
      <c r="N157" s="77">
        <v>5329</v>
      </c>
      <c r="O157" s="79" t="s">
        <v>64</v>
      </c>
      <c r="P157" s="74">
        <f t="shared" si="15"/>
        <v>0.53289999999999993</v>
      </c>
    </row>
    <row r="158" spans="2:16">
      <c r="B158" s="89">
        <v>22.5</v>
      </c>
      <c r="C158" s="79" t="s">
        <v>65</v>
      </c>
      <c r="D158" s="74">
        <f t="shared" si="13"/>
        <v>1.875</v>
      </c>
      <c r="E158" s="91">
        <v>3.6720000000000002</v>
      </c>
      <c r="F158" s="92">
        <v>2.8470000000000001E-3</v>
      </c>
      <c r="G158" s="88">
        <f t="shared" si="16"/>
        <v>3.6748470000000002</v>
      </c>
      <c r="H158" s="77">
        <v>22.75</v>
      </c>
      <c r="I158" s="79" t="s">
        <v>66</v>
      </c>
      <c r="J158" s="76">
        <f t="shared" si="12"/>
        <v>22.75</v>
      </c>
      <c r="K158" s="77">
        <v>7812</v>
      </c>
      <c r="L158" s="79" t="s">
        <v>64</v>
      </c>
      <c r="M158" s="74">
        <f t="shared" si="14"/>
        <v>0.78120000000000001</v>
      </c>
      <c r="N158" s="77">
        <v>5718</v>
      </c>
      <c r="O158" s="79" t="s">
        <v>64</v>
      </c>
      <c r="P158" s="74">
        <f t="shared" si="15"/>
        <v>0.57179999999999997</v>
      </c>
    </row>
    <row r="159" spans="2:16">
      <c r="B159" s="89">
        <v>25</v>
      </c>
      <c r="C159" s="79" t="s">
        <v>65</v>
      </c>
      <c r="D159" s="74">
        <f t="shared" si="13"/>
        <v>2.0833333333333335</v>
      </c>
      <c r="E159" s="91">
        <v>3.5339999999999998</v>
      </c>
      <c r="F159" s="92">
        <v>2.598E-3</v>
      </c>
      <c r="G159" s="88">
        <f t="shared" si="16"/>
        <v>3.5365979999999997</v>
      </c>
      <c r="H159" s="77">
        <v>25.73</v>
      </c>
      <c r="I159" s="79" t="s">
        <v>66</v>
      </c>
      <c r="J159" s="76">
        <f t="shared" si="12"/>
        <v>25.73</v>
      </c>
      <c r="K159" s="77">
        <v>8941</v>
      </c>
      <c r="L159" s="79" t="s">
        <v>64</v>
      </c>
      <c r="M159" s="74">
        <f t="shared" si="14"/>
        <v>0.89410000000000012</v>
      </c>
      <c r="N159" s="77">
        <v>6115</v>
      </c>
      <c r="O159" s="79" t="s">
        <v>64</v>
      </c>
      <c r="P159" s="74">
        <f t="shared" si="15"/>
        <v>0.61150000000000004</v>
      </c>
    </row>
    <row r="160" spans="2:16">
      <c r="B160" s="89">
        <v>27.5</v>
      </c>
      <c r="C160" s="79" t="s">
        <v>65</v>
      </c>
      <c r="D160" s="74">
        <f t="shared" si="13"/>
        <v>2.2916666666666665</v>
      </c>
      <c r="E160" s="91">
        <v>3.3839999999999999</v>
      </c>
      <c r="F160" s="92">
        <v>2.3909999999999999E-3</v>
      </c>
      <c r="G160" s="88">
        <f t="shared" si="16"/>
        <v>3.3863909999999997</v>
      </c>
      <c r="H160" s="77">
        <v>28.85</v>
      </c>
      <c r="I160" s="79" t="s">
        <v>66</v>
      </c>
      <c r="J160" s="76">
        <f t="shared" si="12"/>
        <v>28.85</v>
      </c>
      <c r="K160" s="77">
        <v>1</v>
      </c>
      <c r="L160" s="78" t="s">
        <v>66</v>
      </c>
      <c r="M160" s="74">
        <f t="shared" ref="M160:M177" si="17">K160</f>
        <v>1</v>
      </c>
      <c r="N160" s="77">
        <v>6522</v>
      </c>
      <c r="O160" s="79" t="s">
        <v>64</v>
      </c>
      <c r="P160" s="74">
        <f t="shared" si="15"/>
        <v>0.6522</v>
      </c>
    </row>
    <row r="161" spans="2:16">
      <c r="B161" s="89">
        <v>30</v>
      </c>
      <c r="C161" s="79" t="s">
        <v>65</v>
      </c>
      <c r="D161" s="74">
        <f t="shared" si="13"/>
        <v>2.5</v>
      </c>
      <c r="E161" s="91">
        <v>3.2330000000000001</v>
      </c>
      <c r="F161" s="92">
        <v>2.2169999999999998E-3</v>
      </c>
      <c r="G161" s="88">
        <f t="shared" si="16"/>
        <v>3.235217</v>
      </c>
      <c r="H161" s="77">
        <v>32.1</v>
      </c>
      <c r="I161" s="79" t="s">
        <v>66</v>
      </c>
      <c r="J161" s="76">
        <f t="shared" si="12"/>
        <v>32.1</v>
      </c>
      <c r="K161" s="77">
        <v>1.1100000000000001</v>
      </c>
      <c r="L161" s="79" t="s">
        <v>66</v>
      </c>
      <c r="M161" s="76">
        <f t="shared" si="17"/>
        <v>1.1100000000000001</v>
      </c>
      <c r="N161" s="77">
        <v>6941</v>
      </c>
      <c r="O161" s="79" t="s">
        <v>64</v>
      </c>
      <c r="P161" s="74">
        <f t="shared" si="15"/>
        <v>0.69409999999999994</v>
      </c>
    </row>
    <row r="162" spans="2:16">
      <c r="B162" s="89">
        <v>32.5</v>
      </c>
      <c r="C162" s="79" t="s">
        <v>65</v>
      </c>
      <c r="D162" s="74">
        <f t="shared" si="13"/>
        <v>2.7083333333333335</v>
      </c>
      <c r="E162" s="91">
        <v>3.1059999999999999</v>
      </c>
      <c r="F162" s="92">
        <v>2.0669999999999998E-3</v>
      </c>
      <c r="G162" s="88">
        <f t="shared" si="16"/>
        <v>3.1080669999999997</v>
      </c>
      <c r="H162" s="77">
        <v>35.49</v>
      </c>
      <c r="I162" s="79" t="s">
        <v>66</v>
      </c>
      <c r="J162" s="76">
        <f t="shared" si="12"/>
        <v>35.49</v>
      </c>
      <c r="K162" s="77">
        <v>1.21</v>
      </c>
      <c r="L162" s="79" t="s">
        <v>66</v>
      </c>
      <c r="M162" s="76">
        <f t="shared" si="17"/>
        <v>1.21</v>
      </c>
      <c r="N162" s="77">
        <v>7373</v>
      </c>
      <c r="O162" s="79" t="s">
        <v>64</v>
      </c>
      <c r="P162" s="74">
        <f t="shared" si="15"/>
        <v>0.73730000000000007</v>
      </c>
    </row>
    <row r="163" spans="2:16">
      <c r="B163" s="89">
        <v>35</v>
      </c>
      <c r="C163" s="79" t="s">
        <v>65</v>
      </c>
      <c r="D163" s="74">
        <f t="shared" si="13"/>
        <v>2.9166666666666665</v>
      </c>
      <c r="E163" s="91">
        <v>2.988</v>
      </c>
      <c r="F163" s="92">
        <v>1.9380000000000001E-3</v>
      </c>
      <c r="G163" s="88">
        <f t="shared" si="16"/>
        <v>2.989938</v>
      </c>
      <c r="H163" s="77">
        <v>39.03</v>
      </c>
      <c r="I163" s="79" t="s">
        <v>66</v>
      </c>
      <c r="J163" s="76">
        <f t="shared" si="12"/>
        <v>39.03</v>
      </c>
      <c r="K163" s="77">
        <v>1.32</v>
      </c>
      <c r="L163" s="79" t="s">
        <v>66</v>
      </c>
      <c r="M163" s="76">
        <f t="shared" si="17"/>
        <v>1.32</v>
      </c>
      <c r="N163" s="77">
        <v>7818</v>
      </c>
      <c r="O163" s="79" t="s">
        <v>64</v>
      </c>
      <c r="P163" s="74">
        <f t="shared" si="15"/>
        <v>0.78179999999999994</v>
      </c>
    </row>
    <row r="164" spans="2:16">
      <c r="B164" s="89">
        <v>37.5</v>
      </c>
      <c r="C164" s="79" t="s">
        <v>65</v>
      </c>
      <c r="D164" s="74">
        <f t="shared" si="13"/>
        <v>3.125</v>
      </c>
      <c r="E164" s="91">
        <v>2.8769999999999998</v>
      </c>
      <c r="F164" s="92">
        <v>1.8240000000000001E-3</v>
      </c>
      <c r="G164" s="88">
        <f t="shared" si="16"/>
        <v>2.8788239999999998</v>
      </c>
      <c r="H164" s="77">
        <v>42.7</v>
      </c>
      <c r="I164" s="79" t="s">
        <v>66</v>
      </c>
      <c r="J164" s="76">
        <f t="shared" si="12"/>
        <v>42.7</v>
      </c>
      <c r="K164" s="77">
        <v>1.42</v>
      </c>
      <c r="L164" s="79" t="s">
        <v>66</v>
      </c>
      <c r="M164" s="76">
        <f t="shared" si="17"/>
        <v>1.42</v>
      </c>
      <c r="N164" s="77">
        <v>8277</v>
      </c>
      <c r="O164" s="79" t="s">
        <v>64</v>
      </c>
      <c r="P164" s="74">
        <f t="shared" si="15"/>
        <v>0.82769999999999988</v>
      </c>
    </row>
    <row r="165" spans="2:16">
      <c r="B165" s="89">
        <v>40</v>
      </c>
      <c r="C165" s="79" t="s">
        <v>65</v>
      </c>
      <c r="D165" s="74">
        <f t="shared" si="13"/>
        <v>3.3333333333333335</v>
      </c>
      <c r="E165" s="91">
        <v>2.7730000000000001</v>
      </c>
      <c r="F165" s="92">
        <v>1.7240000000000001E-3</v>
      </c>
      <c r="G165" s="88">
        <f t="shared" si="16"/>
        <v>2.774724</v>
      </c>
      <c r="H165" s="77">
        <v>46.51</v>
      </c>
      <c r="I165" s="79" t="s">
        <v>66</v>
      </c>
      <c r="J165" s="76">
        <f t="shared" si="12"/>
        <v>46.51</v>
      </c>
      <c r="K165" s="77">
        <v>1.53</v>
      </c>
      <c r="L165" s="79" t="s">
        <v>66</v>
      </c>
      <c r="M165" s="76">
        <f t="shared" si="17"/>
        <v>1.53</v>
      </c>
      <c r="N165" s="77">
        <v>8750</v>
      </c>
      <c r="O165" s="79" t="s">
        <v>64</v>
      </c>
      <c r="P165" s="74">
        <f t="shared" si="15"/>
        <v>0.875</v>
      </c>
    </row>
    <row r="166" spans="2:16">
      <c r="B166" s="89">
        <v>45</v>
      </c>
      <c r="C166" s="79" t="s">
        <v>65</v>
      </c>
      <c r="D166" s="74">
        <f t="shared" si="13"/>
        <v>3.75</v>
      </c>
      <c r="E166" s="91">
        <v>2.5840000000000001</v>
      </c>
      <c r="F166" s="92">
        <v>1.555E-3</v>
      </c>
      <c r="G166" s="88">
        <f t="shared" si="16"/>
        <v>2.5855550000000003</v>
      </c>
      <c r="H166" s="77">
        <v>54.55</v>
      </c>
      <c r="I166" s="79" t="s">
        <v>66</v>
      </c>
      <c r="J166" s="76">
        <f t="shared" si="12"/>
        <v>54.55</v>
      </c>
      <c r="K166" s="77">
        <v>1.92</v>
      </c>
      <c r="L166" s="79" t="s">
        <v>66</v>
      </c>
      <c r="M166" s="76">
        <f t="shared" si="17"/>
        <v>1.92</v>
      </c>
      <c r="N166" s="77">
        <v>9739</v>
      </c>
      <c r="O166" s="79" t="s">
        <v>64</v>
      </c>
      <c r="P166" s="74">
        <f t="shared" si="15"/>
        <v>0.9739000000000001</v>
      </c>
    </row>
    <row r="167" spans="2:16">
      <c r="B167" s="89">
        <v>50</v>
      </c>
      <c r="C167" s="79" t="s">
        <v>65</v>
      </c>
      <c r="D167" s="74">
        <f t="shared" si="13"/>
        <v>4.166666666666667</v>
      </c>
      <c r="E167" s="91">
        <v>2.4180000000000001</v>
      </c>
      <c r="F167" s="92">
        <v>1.4170000000000001E-3</v>
      </c>
      <c r="G167" s="88">
        <f t="shared" si="16"/>
        <v>2.4194170000000002</v>
      </c>
      <c r="H167" s="77">
        <v>63.16</v>
      </c>
      <c r="I167" s="79" t="s">
        <v>66</v>
      </c>
      <c r="J167" s="76">
        <f t="shared" si="12"/>
        <v>63.16</v>
      </c>
      <c r="K167" s="77">
        <v>2.2799999999999998</v>
      </c>
      <c r="L167" s="79" t="s">
        <v>66</v>
      </c>
      <c r="M167" s="76">
        <f t="shared" si="17"/>
        <v>2.2799999999999998</v>
      </c>
      <c r="N167" s="77">
        <v>1.08</v>
      </c>
      <c r="O167" s="78" t="s">
        <v>66</v>
      </c>
      <c r="P167" s="74">
        <f t="shared" ref="P167:P171" si="18">N167</f>
        <v>1.08</v>
      </c>
    </row>
    <row r="168" spans="2:16">
      <c r="B168" s="89">
        <v>55</v>
      </c>
      <c r="C168" s="79" t="s">
        <v>65</v>
      </c>
      <c r="D168" s="74">
        <f t="shared" si="13"/>
        <v>4.583333333333333</v>
      </c>
      <c r="E168" s="91">
        <v>2.27</v>
      </c>
      <c r="F168" s="92">
        <v>1.3029999999999999E-3</v>
      </c>
      <c r="G168" s="88">
        <f t="shared" si="16"/>
        <v>2.2713030000000001</v>
      </c>
      <c r="H168" s="77">
        <v>72.349999999999994</v>
      </c>
      <c r="I168" s="79" t="s">
        <v>66</v>
      </c>
      <c r="J168" s="76">
        <f t="shared" si="12"/>
        <v>72.349999999999994</v>
      </c>
      <c r="K168" s="77">
        <v>2.64</v>
      </c>
      <c r="L168" s="79" t="s">
        <v>66</v>
      </c>
      <c r="M168" s="76">
        <f t="shared" si="17"/>
        <v>2.64</v>
      </c>
      <c r="N168" s="77">
        <v>1.19</v>
      </c>
      <c r="O168" s="79" t="s">
        <v>66</v>
      </c>
      <c r="P168" s="74">
        <f t="shared" si="18"/>
        <v>1.19</v>
      </c>
    </row>
    <row r="169" spans="2:16">
      <c r="B169" s="89">
        <v>60</v>
      </c>
      <c r="C169" s="79" t="s">
        <v>65</v>
      </c>
      <c r="D169" s="74">
        <f t="shared" si="13"/>
        <v>5</v>
      </c>
      <c r="E169" s="91">
        <v>2.1379999999999999</v>
      </c>
      <c r="F169" s="92">
        <v>1.207E-3</v>
      </c>
      <c r="G169" s="88">
        <f t="shared" si="16"/>
        <v>2.1392069999999999</v>
      </c>
      <c r="H169" s="77">
        <v>82.12</v>
      </c>
      <c r="I169" s="79" t="s">
        <v>66</v>
      </c>
      <c r="J169" s="76">
        <f t="shared" si="12"/>
        <v>82.12</v>
      </c>
      <c r="K169" s="77">
        <v>2.99</v>
      </c>
      <c r="L169" s="79" t="s">
        <v>66</v>
      </c>
      <c r="M169" s="76">
        <f t="shared" si="17"/>
        <v>2.99</v>
      </c>
      <c r="N169" s="77">
        <v>1.31</v>
      </c>
      <c r="O169" s="79" t="s">
        <v>66</v>
      </c>
      <c r="P169" s="74">
        <f t="shared" si="18"/>
        <v>1.31</v>
      </c>
    </row>
    <row r="170" spans="2:16">
      <c r="B170" s="89">
        <v>65</v>
      </c>
      <c r="C170" s="79" t="s">
        <v>65</v>
      </c>
      <c r="D170" s="74">
        <f t="shared" si="13"/>
        <v>5.416666666666667</v>
      </c>
      <c r="E170" s="91">
        <v>2.02</v>
      </c>
      <c r="F170" s="92">
        <v>1.124E-3</v>
      </c>
      <c r="G170" s="88">
        <f t="shared" si="16"/>
        <v>2.0211239999999999</v>
      </c>
      <c r="H170" s="77">
        <v>92.48</v>
      </c>
      <c r="I170" s="79" t="s">
        <v>66</v>
      </c>
      <c r="J170" s="76">
        <f t="shared" si="12"/>
        <v>92.48</v>
      </c>
      <c r="K170" s="77">
        <v>3.34</v>
      </c>
      <c r="L170" s="79" t="s">
        <v>66</v>
      </c>
      <c r="M170" s="76">
        <f t="shared" si="17"/>
        <v>3.34</v>
      </c>
      <c r="N170" s="77">
        <v>1.43</v>
      </c>
      <c r="O170" s="79" t="s">
        <v>66</v>
      </c>
      <c r="P170" s="74">
        <f t="shared" si="18"/>
        <v>1.43</v>
      </c>
    </row>
    <row r="171" spans="2:16">
      <c r="B171" s="89">
        <v>70</v>
      </c>
      <c r="C171" s="79" t="s">
        <v>65</v>
      </c>
      <c r="D171" s="74">
        <f t="shared" si="13"/>
        <v>5.833333333333333</v>
      </c>
      <c r="E171" s="91">
        <v>1.9139999999999999</v>
      </c>
      <c r="F171" s="92">
        <v>1.0529999999999999E-3</v>
      </c>
      <c r="G171" s="88">
        <f t="shared" si="16"/>
        <v>1.9150529999999999</v>
      </c>
      <c r="H171" s="77">
        <v>103.43</v>
      </c>
      <c r="I171" s="79" t="s">
        <v>66</v>
      </c>
      <c r="J171" s="76">
        <f t="shared" si="12"/>
        <v>103.43</v>
      </c>
      <c r="K171" s="77">
        <v>3.7</v>
      </c>
      <c r="L171" s="79" t="s">
        <v>66</v>
      </c>
      <c r="M171" s="76">
        <f t="shared" si="17"/>
        <v>3.7</v>
      </c>
      <c r="N171" s="77">
        <v>1.56</v>
      </c>
      <c r="O171" s="79" t="s">
        <v>66</v>
      </c>
      <c r="P171" s="74">
        <f t="shared" si="18"/>
        <v>1.56</v>
      </c>
    </row>
    <row r="172" spans="2:16">
      <c r="B172" s="89">
        <v>80</v>
      </c>
      <c r="C172" s="79" t="s">
        <v>65</v>
      </c>
      <c r="D172" s="74">
        <f t="shared" si="13"/>
        <v>6.666666666666667</v>
      </c>
      <c r="E172" s="91">
        <v>1.7310000000000001</v>
      </c>
      <c r="F172" s="92">
        <v>9.3559999999999997E-4</v>
      </c>
      <c r="G172" s="88">
        <f t="shared" si="16"/>
        <v>1.7319356000000001</v>
      </c>
      <c r="H172" s="77">
        <v>127.09</v>
      </c>
      <c r="I172" s="79" t="s">
        <v>66</v>
      </c>
      <c r="J172" s="76">
        <f t="shared" si="12"/>
        <v>127.09</v>
      </c>
      <c r="K172" s="77">
        <v>5.01</v>
      </c>
      <c r="L172" s="79" t="s">
        <v>66</v>
      </c>
      <c r="M172" s="76">
        <f t="shared" si="17"/>
        <v>5.01</v>
      </c>
      <c r="N172" s="77">
        <v>1.84</v>
      </c>
      <c r="O172" s="79" t="s">
        <v>66</v>
      </c>
      <c r="P172" s="76">
        <f t="shared" ref="P172:P189" si="19">N172</f>
        <v>1.84</v>
      </c>
    </row>
    <row r="173" spans="2:16">
      <c r="B173" s="89">
        <v>90</v>
      </c>
      <c r="C173" s="79" t="s">
        <v>65</v>
      </c>
      <c r="D173" s="74">
        <f t="shared" si="13"/>
        <v>7.5</v>
      </c>
      <c r="E173" s="91">
        <v>1.581</v>
      </c>
      <c r="F173" s="92">
        <v>8.4279999999999999E-4</v>
      </c>
      <c r="G173" s="88">
        <f t="shared" si="16"/>
        <v>1.5818428</v>
      </c>
      <c r="H173" s="77">
        <v>153.13</v>
      </c>
      <c r="I173" s="79" t="s">
        <v>66</v>
      </c>
      <c r="J173" s="76">
        <f t="shared" si="12"/>
        <v>153.13</v>
      </c>
      <c r="K173" s="77">
        <v>6.24</v>
      </c>
      <c r="L173" s="79" t="s">
        <v>66</v>
      </c>
      <c r="M173" s="76">
        <f t="shared" si="17"/>
        <v>6.24</v>
      </c>
      <c r="N173" s="77">
        <v>2.15</v>
      </c>
      <c r="O173" s="79" t="s">
        <v>66</v>
      </c>
      <c r="P173" s="76">
        <f t="shared" si="19"/>
        <v>2.15</v>
      </c>
    </row>
    <row r="174" spans="2:16">
      <c r="B174" s="89">
        <v>100</v>
      </c>
      <c r="C174" s="79" t="s">
        <v>65</v>
      </c>
      <c r="D174" s="74">
        <f t="shared" si="13"/>
        <v>8.3333333333333339</v>
      </c>
      <c r="E174" s="91">
        <v>1.4550000000000001</v>
      </c>
      <c r="F174" s="92">
        <v>7.674E-4</v>
      </c>
      <c r="G174" s="88">
        <f t="shared" si="16"/>
        <v>1.4557674</v>
      </c>
      <c r="H174" s="77">
        <v>181.52</v>
      </c>
      <c r="I174" s="79" t="s">
        <v>66</v>
      </c>
      <c r="J174" s="76">
        <f t="shared" si="12"/>
        <v>181.52</v>
      </c>
      <c r="K174" s="77">
        <v>7.45</v>
      </c>
      <c r="L174" s="79" t="s">
        <v>66</v>
      </c>
      <c r="M174" s="76">
        <f t="shared" si="17"/>
        <v>7.45</v>
      </c>
      <c r="N174" s="77">
        <v>2.48</v>
      </c>
      <c r="O174" s="79" t="s">
        <v>66</v>
      </c>
      <c r="P174" s="76">
        <f t="shared" si="19"/>
        <v>2.48</v>
      </c>
    </row>
    <row r="175" spans="2:16">
      <c r="B175" s="89">
        <v>110</v>
      </c>
      <c r="C175" s="79" t="s">
        <v>65</v>
      </c>
      <c r="D175" s="74">
        <f t="shared" ref="D175:D199" si="20">B175/$C$5</f>
        <v>9.1666666666666661</v>
      </c>
      <c r="E175" s="91">
        <v>1.3480000000000001</v>
      </c>
      <c r="F175" s="92">
        <v>7.0500000000000001E-4</v>
      </c>
      <c r="G175" s="88">
        <f t="shared" si="16"/>
        <v>1.348705</v>
      </c>
      <c r="H175" s="77">
        <v>212.27</v>
      </c>
      <c r="I175" s="79" t="s">
        <v>66</v>
      </c>
      <c r="J175" s="76">
        <f t="shared" si="12"/>
        <v>212.27</v>
      </c>
      <c r="K175" s="77">
        <v>8.65</v>
      </c>
      <c r="L175" s="79" t="s">
        <v>66</v>
      </c>
      <c r="M175" s="76">
        <f t="shared" si="17"/>
        <v>8.65</v>
      </c>
      <c r="N175" s="77">
        <v>2.84</v>
      </c>
      <c r="O175" s="79" t="s">
        <v>66</v>
      </c>
      <c r="P175" s="76">
        <f t="shared" si="19"/>
        <v>2.84</v>
      </c>
    </row>
    <row r="176" spans="2:16">
      <c r="B176" s="89">
        <v>120</v>
      </c>
      <c r="C176" s="79" t="s">
        <v>65</v>
      </c>
      <c r="D176" s="74">
        <f t="shared" si="20"/>
        <v>10</v>
      </c>
      <c r="E176" s="91">
        <v>1.2569999999999999</v>
      </c>
      <c r="F176" s="92">
        <v>6.5240000000000003E-4</v>
      </c>
      <c r="G176" s="88">
        <f t="shared" si="16"/>
        <v>1.2576524</v>
      </c>
      <c r="H176" s="77">
        <v>245.35</v>
      </c>
      <c r="I176" s="79" t="s">
        <v>66</v>
      </c>
      <c r="J176" s="76">
        <f t="shared" si="12"/>
        <v>245.35</v>
      </c>
      <c r="K176" s="77">
        <v>9.86</v>
      </c>
      <c r="L176" s="79" t="s">
        <v>66</v>
      </c>
      <c r="M176" s="76">
        <f t="shared" si="17"/>
        <v>9.86</v>
      </c>
      <c r="N176" s="77">
        <v>3.22</v>
      </c>
      <c r="O176" s="79" t="s">
        <v>66</v>
      </c>
      <c r="P176" s="76">
        <f t="shared" si="19"/>
        <v>3.22</v>
      </c>
    </row>
    <row r="177" spans="1:16">
      <c r="A177" s="4"/>
      <c r="B177" s="89">
        <v>130</v>
      </c>
      <c r="C177" s="79" t="s">
        <v>65</v>
      </c>
      <c r="D177" s="74">
        <f t="shared" si="20"/>
        <v>10.833333333333334</v>
      </c>
      <c r="E177" s="91">
        <v>1.1779999999999999</v>
      </c>
      <c r="F177" s="92">
        <v>6.0740000000000002E-4</v>
      </c>
      <c r="G177" s="88">
        <f t="shared" si="16"/>
        <v>1.1786074</v>
      </c>
      <c r="H177" s="77">
        <v>280.74</v>
      </c>
      <c r="I177" s="79" t="s">
        <v>66</v>
      </c>
      <c r="J177" s="76">
        <f t="shared" si="12"/>
        <v>280.74</v>
      </c>
      <c r="K177" s="77">
        <v>11.09</v>
      </c>
      <c r="L177" s="79" t="s">
        <v>66</v>
      </c>
      <c r="M177" s="76">
        <f t="shared" si="17"/>
        <v>11.09</v>
      </c>
      <c r="N177" s="77">
        <v>3.63</v>
      </c>
      <c r="O177" s="79" t="s">
        <v>66</v>
      </c>
      <c r="P177" s="76">
        <f t="shared" si="19"/>
        <v>3.63</v>
      </c>
    </row>
    <row r="178" spans="1:16">
      <c r="B178" s="77">
        <v>140</v>
      </c>
      <c r="C178" s="79" t="s">
        <v>65</v>
      </c>
      <c r="D178" s="74">
        <f t="shared" si="20"/>
        <v>11.666666666666666</v>
      </c>
      <c r="E178" s="91">
        <v>1.1100000000000001</v>
      </c>
      <c r="F178" s="92">
        <v>5.6849999999999999E-4</v>
      </c>
      <c r="G178" s="88">
        <f t="shared" si="16"/>
        <v>1.1105685000000001</v>
      </c>
      <c r="H178" s="77">
        <v>318.39999999999998</v>
      </c>
      <c r="I178" s="79" t="s">
        <v>66</v>
      </c>
      <c r="J178" s="76">
        <f t="shared" si="12"/>
        <v>318.39999999999998</v>
      </c>
      <c r="K178" s="77">
        <v>12.34</v>
      </c>
      <c r="L178" s="79" t="s">
        <v>66</v>
      </c>
      <c r="M178" s="76">
        <f t="shared" ref="M178:M207" si="21">K178</f>
        <v>12.34</v>
      </c>
      <c r="N178" s="77">
        <v>4.07</v>
      </c>
      <c r="O178" s="79" t="s">
        <v>66</v>
      </c>
      <c r="P178" s="76">
        <f t="shared" si="19"/>
        <v>4.07</v>
      </c>
    </row>
    <row r="179" spans="1:16">
      <c r="B179" s="89">
        <v>150</v>
      </c>
      <c r="C179" s="90" t="s">
        <v>65</v>
      </c>
      <c r="D179" s="74">
        <f t="shared" si="20"/>
        <v>12.5</v>
      </c>
      <c r="E179" s="91">
        <v>1.0489999999999999</v>
      </c>
      <c r="F179" s="92">
        <v>5.3450000000000004E-4</v>
      </c>
      <c r="G179" s="88">
        <f t="shared" si="16"/>
        <v>1.0495345</v>
      </c>
      <c r="H179" s="77">
        <v>358.3</v>
      </c>
      <c r="I179" s="79" t="s">
        <v>66</v>
      </c>
      <c r="J179" s="76">
        <f t="shared" si="12"/>
        <v>358.3</v>
      </c>
      <c r="K179" s="77">
        <v>13.6</v>
      </c>
      <c r="L179" s="79" t="s">
        <v>66</v>
      </c>
      <c r="M179" s="76">
        <f t="shared" si="21"/>
        <v>13.6</v>
      </c>
      <c r="N179" s="77">
        <v>4.53</v>
      </c>
      <c r="O179" s="79" t="s">
        <v>66</v>
      </c>
      <c r="P179" s="76">
        <f t="shared" si="19"/>
        <v>4.53</v>
      </c>
    </row>
    <row r="180" spans="1:16">
      <c r="B180" s="89">
        <v>160</v>
      </c>
      <c r="C180" s="90" t="s">
        <v>65</v>
      </c>
      <c r="D180" s="74">
        <f t="shared" si="20"/>
        <v>13.333333333333334</v>
      </c>
      <c r="E180" s="91">
        <v>0.99609999999999999</v>
      </c>
      <c r="F180" s="92">
        <v>5.0460000000000001E-4</v>
      </c>
      <c r="G180" s="88">
        <f t="shared" si="16"/>
        <v>0.99660459999999995</v>
      </c>
      <c r="H180" s="77">
        <v>400.42</v>
      </c>
      <c r="I180" s="79" t="s">
        <v>66</v>
      </c>
      <c r="J180" s="76">
        <f t="shared" si="12"/>
        <v>400.42</v>
      </c>
      <c r="K180" s="77">
        <v>14.89</v>
      </c>
      <c r="L180" s="79" t="s">
        <v>66</v>
      </c>
      <c r="M180" s="76">
        <f t="shared" si="21"/>
        <v>14.89</v>
      </c>
      <c r="N180" s="77">
        <v>5.0199999999999996</v>
      </c>
      <c r="O180" s="79" t="s">
        <v>66</v>
      </c>
      <c r="P180" s="76">
        <f t="shared" si="19"/>
        <v>5.0199999999999996</v>
      </c>
    </row>
    <row r="181" spans="1:16">
      <c r="B181" s="89">
        <v>170</v>
      </c>
      <c r="C181" s="90" t="s">
        <v>65</v>
      </c>
      <c r="D181" s="74">
        <f t="shared" si="20"/>
        <v>14.166666666666666</v>
      </c>
      <c r="E181" s="91">
        <v>0.9486</v>
      </c>
      <c r="F181" s="92">
        <v>4.7790000000000002E-4</v>
      </c>
      <c r="G181" s="88">
        <f t="shared" si="16"/>
        <v>0.94907790000000003</v>
      </c>
      <c r="H181" s="77">
        <v>444.72</v>
      </c>
      <c r="I181" s="79" t="s">
        <v>66</v>
      </c>
      <c r="J181" s="76">
        <f t="shared" si="12"/>
        <v>444.72</v>
      </c>
      <c r="K181" s="77">
        <v>16.190000000000001</v>
      </c>
      <c r="L181" s="79" t="s">
        <v>66</v>
      </c>
      <c r="M181" s="76">
        <f t="shared" si="21"/>
        <v>16.190000000000001</v>
      </c>
      <c r="N181" s="77">
        <v>5.53</v>
      </c>
      <c r="O181" s="79" t="s">
        <v>66</v>
      </c>
      <c r="P181" s="76">
        <f t="shared" si="19"/>
        <v>5.53</v>
      </c>
    </row>
    <row r="182" spans="1:16">
      <c r="B182" s="89">
        <v>180</v>
      </c>
      <c r="C182" s="90" t="s">
        <v>65</v>
      </c>
      <c r="D182" s="74">
        <f t="shared" si="20"/>
        <v>15</v>
      </c>
      <c r="E182" s="91">
        <v>0.90600000000000003</v>
      </c>
      <c r="F182" s="92">
        <v>4.5399999999999998E-4</v>
      </c>
      <c r="G182" s="88">
        <f t="shared" si="16"/>
        <v>0.90645399999999998</v>
      </c>
      <c r="H182" s="77">
        <v>491.17</v>
      </c>
      <c r="I182" s="79" t="s">
        <v>66</v>
      </c>
      <c r="J182" s="76">
        <f t="shared" si="12"/>
        <v>491.17</v>
      </c>
      <c r="K182" s="77">
        <v>17.52</v>
      </c>
      <c r="L182" s="79" t="s">
        <v>66</v>
      </c>
      <c r="M182" s="76">
        <f t="shared" si="21"/>
        <v>17.52</v>
      </c>
      <c r="N182" s="77">
        <v>6.06</v>
      </c>
      <c r="O182" s="79" t="s">
        <v>66</v>
      </c>
      <c r="P182" s="76">
        <f t="shared" si="19"/>
        <v>6.06</v>
      </c>
    </row>
    <row r="183" spans="1:16">
      <c r="B183" s="89">
        <v>200</v>
      </c>
      <c r="C183" s="90" t="s">
        <v>65</v>
      </c>
      <c r="D183" s="74">
        <f t="shared" si="20"/>
        <v>16.666666666666668</v>
      </c>
      <c r="E183" s="91">
        <v>0.83279999999999998</v>
      </c>
      <c r="F183" s="92">
        <v>4.1310000000000001E-4</v>
      </c>
      <c r="G183" s="88">
        <f t="shared" si="16"/>
        <v>0.83321310000000004</v>
      </c>
      <c r="H183" s="77">
        <v>590.33000000000004</v>
      </c>
      <c r="I183" s="79" t="s">
        <v>66</v>
      </c>
      <c r="J183" s="76">
        <f t="shared" si="12"/>
        <v>590.33000000000004</v>
      </c>
      <c r="K183" s="77">
        <v>22.52</v>
      </c>
      <c r="L183" s="79" t="s">
        <v>66</v>
      </c>
      <c r="M183" s="76">
        <f t="shared" si="21"/>
        <v>22.52</v>
      </c>
      <c r="N183" s="77">
        <v>7.2</v>
      </c>
      <c r="O183" s="79" t="s">
        <v>66</v>
      </c>
      <c r="P183" s="76">
        <f t="shared" si="19"/>
        <v>7.2</v>
      </c>
    </row>
    <row r="184" spans="1:16">
      <c r="B184" s="89">
        <v>225</v>
      </c>
      <c r="C184" s="90" t="s">
        <v>65</v>
      </c>
      <c r="D184" s="74">
        <f t="shared" si="20"/>
        <v>18.75</v>
      </c>
      <c r="E184" s="91">
        <v>0.75839999999999996</v>
      </c>
      <c r="F184" s="92">
        <v>3.7159999999999998E-4</v>
      </c>
      <c r="G184" s="88">
        <f t="shared" si="16"/>
        <v>0.75877159999999999</v>
      </c>
      <c r="H184" s="77">
        <v>725.82</v>
      </c>
      <c r="I184" s="79" t="s">
        <v>66</v>
      </c>
      <c r="J184" s="76">
        <f t="shared" si="12"/>
        <v>725.82</v>
      </c>
      <c r="K184" s="77">
        <v>29.67</v>
      </c>
      <c r="L184" s="79" t="s">
        <v>66</v>
      </c>
      <c r="M184" s="76">
        <f t="shared" si="21"/>
        <v>29.67</v>
      </c>
      <c r="N184" s="77">
        <v>8.75</v>
      </c>
      <c r="O184" s="79" t="s">
        <v>66</v>
      </c>
      <c r="P184" s="76">
        <f t="shared" si="19"/>
        <v>8.75</v>
      </c>
    </row>
    <row r="185" spans="1:16">
      <c r="B185" s="89">
        <v>250</v>
      </c>
      <c r="C185" s="90" t="s">
        <v>65</v>
      </c>
      <c r="D185" s="74">
        <f t="shared" si="20"/>
        <v>20.833333333333332</v>
      </c>
      <c r="E185" s="91">
        <v>0.69789999999999996</v>
      </c>
      <c r="F185" s="92">
        <v>3.3799999999999998E-4</v>
      </c>
      <c r="G185" s="88">
        <f t="shared" si="16"/>
        <v>0.69823799999999991</v>
      </c>
      <c r="H185" s="77">
        <v>873.82</v>
      </c>
      <c r="I185" s="79" t="s">
        <v>66</v>
      </c>
      <c r="J185" s="76">
        <f t="shared" ref="J185" si="22">H185</f>
        <v>873.82</v>
      </c>
      <c r="K185" s="77">
        <v>36.42</v>
      </c>
      <c r="L185" s="79" t="s">
        <v>66</v>
      </c>
      <c r="M185" s="76">
        <f t="shared" si="21"/>
        <v>36.42</v>
      </c>
      <c r="N185" s="77">
        <v>10.44</v>
      </c>
      <c r="O185" s="79" t="s">
        <v>66</v>
      </c>
      <c r="P185" s="76">
        <f t="shared" si="19"/>
        <v>10.44</v>
      </c>
    </row>
    <row r="186" spans="1:16">
      <c r="B186" s="89">
        <v>275</v>
      </c>
      <c r="C186" s="90" t="s">
        <v>65</v>
      </c>
      <c r="D186" s="74">
        <f t="shared" si="20"/>
        <v>22.916666666666668</v>
      </c>
      <c r="E186" s="91">
        <v>0.64749999999999996</v>
      </c>
      <c r="F186" s="92">
        <v>3.102E-4</v>
      </c>
      <c r="G186" s="88">
        <f t="shared" si="16"/>
        <v>0.6478102</v>
      </c>
      <c r="H186" s="77">
        <v>1.03</v>
      </c>
      <c r="I186" s="78" t="s">
        <v>12</v>
      </c>
      <c r="J186" s="76">
        <f t="shared" ref="J186:J190" si="23">H186*1000</f>
        <v>1030</v>
      </c>
      <c r="K186" s="77">
        <v>43</v>
      </c>
      <c r="L186" s="79" t="s">
        <v>66</v>
      </c>
      <c r="M186" s="76">
        <f t="shared" si="21"/>
        <v>43</v>
      </c>
      <c r="N186" s="77">
        <v>12.26</v>
      </c>
      <c r="O186" s="79" t="s">
        <v>66</v>
      </c>
      <c r="P186" s="76">
        <f t="shared" si="19"/>
        <v>12.26</v>
      </c>
    </row>
    <row r="187" spans="1:16">
      <c r="B187" s="89">
        <v>300</v>
      </c>
      <c r="C187" s="90" t="s">
        <v>65</v>
      </c>
      <c r="D187" s="74">
        <f t="shared" si="20"/>
        <v>25</v>
      </c>
      <c r="E187" s="91">
        <v>0.60470000000000002</v>
      </c>
      <c r="F187" s="92">
        <v>2.8679999999999998E-4</v>
      </c>
      <c r="G187" s="88">
        <f t="shared" si="16"/>
        <v>0.60498680000000005</v>
      </c>
      <c r="H187" s="77">
        <v>1.21</v>
      </c>
      <c r="I187" s="79" t="s">
        <v>12</v>
      </c>
      <c r="J187" s="76">
        <f t="shared" si="23"/>
        <v>1210</v>
      </c>
      <c r="K187" s="77">
        <v>49.53</v>
      </c>
      <c r="L187" s="79" t="s">
        <v>66</v>
      </c>
      <c r="M187" s="76">
        <f t="shared" si="21"/>
        <v>49.53</v>
      </c>
      <c r="N187" s="77">
        <v>14.21</v>
      </c>
      <c r="O187" s="79" t="s">
        <v>66</v>
      </c>
      <c r="P187" s="76">
        <f t="shared" si="19"/>
        <v>14.21</v>
      </c>
    </row>
    <row r="188" spans="1:16">
      <c r="B188" s="89">
        <v>325</v>
      </c>
      <c r="C188" s="90" t="s">
        <v>65</v>
      </c>
      <c r="D188" s="74">
        <f t="shared" si="20"/>
        <v>27.083333333333332</v>
      </c>
      <c r="E188" s="91">
        <v>0.56779999999999997</v>
      </c>
      <c r="F188" s="92">
        <v>2.6689999999999998E-4</v>
      </c>
      <c r="G188" s="88">
        <f t="shared" si="16"/>
        <v>0.56806689999999993</v>
      </c>
      <c r="H188" s="77">
        <v>1.39</v>
      </c>
      <c r="I188" s="79" t="s">
        <v>12</v>
      </c>
      <c r="J188" s="76">
        <f t="shared" si="23"/>
        <v>1390</v>
      </c>
      <c r="K188" s="77">
        <v>56.06</v>
      </c>
      <c r="L188" s="79" t="s">
        <v>66</v>
      </c>
      <c r="M188" s="76">
        <f t="shared" si="21"/>
        <v>56.06</v>
      </c>
      <c r="N188" s="77">
        <v>16.28</v>
      </c>
      <c r="O188" s="79" t="s">
        <v>66</v>
      </c>
      <c r="P188" s="76">
        <f t="shared" si="19"/>
        <v>16.28</v>
      </c>
    </row>
    <row r="189" spans="1:16">
      <c r="B189" s="89">
        <v>350</v>
      </c>
      <c r="C189" s="90" t="s">
        <v>65</v>
      </c>
      <c r="D189" s="74">
        <f t="shared" si="20"/>
        <v>29.166666666666668</v>
      </c>
      <c r="E189" s="91">
        <v>0.53559999999999997</v>
      </c>
      <c r="F189" s="92">
        <v>2.496E-4</v>
      </c>
      <c r="G189" s="88">
        <f t="shared" si="16"/>
        <v>0.53584959999999993</v>
      </c>
      <c r="H189" s="77">
        <v>1.59</v>
      </c>
      <c r="I189" s="79" t="s">
        <v>12</v>
      </c>
      <c r="J189" s="76">
        <f t="shared" si="23"/>
        <v>1590</v>
      </c>
      <c r="K189" s="77">
        <v>62.63</v>
      </c>
      <c r="L189" s="79" t="s">
        <v>66</v>
      </c>
      <c r="M189" s="76">
        <f t="shared" si="21"/>
        <v>62.63</v>
      </c>
      <c r="N189" s="77">
        <v>18.47</v>
      </c>
      <c r="O189" s="79" t="s">
        <v>66</v>
      </c>
      <c r="P189" s="76">
        <f t="shared" si="19"/>
        <v>18.47</v>
      </c>
    </row>
    <row r="190" spans="1:16">
      <c r="B190" s="89">
        <v>375</v>
      </c>
      <c r="C190" s="90" t="s">
        <v>65</v>
      </c>
      <c r="D190" s="74">
        <f t="shared" si="20"/>
        <v>31.25</v>
      </c>
      <c r="E190" s="91">
        <v>0.50700000000000001</v>
      </c>
      <c r="F190" s="92">
        <v>2.3450000000000001E-4</v>
      </c>
      <c r="G190" s="88">
        <f t="shared" si="16"/>
        <v>0.50723450000000003</v>
      </c>
      <c r="H190" s="77">
        <v>1.79</v>
      </c>
      <c r="I190" s="79" t="s">
        <v>12</v>
      </c>
      <c r="J190" s="76">
        <f t="shared" si="23"/>
        <v>1790</v>
      </c>
      <c r="K190" s="77">
        <v>69.260000000000005</v>
      </c>
      <c r="L190" s="79" t="s">
        <v>66</v>
      </c>
      <c r="M190" s="76">
        <f t="shared" si="21"/>
        <v>69.260000000000005</v>
      </c>
      <c r="N190" s="77">
        <v>20.79</v>
      </c>
      <c r="O190" s="79" t="s">
        <v>66</v>
      </c>
      <c r="P190" s="76">
        <f t="shared" ref="P190:P216" si="24">N190</f>
        <v>20.79</v>
      </c>
    </row>
    <row r="191" spans="1:16">
      <c r="B191" s="89">
        <v>400</v>
      </c>
      <c r="C191" s="90" t="s">
        <v>65</v>
      </c>
      <c r="D191" s="74">
        <f t="shared" si="20"/>
        <v>33.333333333333336</v>
      </c>
      <c r="E191" s="91">
        <v>0.48170000000000002</v>
      </c>
      <c r="F191" s="92">
        <v>2.2120000000000001E-4</v>
      </c>
      <c r="G191" s="88">
        <f t="shared" si="16"/>
        <v>0.48192119999999999</v>
      </c>
      <c r="H191" s="77">
        <v>2.0099999999999998</v>
      </c>
      <c r="I191" s="79" t="s">
        <v>12</v>
      </c>
      <c r="J191" s="80">
        <f t="shared" ref="J191:J194" si="25">H191*1000</f>
        <v>2009.9999999999998</v>
      </c>
      <c r="K191" s="77">
        <v>75.959999999999994</v>
      </c>
      <c r="L191" s="79" t="s">
        <v>66</v>
      </c>
      <c r="M191" s="76">
        <f t="shared" si="21"/>
        <v>75.959999999999994</v>
      </c>
      <c r="N191" s="77">
        <v>23.22</v>
      </c>
      <c r="O191" s="79" t="s">
        <v>66</v>
      </c>
      <c r="P191" s="76">
        <f t="shared" si="24"/>
        <v>23.22</v>
      </c>
    </row>
    <row r="192" spans="1:16">
      <c r="B192" s="89">
        <v>450</v>
      </c>
      <c r="C192" s="90" t="s">
        <v>65</v>
      </c>
      <c r="D192" s="74">
        <f t="shared" si="20"/>
        <v>37.5</v>
      </c>
      <c r="E192" s="91">
        <v>0.43869999999999998</v>
      </c>
      <c r="F192" s="92">
        <v>1.9890000000000001E-4</v>
      </c>
      <c r="G192" s="88">
        <f t="shared" si="16"/>
        <v>0.43889889999999998</v>
      </c>
      <c r="H192" s="77">
        <v>2.48</v>
      </c>
      <c r="I192" s="79" t="s">
        <v>12</v>
      </c>
      <c r="J192" s="80">
        <f t="shared" si="25"/>
        <v>2480</v>
      </c>
      <c r="K192" s="77">
        <v>101.1</v>
      </c>
      <c r="L192" s="79" t="s">
        <v>66</v>
      </c>
      <c r="M192" s="76">
        <f t="shared" si="21"/>
        <v>101.1</v>
      </c>
      <c r="N192" s="77">
        <v>28.43</v>
      </c>
      <c r="O192" s="79" t="s">
        <v>66</v>
      </c>
      <c r="P192" s="76">
        <f t="shared" si="24"/>
        <v>28.43</v>
      </c>
    </row>
    <row r="193" spans="2:16">
      <c r="B193" s="89">
        <v>500</v>
      </c>
      <c r="C193" s="90" t="s">
        <v>65</v>
      </c>
      <c r="D193" s="74">
        <f t="shared" si="20"/>
        <v>41.666666666666664</v>
      </c>
      <c r="E193" s="91">
        <v>0.40360000000000001</v>
      </c>
      <c r="F193" s="92">
        <v>1.808E-4</v>
      </c>
      <c r="G193" s="88">
        <f t="shared" si="16"/>
        <v>0.4037808</v>
      </c>
      <c r="H193" s="77">
        <v>2.99</v>
      </c>
      <c r="I193" s="79" t="s">
        <v>12</v>
      </c>
      <c r="J193" s="80">
        <f t="shared" si="25"/>
        <v>2990</v>
      </c>
      <c r="K193" s="77">
        <v>124.66</v>
      </c>
      <c r="L193" s="79" t="s">
        <v>66</v>
      </c>
      <c r="M193" s="76">
        <f t="shared" si="21"/>
        <v>124.66</v>
      </c>
      <c r="N193" s="77">
        <v>34.090000000000003</v>
      </c>
      <c r="O193" s="79" t="s">
        <v>66</v>
      </c>
      <c r="P193" s="76">
        <f t="shared" si="24"/>
        <v>34.090000000000003</v>
      </c>
    </row>
    <row r="194" spans="2:16">
      <c r="B194" s="89">
        <v>550</v>
      </c>
      <c r="C194" s="90" t="s">
        <v>65</v>
      </c>
      <c r="D194" s="74">
        <f t="shared" si="20"/>
        <v>45.833333333333336</v>
      </c>
      <c r="E194" s="91">
        <v>0.37440000000000001</v>
      </c>
      <c r="F194" s="92">
        <v>1.6579999999999999E-4</v>
      </c>
      <c r="G194" s="88">
        <f t="shared" si="16"/>
        <v>0.3745658</v>
      </c>
      <c r="H194" s="77">
        <v>3.54</v>
      </c>
      <c r="I194" s="79" t="s">
        <v>12</v>
      </c>
      <c r="J194" s="80">
        <f t="shared" si="25"/>
        <v>3540</v>
      </c>
      <c r="K194" s="77">
        <v>147.57</v>
      </c>
      <c r="L194" s="79" t="s">
        <v>66</v>
      </c>
      <c r="M194" s="76">
        <f t="shared" si="21"/>
        <v>147.57</v>
      </c>
      <c r="N194" s="77">
        <v>40.18</v>
      </c>
      <c r="O194" s="79" t="s">
        <v>66</v>
      </c>
      <c r="P194" s="76">
        <f t="shared" si="24"/>
        <v>40.18</v>
      </c>
    </row>
    <row r="195" spans="2:16">
      <c r="B195" s="89">
        <v>600</v>
      </c>
      <c r="C195" s="90" t="s">
        <v>65</v>
      </c>
      <c r="D195" s="74">
        <f t="shared" si="20"/>
        <v>50</v>
      </c>
      <c r="E195" s="91">
        <v>0.34960000000000002</v>
      </c>
      <c r="F195" s="92">
        <v>1.5320000000000001E-4</v>
      </c>
      <c r="G195" s="88">
        <f t="shared" si="16"/>
        <v>0.34975320000000004</v>
      </c>
      <c r="H195" s="77">
        <v>4.1399999999999997</v>
      </c>
      <c r="I195" s="79" t="s">
        <v>12</v>
      </c>
      <c r="J195" s="80">
        <f t="shared" ref="J195:J228" si="26">H195*1000</f>
        <v>4140</v>
      </c>
      <c r="K195" s="77">
        <v>170.25</v>
      </c>
      <c r="L195" s="79" t="s">
        <v>66</v>
      </c>
      <c r="M195" s="76">
        <f t="shared" si="21"/>
        <v>170.25</v>
      </c>
      <c r="N195" s="77">
        <v>46.69</v>
      </c>
      <c r="O195" s="79" t="s">
        <v>66</v>
      </c>
      <c r="P195" s="76">
        <f t="shared" si="24"/>
        <v>46.69</v>
      </c>
    </row>
    <row r="196" spans="2:16">
      <c r="B196" s="89">
        <v>650</v>
      </c>
      <c r="C196" s="90" t="s">
        <v>65</v>
      </c>
      <c r="D196" s="74">
        <f t="shared" si="20"/>
        <v>54.166666666666664</v>
      </c>
      <c r="E196" s="91">
        <v>0.32840000000000003</v>
      </c>
      <c r="F196" s="92">
        <v>1.4249999999999999E-4</v>
      </c>
      <c r="G196" s="88">
        <f t="shared" si="16"/>
        <v>0.32854250000000002</v>
      </c>
      <c r="H196" s="77">
        <v>4.7699999999999996</v>
      </c>
      <c r="I196" s="79" t="s">
        <v>12</v>
      </c>
      <c r="J196" s="80">
        <f t="shared" si="26"/>
        <v>4770</v>
      </c>
      <c r="K196" s="77">
        <v>192.91</v>
      </c>
      <c r="L196" s="79" t="s">
        <v>66</v>
      </c>
      <c r="M196" s="76">
        <f t="shared" si="21"/>
        <v>192.91</v>
      </c>
      <c r="N196" s="77">
        <v>53.62</v>
      </c>
      <c r="O196" s="79" t="s">
        <v>66</v>
      </c>
      <c r="P196" s="76">
        <f t="shared" si="24"/>
        <v>53.62</v>
      </c>
    </row>
    <row r="197" spans="2:16">
      <c r="B197" s="89">
        <v>700</v>
      </c>
      <c r="C197" s="90" t="s">
        <v>65</v>
      </c>
      <c r="D197" s="74">
        <f t="shared" si="20"/>
        <v>58.333333333333336</v>
      </c>
      <c r="E197" s="91">
        <v>0.31</v>
      </c>
      <c r="F197" s="92">
        <v>1.3320000000000001E-4</v>
      </c>
      <c r="G197" s="88">
        <f t="shared" si="16"/>
        <v>0.3101332</v>
      </c>
      <c r="H197" s="77">
        <v>5.45</v>
      </c>
      <c r="I197" s="79" t="s">
        <v>12</v>
      </c>
      <c r="J197" s="80">
        <f t="shared" si="26"/>
        <v>5450</v>
      </c>
      <c r="K197" s="77">
        <v>215.65</v>
      </c>
      <c r="L197" s="79" t="s">
        <v>66</v>
      </c>
      <c r="M197" s="76">
        <f t="shared" si="21"/>
        <v>215.65</v>
      </c>
      <c r="N197" s="77">
        <v>60.95</v>
      </c>
      <c r="O197" s="79" t="s">
        <v>66</v>
      </c>
      <c r="P197" s="76">
        <f t="shared" si="24"/>
        <v>60.95</v>
      </c>
    </row>
    <row r="198" spans="2:16">
      <c r="B198" s="89">
        <v>800</v>
      </c>
      <c r="C198" s="90" t="s">
        <v>65</v>
      </c>
      <c r="D198" s="74">
        <f t="shared" si="20"/>
        <v>66.666666666666671</v>
      </c>
      <c r="E198" s="91">
        <v>0.27960000000000002</v>
      </c>
      <c r="F198" s="92">
        <v>1.1790000000000001E-4</v>
      </c>
      <c r="G198" s="88">
        <f t="shared" si="16"/>
        <v>0.27971790000000002</v>
      </c>
      <c r="H198" s="77">
        <v>6.91</v>
      </c>
      <c r="I198" s="79" t="s">
        <v>12</v>
      </c>
      <c r="J198" s="80">
        <f t="shared" si="26"/>
        <v>6910</v>
      </c>
      <c r="K198" s="77">
        <v>299.67</v>
      </c>
      <c r="L198" s="79" t="s">
        <v>66</v>
      </c>
      <c r="M198" s="76">
        <f t="shared" si="21"/>
        <v>299.67</v>
      </c>
      <c r="N198" s="77">
        <v>76.75</v>
      </c>
      <c r="O198" s="79" t="s">
        <v>66</v>
      </c>
      <c r="P198" s="76">
        <f t="shared" si="24"/>
        <v>76.75</v>
      </c>
    </row>
    <row r="199" spans="2:16">
      <c r="B199" s="89">
        <v>900</v>
      </c>
      <c r="C199" s="90" t="s">
        <v>65</v>
      </c>
      <c r="D199" s="74">
        <f t="shared" si="20"/>
        <v>75</v>
      </c>
      <c r="E199" s="91">
        <v>0.25540000000000002</v>
      </c>
      <c r="F199" s="92">
        <v>1.059E-4</v>
      </c>
      <c r="G199" s="88">
        <f t="shared" si="16"/>
        <v>0.25550590000000001</v>
      </c>
      <c r="H199" s="77">
        <v>8.52</v>
      </c>
      <c r="I199" s="79" t="s">
        <v>12</v>
      </c>
      <c r="J199" s="80">
        <f t="shared" si="26"/>
        <v>8520</v>
      </c>
      <c r="K199" s="77">
        <v>377.35</v>
      </c>
      <c r="L199" s="79" t="s">
        <v>66</v>
      </c>
      <c r="M199" s="76">
        <f t="shared" si="21"/>
        <v>377.35</v>
      </c>
      <c r="N199" s="77">
        <v>94.04</v>
      </c>
      <c r="O199" s="79" t="s">
        <v>66</v>
      </c>
      <c r="P199" s="76">
        <f t="shared" si="24"/>
        <v>94.04</v>
      </c>
    </row>
    <row r="200" spans="2:16">
      <c r="B200" s="89">
        <v>1</v>
      </c>
      <c r="C200" s="93" t="s">
        <v>67</v>
      </c>
      <c r="D200" s="74">
        <f t="shared" ref="D200:D228" si="27">B200*1000/$C$5</f>
        <v>83.333333333333329</v>
      </c>
      <c r="E200" s="91">
        <v>0.23580000000000001</v>
      </c>
      <c r="F200" s="92">
        <v>9.624E-5</v>
      </c>
      <c r="G200" s="88">
        <f t="shared" si="16"/>
        <v>0.23589624000000001</v>
      </c>
      <c r="H200" s="77">
        <v>10.28</v>
      </c>
      <c r="I200" s="79" t="s">
        <v>12</v>
      </c>
      <c r="J200" s="80">
        <f t="shared" si="26"/>
        <v>10280</v>
      </c>
      <c r="K200" s="77">
        <v>452.54</v>
      </c>
      <c r="L200" s="79" t="s">
        <v>66</v>
      </c>
      <c r="M200" s="76">
        <f t="shared" si="21"/>
        <v>452.54</v>
      </c>
      <c r="N200" s="77">
        <v>112.72</v>
      </c>
      <c r="O200" s="79" t="s">
        <v>66</v>
      </c>
      <c r="P200" s="76">
        <f t="shared" si="24"/>
        <v>112.72</v>
      </c>
    </row>
    <row r="201" spans="2:16">
      <c r="B201" s="89">
        <v>1.1000000000000001</v>
      </c>
      <c r="C201" s="90" t="s">
        <v>67</v>
      </c>
      <c r="D201" s="74">
        <f t="shared" si="27"/>
        <v>91.666666666666671</v>
      </c>
      <c r="E201" s="91">
        <v>0.21959999999999999</v>
      </c>
      <c r="F201" s="92">
        <v>8.8220000000000006E-5</v>
      </c>
      <c r="G201" s="88">
        <f t="shared" si="16"/>
        <v>0.21968821999999999</v>
      </c>
      <c r="H201" s="77">
        <v>12.17</v>
      </c>
      <c r="I201" s="79" t="s">
        <v>12</v>
      </c>
      <c r="J201" s="80">
        <f t="shared" si="26"/>
        <v>12170</v>
      </c>
      <c r="K201" s="77">
        <v>526.73</v>
      </c>
      <c r="L201" s="79" t="s">
        <v>66</v>
      </c>
      <c r="M201" s="76">
        <f t="shared" si="21"/>
        <v>526.73</v>
      </c>
      <c r="N201" s="77">
        <v>132.75</v>
      </c>
      <c r="O201" s="79" t="s">
        <v>66</v>
      </c>
      <c r="P201" s="76">
        <f t="shared" si="24"/>
        <v>132.75</v>
      </c>
    </row>
    <row r="202" spans="2:16">
      <c r="B202" s="89">
        <v>1.2</v>
      </c>
      <c r="C202" s="90" t="s">
        <v>67</v>
      </c>
      <c r="D202" s="74">
        <f t="shared" si="27"/>
        <v>100</v>
      </c>
      <c r="E202" s="91">
        <v>0.2059</v>
      </c>
      <c r="F202" s="92">
        <v>8.1479999999999999E-5</v>
      </c>
      <c r="G202" s="88">
        <f t="shared" si="16"/>
        <v>0.20598147999999999</v>
      </c>
      <c r="H202" s="77">
        <v>14.2</v>
      </c>
      <c r="I202" s="79" t="s">
        <v>12</v>
      </c>
      <c r="J202" s="80">
        <f t="shared" si="26"/>
        <v>14200</v>
      </c>
      <c r="K202" s="77">
        <v>600.62</v>
      </c>
      <c r="L202" s="79" t="s">
        <v>66</v>
      </c>
      <c r="M202" s="76">
        <f t="shared" si="21"/>
        <v>600.62</v>
      </c>
      <c r="N202" s="77">
        <v>154.04</v>
      </c>
      <c r="O202" s="79" t="s">
        <v>66</v>
      </c>
      <c r="P202" s="76">
        <f t="shared" si="24"/>
        <v>154.04</v>
      </c>
    </row>
    <row r="203" spans="2:16">
      <c r="B203" s="89">
        <v>1.3</v>
      </c>
      <c r="C203" s="90" t="s">
        <v>67</v>
      </c>
      <c r="D203" s="74">
        <f t="shared" si="27"/>
        <v>108.33333333333333</v>
      </c>
      <c r="E203" s="91">
        <v>0.19409999999999999</v>
      </c>
      <c r="F203" s="92">
        <v>7.5729999999999995E-5</v>
      </c>
      <c r="G203" s="88">
        <f t="shared" si="16"/>
        <v>0.19417572999999999</v>
      </c>
      <c r="H203" s="77">
        <v>16.350000000000001</v>
      </c>
      <c r="I203" s="79" t="s">
        <v>12</v>
      </c>
      <c r="J203" s="80">
        <f t="shared" si="26"/>
        <v>16350.000000000002</v>
      </c>
      <c r="K203" s="77">
        <v>674.58</v>
      </c>
      <c r="L203" s="79" t="s">
        <v>66</v>
      </c>
      <c r="M203" s="76">
        <f t="shared" si="21"/>
        <v>674.58</v>
      </c>
      <c r="N203" s="77">
        <v>176.56</v>
      </c>
      <c r="O203" s="79" t="s">
        <v>66</v>
      </c>
      <c r="P203" s="76">
        <f t="shared" si="24"/>
        <v>176.56</v>
      </c>
    </row>
    <row r="204" spans="2:16">
      <c r="B204" s="89">
        <v>1.4</v>
      </c>
      <c r="C204" s="90" t="s">
        <v>67</v>
      </c>
      <c r="D204" s="74">
        <f t="shared" si="27"/>
        <v>116.66666666666667</v>
      </c>
      <c r="E204" s="91">
        <v>0.184</v>
      </c>
      <c r="F204" s="92">
        <v>7.0770000000000002E-5</v>
      </c>
      <c r="G204" s="88">
        <f t="shared" si="16"/>
        <v>0.18407076999999999</v>
      </c>
      <c r="H204" s="77">
        <v>18.63</v>
      </c>
      <c r="I204" s="79" t="s">
        <v>12</v>
      </c>
      <c r="J204" s="80">
        <f t="shared" si="26"/>
        <v>18630</v>
      </c>
      <c r="K204" s="77">
        <v>748.79</v>
      </c>
      <c r="L204" s="79" t="s">
        <v>66</v>
      </c>
      <c r="M204" s="76">
        <f t="shared" si="21"/>
        <v>748.79</v>
      </c>
      <c r="N204" s="77">
        <v>200.24</v>
      </c>
      <c r="O204" s="79" t="s">
        <v>66</v>
      </c>
      <c r="P204" s="76">
        <f t="shared" si="24"/>
        <v>200.24</v>
      </c>
    </row>
    <row r="205" spans="2:16">
      <c r="B205" s="89">
        <v>1.5</v>
      </c>
      <c r="C205" s="90" t="s">
        <v>67</v>
      </c>
      <c r="D205" s="74">
        <f t="shared" si="27"/>
        <v>125</v>
      </c>
      <c r="E205" s="91">
        <v>0.17510000000000001</v>
      </c>
      <c r="F205" s="92">
        <v>6.6439999999999994E-5</v>
      </c>
      <c r="G205" s="88">
        <f t="shared" si="16"/>
        <v>0.17516644000000001</v>
      </c>
      <c r="H205" s="77">
        <v>21.03</v>
      </c>
      <c r="I205" s="79" t="s">
        <v>12</v>
      </c>
      <c r="J205" s="80">
        <f t="shared" si="26"/>
        <v>21030</v>
      </c>
      <c r="K205" s="77">
        <v>823.33</v>
      </c>
      <c r="L205" s="79" t="s">
        <v>66</v>
      </c>
      <c r="M205" s="76">
        <f t="shared" si="21"/>
        <v>823.33</v>
      </c>
      <c r="N205" s="77">
        <v>225.03</v>
      </c>
      <c r="O205" s="79" t="s">
        <v>66</v>
      </c>
      <c r="P205" s="76">
        <f t="shared" si="24"/>
        <v>225.03</v>
      </c>
    </row>
    <row r="206" spans="2:16">
      <c r="B206" s="89">
        <v>1.6</v>
      </c>
      <c r="C206" s="90" t="s">
        <v>67</v>
      </c>
      <c r="D206" s="74">
        <f t="shared" si="27"/>
        <v>133.33333333333334</v>
      </c>
      <c r="E206" s="91">
        <v>0.1673</v>
      </c>
      <c r="F206" s="92">
        <v>6.2630000000000002E-5</v>
      </c>
      <c r="G206" s="88">
        <f t="shared" si="16"/>
        <v>0.16736263000000001</v>
      </c>
      <c r="H206" s="77">
        <v>23.55</v>
      </c>
      <c r="I206" s="79" t="s">
        <v>12</v>
      </c>
      <c r="J206" s="80">
        <f t="shared" si="26"/>
        <v>23550</v>
      </c>
      <c r="K206" s="77">
        <v>898.26</v>
      </c>
      <c r="L206" s="79" t="s">
        <v>66</v>
      </c>
      <c r="M206" s="76">
        <f t="shared" si="21"/>
        <v>898.26</v>
      </c>
      <c r="N206" s="77">
        <v>250.89</v>
      </c>
      <c r="O206" s="79" t="s">
        <v>66</v>
      </c>
      <c r="P206" s="76">
        <f t="shared" si="24"/>
        <v>250.89</v>
      </c>
    </row>
    <row r="207" spans="2:16">
      <c r="B207" s="89">
        <v>1.7</v>
      </c>
      <c r="C207" s="90" t="s">
        <v>67</v>
      </c>
      <c r="D207" s="74">
        <f t="shared" si="27"/>
        <v>141.66666666666666</v>
      </c>
      <c r="E207" s="91">
        <v>0.16039999999999999</v>
      </c>
      <c r="F207" s="92">
        <v>5.9249999999999997E-5</v>
      </c>
      <c r="G207" s="88">
        <f t="shared" si="16"/>
        <v>0.16045925</v>
      </c>
      <c r="H207" s="77">
        <v>26.18</v>
      </c>
      <c r="I207" s="79" t="s">
        <v>12</v>
      </c>
      <c r="J207" s="80">
        <f t="shared" si="26"/>
        <v>26180</v>
      </c>
      <c r="K207" s="77">
        <v>973.58</v>
      </c>
      <c r="L207" s="79" t="s">
        <v>66</v>
      </c>
      <c r="M207" s="76">
        <f t="shared" si="21"/>
        <v>973.58</v>
      </c>
      <c r="N207" s="77">
        <v>277.77</v>
      </c>
      <c r="O207" s="79" t="s">
        <v>66</v>
      </c>
      <c r="P207" s="76">
        <f t="shared" si="24"/>
        <v>277.77</v>
      </c>
    </row>
    <row r="208" spans="2:16">
      <c r="B208" s="89">
        <v>1.8</v>
      </c>
      <c r="C208" s="90" t="s">
        <v>67</v>
      </c>
      <c r="D208" s="74">
        <f t="shared" si="27"/>
        <v>150</v>
      </c>
      <c r="E208" s="91">
        <v>0.1542</v>
      </c>
      <c r="F208" s="92">
        <v>5.622E-5</v>
      </c>
      <c r="G208" s="88">
        <f t="shared" si="16"/>
        <v>0.15425622</v>
      </c>
      <c r="H208" s="77">
        <v>28.92</v>
      </c>
      <c r="I208" s="79" t="s">
        <v>12</v>
      </c>
      <c r="J208" s="80">
        <f t="shared" si="26"/>
        <v>28920</v>
      </c>
      <c r="K208" s="77">
        <v>1.05</v>
      </c>
      <c r="L208" s="78" t="s">
        <v>12</v>
      </c>
      <c r="M208" s="76">
        <f t="shared" ref="M208:M216" si="28">K208*1000</f>
        <v>1050</v>
      </c>
      <c r="N208" s="77">
        <v>305.63</v>
      </c>
      <c r="O208" s="79" t="s">
        <v>66</v>
      </c>
      <c r="P208" s="76">
        <f t="shared" si="24"/>
        <v>305.63</v>
      </c>
    </row>
    <row r="209" spans="2:16">
      <c r="B209" s="89">
        <v>2</v>
      </c>
      <c r="C209" s="90" t="s">
        <v>67</v>
      </c>
      <c r="D209" s="74">
        <f t="shared" si="27"/>
        <v>166.66666666666666</v>
      </c>
      <c r="E209" s="91">
        <v>0.14349999999999999</v>
      </c>
      <c r="F209" s="92">
        <v>5.1050000000000001E-5</v>
      </c>
      <c r="G209" s="88">
        <f t="shared" si="16"/>
        <v>0.14355104999999999</v>
      </c>
      <c r="H209" s="77">
        <v>34.71</v>
      </c>
      <c r="I209" s="79" t="s">
        <v>12</v>
      </c>
      <c r="J209" s="80">
        <f t="shared" si="26"/>
        <v>34710</v>
      </c>
      <c r="K209" s="77">
        <v>1.33</v>
      </c>
      <c r="L209" s="79" t="s">
        <v>12</v>
      </c>
      <c r="M209" s="76">
        <f t="shared" si="28"/>
        <v>1330</v>
      </c>
      <c r="N209" s="77">
        <v>364.15</v>
      </c>
      <c r="O209" s="79" t="s">
        <v>66</v>
      </c>
      <c r="P209" s="76">
        <f t="shared" si="24"/>
        <v>364.15</v>
      </c>
    </row>
    <row r="210" spans="2:16">
      <c r="B210" s="89">
        <v>2.25</v>
      </c>
      <c r="C210" s="90" t="s">
        <v>67</v>
      </c>
      <c r="D210" s="74">
        <f t="shared" si="27"/>
        <v>187.5</v>
      </c>
      <c r="E210" s="91">
        <v>0.1328</v>
      </c>
      <c r="F210" s="92">
        <v>4.5819999999999998E-5</v>
      </c>
      <c r="G210" s="88">
        <f t="shared" si="16"/>
        <v>0.13284582</v>
      </c>
      <c r="H210" s="77">
        <v>42.51</v>
      </c>
      <c r="I210" s="79" t="s">
        <v>12</v>
      </c>
      <c r="J210" s="80">
        <f t="shared" si="26"/>
        <v>42510</v>
      </c>
      <c r="K210" s="77">
        <v>1.73</v>
      </c>
      <c r="L210" s="79" t="s">
        <v>12</v>
      </c>
      <c r="M210" s="76">
        <f t="shared" si="28"/>
        <v>1730</v>
      </c>
      <c r="N210" s="77">
        <v>442.14</v>
      </c>
      <c r="O210" s="79" t="s">
        <v>66</v>
      </c>
      <c r="P210" s="76">
        <f t="shared" si="24"/>
        <v>442.14</v>
      </c>
    </row>
    <row r="211" spans="2:16">
      <c r="B211" s="89">
        <v>2.5</v>
      </c>
      <c r="C211" s="90" t="s">
        <v>67</v>
      </c>
      <c r="D211" s="74">
        <f t="shared" si="27"/>
        <v>208.33333333333334</v>
      </c>
      <c r="E211" s="91">
        <v>0.1241</v>
      </c>
      <c r="F211" s="92">
        <v>4.159E-5</v>
      </c>
      <c r="G211" s="88">
        <f t="shared" si="16"/>
        <v>0.12414159</v>
      </c>
      <c r="H211" s="77">
        <v>50.9</v>
      </c>
      <c r="I211" s="79" t="s">
        <v>12</v>
      </c>
      <c r="J211" s="80">
        <f t="shared" si="26"/>
        <v>50900</v>
      </c>
      <c r="K211" s="77">
        <v>2.1</v>
      </c>
      <c r="L211" s="79" t="s">
        <v>12</v>
      </c>
      <c r="M211" s="80">
        <f t="shared" si="28"/>
        <v>2100</v>
      </c>
      <c r="N211" s="77">
        <v>525.01</v>
      </c>
      <c r="O211" s="79" t="s">
        <v>66</v>
      </c>
      <c r="P211" s="76">
        <f t="shared" si="24"/>
        <v>525.01</v>
      </c>
    </row>
    <row r="212" spans="2:16">
      <c r="B212" s="89">
        <v>2.75</v>
      </c>
      <c r="C212" s="90" t="s">
        <v>67</v>
      </c>
      <c r="D212" s="74">
        <f t="shared" si="27"/>
        <v>229.16666666666666</v>
      </c>
      <c r="E212" s="91">
        <v>0.11700000000000001</v>
      </c>
      <c r="F212" s="92">
        <v>3.8099999999999998E-5</v>
      </c>
      <c r="G212" s="88">
        <f t="shared" si="16"/>
        <v>0.11703810000000001</v>
      </c>
      <c r="H212" s="77">
        <v>59.84</v>
      </c>
      <c r="I212" s="79" t="s">
        <v>12</v>
      </c>
      <c r="J212" s="80">
        <f t="shared" si="26"/>
        <v>59840</v>
      </c>
      <c r="K212" s="77">
        <v>2.46</v>
      </c>
      <c r="L212" s="79" t="s">
        <v>12</v>
      </c>
      <c r="M212" s="80">
        <f t="shared" si="28"/>
        <v>2460</v>
      </c>
      <c r="N212" s="77">
        <v>612.29</v>
      </c>
      <c r="O212" s="79" t="s">
        <v>66</v>
      </c>
      <c r="P212" s="76">
        <f t="shared" si="24"/>
        <v>612.29</v>
      </c>
    </row>
    <row r="213" spans="2:16">
      <c r="B213" s="89">
        <v>3</v>
      </c>
      <c r="C213" s="90" t="s">
        <v>67</v>
      </c>
      <c r="D213" s="74">
        <f t="shared" si="27"/>
        <v>250</v>
      </c>
      <c r="E213" s="91">
        <v>0.111</v>
      </c>
      <c r="F213" s="92">
        <v>3.5169999999999997E-5</v>
      </c>
      <c r="G213" s="88">
        <f t="shared" ref="G213:G228" si="29">E213+F213</f>
        <v>0.11103517</v>
      </c>
      <c r="H213" s="77">
        <v>69.290000000000006</v>
      </c>
      <c r="I213" s="79" t="s">
        <v>12</v>
      </c>
      <c r="J213" s="80">
        <f t="shared" si="26"/>
        <v>69290</v>
      </c>
      <c r="K213" s="77">
        <v>2.8</v>
      </c>
      <c r="L213" s="79" t="s">
        <v>12</v>
      </c>
      <c r="M213" s="80">
        <f t="shared" si="28"/>
        <v>2800</v>
      </c>
      <c r="N213" s="77">
        <v>703.54</v>
      </c>
      <c r="O213" s="79" t="s">
        <v>66</v>
      </c>
      <c r="P213" s="76">
        <f t="shared" si="24"/>
        <v>703.54</v>
      </c>
    </row>
    <row r="214" spans="2:16">
      <c r="B214" s="89">
        <v>3.25</v>
      </c>
      <c r="C214" s="90" t="s">
        <v>67</v>
      </c>
      <c r="D214" s="74">
        <f t="shared" si="27"/>
        <v>270.83333333333331</v>
      </c>
      <c r="E214" s="91">
        <v>0.10589999999999999</v>
      </c>
      <c r="F214" s="92">
        <v>3.2669999999999997E-5</v>
      </c>
      <c r="G214" s="88">
        <f t="shared" si="29"/>
        <v>0.10593266999999999</v>
      </c>
      <c r="H214" s="77">
        <v>79.22</v>
      </c>
      <c r="I214" s="79" t="s">
        <v>12</v>
      </c>
      <c r="J214" s="80">
        <f t="shared" si="26"/>
        <v>79220</v>
      </c>
      <c r="K214" s="77">
        <v>3.14</v>
      </c>
      <c r="L214" s="79" t="s">
        <v>12</v>
      </c>
      <c r="M214" s="80">
        <f t="shared" si="28"/>
        <v>3140</v>
      </c>
      <c r="N214" s="77">
        <v>798.4</v>
      </c>
      <c r="O214" s="79" t="s">
        <v>66</v>
      </c>
      <c r="P214" s="76">
        <f t="shared" si="24"/>
        <v>798.4</v>
      </c>
    </row>
    <row r="215" spans="2:16">
      <c r="B215" s="89">
        <v>3.5</v>
      </c>
      <c r="C215" s="90" t="s">
        <v>67</v>
      </c>
      <c r="D215" s="74">
        <f t="shared" si="27"/>
        <v>291.66666666666669</v>
      </c>
      <c r="E215" s="91">
        <v>0.1016</v>
      </c>
      <c r="F215" s="92">
        <v>3.0519999999999999E-5</v>
      </c>
      <c r="G215" s="88">
        <f t="shared" si="29"/>
        <v>0.10163052</v>
      </c>
      <c r="H215" s="77">
        <v>89.6</v>
      </c>
      <c r="I215" s="79" t="s">
        <v>12</v>
      </c>
      <c r="J215" s="80">
        <f t="shared" si="26"/>
        <v>89600</v>
      </c>
      <c r="K215" s="77">
        <v>3.47</v>
      </c>
      <c r="L215" s="79" t="s">
        <v>12</v>
      </c>
      <c r="M215" s="80">
        <f t="shared" si="28"/>
        <v>3470</v>
      </c>
      <c r="N215" s="77">
        <v>896.52</v>
      </c>
      <c r="O215" s="79" t="s">
        <v>66</v>
      </c>
      <c r="P215" s="76">
        <f t="shared" si="24"/>
        <v>896.52</v>
      </c>
    </row>
    <row r="216" spans="2:16">
      <c r="B216" s="89">
        <v>3.75</v>
      </c>
      <c r="C216" s="90" t="s">
        <v>67</v>
      </c>
      <c r="D216" s="74">
        <f t="shared" si="27"/>
        <v>312.5</v>
      </c>
      <c r="E216" s="91">
        <v>9.7790000000000002E-2</v>
      </c>
      <c r="F216" s="92">
        <v>2.864E-5</v>
      </c>
      <c r="G216" s="88">
        <f t="shared" si="29"/>
        <v>9.7818639999999998E-2</v>
      </c>
      <c r="H216" s="77">
        <v>100.4</v>
      </c>
      <c r="I216" s="79" t="s">
        <v>12</v>
      </c>
      <c r="J216" s="80">
        <f t="shared" si="26"/>
        <v>100400</v>
      </c>
      <c r="K216" s="77">
        <v>3.79</v>
      </c>
      <c r="L216" s="79" t="s">
        <v>12</v>
      </c>
      <c r="M216" s="80">
        <f t="shared" si="28"/>
        <v>3790</v>
      </c>
      <c r="N216" s="77">
        <v>997.58</v>
      </c>
      <c r="O216" s="79" t="s">
        <v>66</v>
      </c>
      <c r="P216" s="76">
        <f t="shared" si="24"/>
        <v>997.58</v>
      </c>
    </row>
    <row r="217" spans="2:16">
      <c r="B217" s="89">
        <v>4</v>
      </c>
      <c r="C217" s="90" t="s">
        <v>67</v>
      </c>
      <c r="D217" s="74">
        <f t="shared" si="27"/>
        <v>333.33333333333331</v>
      </c>
      <c r="E217" s="91">
        <v>9.4479999999999995E-2</v>
      </c>
      <c r="F217" s="92">
        <v>2.6990000000000001E-5</v>
      </c>
      <c r="G217" s="88">
        <f t="shared" si="29"/>
        <v>9.4506989999999999E-2</v>
      </c>
      <c r="H217" s="77">
        <v>111.61</v>
      </c>
      <c r="I217" s="79" t="s">
        <v>12</v>
      </c>
      <c r="J217" s="80">
        <f t="shared" si="26"/>
        <v>111610</v>
      </c>
      <c r="K217" s="77">
        <v>4.12</v>
      </c>
      <c r="L217" s="79" t="s">
        <v>12</v>
      </c>
      <c r="M217" s="80">
        <f>K217*1000</f>
        <v>4120</v>
      </c>
      <c r="N217" s="77">
        <v>1.1000000000000001</v>
      </c>
      <c r="O217" s="78" t="s">
        <v>12</v>
      </c>
      <c r="P217" s="76">
        <f t="shared" ref="P217:P219" si="30">N217*1000</f>
        <v>1100</v>
      </c>
    </row>
    <row r="218" spans="2:16">
      <c r="B218" s="89">
        <v>4.5</v>
      </c>
      <c r="C218" s="90" t="s">
        <v>67</v>
      </c>
      <c r="D218" s="74">
        <f t="shared" si="27"/>
        <v>375</v>
      </c>
      <c r="E218" s="91">
        <v>8.8969999999999994E-2</v>
      </c>
      <c r="F218" s="92">
        <v>2.421E-5</v>
      </c>
      <c r="G218" s="88">
        <f t="shared" si="29"/>
        <v>8.899420999999999E-2</v>
      </c>
      <c r="H218" s="77">
        <v>135.1</v>
      </c>
      <c r="I218" s="79" t="s">
        <v>12</v>
      </c>
      <c r="J218" s="80">
        <f t="shared" si="26"/>
        <v>135100</v>
      </c>
      <c r="K218" s="77">
        <v>5.3</v>
      </c>
      <c r="L218" s="79" t="s">
        <v>12</v>
      </c>
      <c r="M218" s="80">
        <f t="shared" ref="M218:M228" si="31">K218*1000</f>
        <v>5300</v>
      </c>
      <c r="N218" s="77">
        <v>1.32</v>
      </c>
      <c r="O218" s="79" t="s">
        <v>12</v>
      </c>
      <c r="P218" s="76">
        <f t="shared" si="30"/>
        <v>1320</v>
      </c>
    </row>
    <row r="219" spans="2:16">
      <c r="B219" s="89">
        <v>5</v>
      </c>
      <c r="C219" s="90" t="s">
        <v>67</v>
      </c>
      <c r="D219" s="74">
        <f t="shared" si="27"/>
        <v>416.66666666666669</v>
      </c>
      <c r="E219" s="91">
        <v>8.4580000000000002E-2</v>
      </c>
      <c r="F219" s="92">
        <v>2.1970000000000001E-5</v>
      </c>
      <c r="G219" s="88">
        <f t="shared" si="29"/>
        <v>8.4601969999999999E-2</v>
      </c>
      <c r="H219" s="77">
        <v>159.93</v>
      </c>
      <c r="I219" s="79" t="s">
        <v>12</v>
      </c>
      <c r="J219" s="80">
        <f t="shared" si="26"/>
        <v>159930</v>
      </c>
      <c r="K219" s="77">
        <v>6.36</v>
      </c>
      <c r="L219" s="79" t="s">
        <v>12</v>
      </c>
      <c r="M219" s="80">
        <f t="shared" si="31"/>
        <v>6360</v>
      </c>
      <c r="N219" s="77">
        <v>1.54</v>
      </c>
      <c r="O219" s="79" t="s">
        <v>12</v>
      </c>
      <c r="P219" s="76">
        <f t="shared" si="30"/>
        <v>1540</v>
      </c>
    </row>
    <row r="220" spans="2:16">
      <c r="B220" s="89">
        <v>5.5</v>
      </c>
      <c r="C220" s="90" t="s">
        <v>67</v>
      </c>
      <c r="D220" s="74">
        <f t="shared" si="27"/>
        <v>458.33333333333331</v>
      </c>
      <c r="E220" s="91">
        <v>8.1009999999999999E-2</v>
      </c>
      <c r="F220" s="92">
        <v>2.0109999999999999E-5</v>
      </c>
      <c r="G220" s="88">
        <f t="shared" si="29"/>
        <v>8.1030110000000002E-2</v>
      </c>
      <c r="H220" s="77">
        <v>185.95</v>
      </c>
      <c r="I220" s="79" t="s">
        <v>12</v>
      </c>
      <c r="J220" s="80">
        <f t="shared" si="26"/>
        <v>185950</v>
      </c>
      <c r="K220" s="77">
        <v>7.36</v>
      </c>
      <c r="L220" s="79" t="s">
        <v>12</v>
      </c>
      <c r="M220" s="80">
        <f t="shared" si="31"/>
        <v>7360</v>
      </c>
      <c r="N220" s="77">
        <v>1.77</v>
      </c>
      <c r="O220" s="79" t="s">
        <v>12</v>
      </c>
      <c r="P220" s="76">
        <f>N220*1000</f>
        <v>1770</v>
      </c>
    </row>
    <row r="221" spans="2:16">
      <c r="B221" s="89">
        <v>6</v>
      </c>
      <c r="C221" s="90" t="s">
        <v>67</v>
      </c>
      <c r="D221" s="74">
        <f t="shared" si="27"/>
        <v>500</v>
      </c>
      <c r="E221" s="91">
        <v>7.8060000000000004E-2</v>
      </c>
      <c r="F221" s="92">
        <v>1.8559999999999998E-5</v>
      </c>
      <c r="G221" s="88">
        <f t="shared" si="29"/>
        <v>7.8078560000000005E-2</v>
      </c>
      <c r="H221" s="77">
        <v>213.03</v>
      </c>
      <c r="I221" s="79" t="s">
        <v>12</v>
      </c>
      <c r="J221" s="80">
        <f t="shared" si="26"/>
        <v>213030</v>
      </c>
      <c r="K221" s="77">
        <v>8.3000000000000007</v>
      </c>
      <c r="L221" s="79" t="s">
        <v>12</v>
      </c>
      <c r="M221" s="80">
        <f t="shared" si="31"/>
        <v>8300</v>
      </c>
      <c r="N221" s="77">
        <v>2</v>
      </c>
      <c r="O221" s="79" t="s">
        <v>12</v>
      </c>
      <c r="P221" s="76">
        <f t="shared" ref="P221:P228" si="32">N221*1000</f>
        <v>2000</v>
      </c>
    </row>
    <row r="222" spans="2:16">
      <c r="B222" s="89">
        <v>6.5</v>
      </c>
      <c r="C222" s="90" t="s">
        <v>67</v>
      </c>
      <c r="D222" s="74">
        <f t="shared" si="27"/>
        <v>541.66666666666663</v>
      </c>
      <c r="E222" s="91">
        <v>7.5590000000000004E-2</v>
      </c>
      <c r="F222" s="92">
        <v>1.7240000000000001E-5</v>
      </c>
      <c r="G222" s="88">
        <f t="shared" si="29"/>
        <v>7.5607240000000006E-2</v>
      </c>
      <c r="H222" s="77">
        <v>241.07</v>
      </c>
      <c r="I222" s="79" t="s">
        <v>12</v>
      </c>
      <c r="J222" s="80">
        <f t="shared" si="26"/>
        <v>241070</v>
      </c>
      <c r="K222" s="77">
        <v>9.2100000000000009</v>
      </c>
      <c r="L222" s="79" t="s">
        <v>12</v>
      </c>
      <c r="M222" s="80">
        <f t="shared" si="31"/>
        <v>9210</v>
      </c>
      <c r="N222" s="77">
        <v>2.2400000000000002</v>
      </c>
      <c r="O222" s="79" t="s">
        <v>12</v>
      </c>
      <c r="P222" s="76">
        <f t="shared" si="32"/>
        <v>2240</v>
      </c>
    </row>
    <row r="223" spans="2:16">
      <c r="B223" s="89">
        <v>7</v>
      </c>
      <c r="C223" s="90" t="s">
        <v>67</v>
      </c>
      <c r="D223" s="74">
        <f t="shared" si="27"/>
        <v>583.33333333333337</v>
      </c>
      <c r="E223" s="91">
        <v>7.3499999999999996E-2</v>
      </c>
      <c r="F223" s="92">
        <v>1.6099999999999998E-5</v>
      </c>
      <c r="G223" s="88">
        <f t="shared" si="29"/>
        <v>7.3516100000000001E-2</v>
      </c>
      <c r="H223" s="77">
        <v>269.95999999999998</v>
      </c>
      <c r="I223" s="79" t="s">
        <v>12</v>
      </c>
      <c r="J223" s="80">
        <f t="shared" si="26"/>
        <v>269960</v>
      </c>
      <c r="K223" s="77">
        <v>10.08</v>
      </c>
      <c r="L223" s="79" t="s">
        <v>12</v>
      </c>
      <c r="M223" s="80">
        <f t="shared" si="31"/>
        <v>10080</v>
      </c>
      <c r="N223" s="77">
        <v>2.48</v>
      </c>
      <c r="O223" s="79" t="s">
        <v>12</v>
      </c>
      <c r="P223" s="76">
        <f t="shared" si="32"/>
        <v>2480</v>
      </c>
    </row>
    <row r="224" spans="2:16">
      <c r="B224" s="89">
        <v>8</v>
      </c>
      <c r="C224" s="90" t="s">
        <v>67</v>
      </c>
      <c r="D224" s="74">
        <f t="shared" si="27"/>
        <v>666.66666666666663</v>
      </c>
      <c r="E224" s="91">
        <v>7.0169999999999996E-2</v>
      </c>
      <c r="F224" s="92">
        <v>1.4219999999999999E-5</v>
      </c>
      <c r="G224" s="88">
        <f t="shared" si="29"/>
        <v>7.0184219999999992E-2</v>
      </c>
      <c r="H224" s="77">
        <v>329.95</v>
      </c>
      <c r="I224" s="79" t="s">
        <v>12</v>
      </c>
      <c r="J224" s="80">
        <f t="shared" si="26"/>
        <v>329950</v>
      </c>
      <c r="K224" s="77">
        <v>13.19</v>
      </c>
      <c r="L224" s="79" t="s">
        <v>12</v>
      </c>
      <c r="M224" s="80">
        <f t="shared" si="31"/>
        <v>13190</v>
      </c>
      <c r="N224" s="77">
        <v>2.97</v>
      </c>
      <c r="O224" s="79" t="s">
        <v>12</v>
      </c>
      <c r="P224" s="76">
        <f t="shared" si="32"/>
        <v>2970</v>
      </c>
    </row>
    <row r="225" spans="1:16">
      <c r="B225" s="89">
        <v>9</v>
      </c>
      <c r="C225" s="90" t="s">
        <v>67</v>
      </c>
      <c r="D225" s="74">
        <f t="shared" si="27"/>
        <v>750</v>
      </c>
      <c r="E225" s="91">
        <v>6.7659999999999998E-2</v>
      </c>
      <c r="F225" s="92">
        <v>1.275E-5</v>
      </c>
      <c r="G225" s="88">
        <f t="shared" si="29"/>
        <v>6.7672750000000004E-2</v>
      </c>
      <c r="H225" s="77">
        <v>392.47</v>
      </c>
      <c r="I225" s="79" t="s">
        <v>12</v>
      </c>
      <c r="J225" s="80">
        <f t="shared" si="26"/>
        <v>392470</v>
      </c>
      <c r="K225" s="77">
        <v>15.9</v>
      </c>
      <c r="L225" s="79" t="s">
        <v>12</v>
      </c>
      <c r="M225" s="80">
        <f t="shared" si="31"/>
        <v>15900</v>
      </c>
      <c r="N225" s="77">
        <v>3.46</v>
      </c>
      <c r="O225" s="79" t="s">
        <v>12</v>
      </c>
      <c r="P225" s="76">
        <f t="shared" si="32"/>
        <v>3460</v>
      </c>
    </row>
    <row r="226" spans="1:16">
      <c r="B226" s="89">
        <v>10</v>
      </c>
      <c r="C226" s="90" t="s">
        <v>67</v>
      </c>
      <c r="D226" s="74">
        <f t="shared" si="27"/>
        <v>833.33333333333337</v>
      </c>
      <c r="E226" s="91">
        <v>6.5729999999999997E-2</v>
      </c>
      <c r="F226" s="92">
        <v>1.1569999999999999E-5</v>
      </c>
      <c r="G226" s="88">
        <f t="shared" si="29"/>
        <v>6.5741569999999999E-2</v>
      </c>
      <c r="H226" s="77">
        <v>457.07</v>
      </c>
      <c r="I226" s="79" t="s">
        <v>12</v>
      </c>
      <c r="J226" s="80">
        <f t="shared" si="26"/>
        <v>457070</v>
      </c>
      <c r="K226" s="77">
        <v>18.350000000000001</v>
      </c>
      <c r="L226" s="79" t="s">
        <v>12</v>
      </c>
      <c r="M226" s="80">
        <f t="shared" si="31"/>
        <v>18350</v>
      </c>
      <c r="N226" s="77">
        <v>3.96</v>
      </c>
      <c r="O226" s="79" t="s">
        <v>12</v>
      </c>
      <c r="P226" s="76">
        <f t="shared" si="32"/>
        <v>3960</v>
      </c>
    </row>
    <row r="227" spans="1:16">
      <c r="B227" s="89">
        <v>11</v>
      </c>
      <c r="C227" s="90" t="s">
        <v>67</v>
      </c>
      <c r="D227" s="74">
        <f t="shared" si="27"/>
        <v>916.66666666666663</v>
      </c>
      <c r="E227" s="91">
        <v>6.4210000000000003E-2</v>
      </c>
      <c r="F227" s="92">
        <v>1.059E-5</v>
      </c>
      <c r="G227" s="88">
        <f t="shared" si="29"/>
        <v>6.4220590000000008E-2</v>
      </c>
      <c r="H227" s="77">
        <v>523.38</v>
      </c>
      <c r="I227" s="79" t="s">
        <v>12</v>
      </c>
      <c r="J227" s="80">
        <f t="shared" si="26"/>
        <v>523380</v>
      </c>
      <c r="K227" s="77">
        <v>20.62</v>
      </c>
      <c r="L227" s="79" t="s">
        <v>12</v>
      </c>
      <c r="M227" s="80">
        <f t="shared" si="31"/>
        <v>20620</v>
      </c>
      <c r="N227" s="77">
        <v>4.45</v>
      </c>
      <c r="O227" s="79" t="s">
        <v>12</v>
      </c>
      <c r="P227" s="76">
        <f t="shared" si="32"/>
        <v>4450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7"/>
        <v>1000</v>
      </c>
      <c r="E228" s="91">
        <v>6.3009999999999997E-2</v>
      </c>
      <c r="F228" s="92">
        <v>9.7680000000000003E-6</v>
      </c>
      <c r="G228" s="88">
        <f t="shared" si="29"/>
        <v>6.301976799999999E-2</v>
      </c>
      <c r="H228" s="77">
        <v>591.1</v>
      </c>
      <c r="I228" s="79" t="s">
        <v>12</v>
      </c>
      <c r="J228" s="80">
        <f t="shared" si="26"/>
        <v>591100</v>
      </c>
      <c r="K228" s="77">
        <v>22.75</v>
      </c>
      <c r="L228" s="79" t="s">
        <v>12</v>
      </c>
      <c r="M228" s="80">
        <f t="shared" si="31"/>
        <v>22750</v>
      </c>
      <c r="N228" s="77">
        <v>4.9400000000000004</v>
      </c>
      <c r="O228" s="79" t="s">
        <v>12</v>
      </c>
      <c r="P228" s="76">
        <f t="shared" si="32"/>
        <v>4940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S10" sqref="S10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228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82.997</v>
      </c>
      <c r="L6" s="22" t="s">
        <v>33</v>
      </c>
      <c r="M6" s="9"/>
      <c r="N6" s="9"/>
      <c r="O6" s="15" t="s">
        <v>111</v>
      </c>
      <c r="P6" s="136" t="s">
        <v>225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229</v>
      </c>
      <c r="F7" s="32" t="s">
        <v>230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829.97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231</v>
      </c>
      <c r="G8" s="33">
        <v>25</v>
      </c>
      <c r="H8" s="33">
        <v>1.69</v>
      </c>
      <c r="I8" s="34">
        <v>1.6</v>
      </c>
      <c r="J8" s="4">
        <v>3</v>
      </c>
      <c r="K8" s="35">
        <v>829.97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232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233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234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108</v>
      </c>
      <c r="F12" s="32" t="s">
        <v>235</v>
      </c>
      <c r="G12" s="33">
        <v>42</v>
      </c>
      <c r="H12" s="33">
        <v>1.45</v>
      </c>
      <c r="I12" s="34">
        <v>2.4</v>
      </c>
      <c r="J12" s="4">
        <v>7</v>
      </c>
      <c r="K12" s="35">
        <v>96.168000000000006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110</v>
      </c>
      <c r="F13" s="49" t="s">
        <v>236</v>
      </c>
      <c r="G13" s="50">
        <v>74</v>
      </c>
      <c r="H13" s="50">
        <v>0.88</v>
      </c>
      <c r="I13" s="51">
        <v>2.79</v>
      </c>
      <c r="J13" s="4">
        <v>8</v>
      </c>
      <c r="K13" s="52">
        <v>1.4469000000000001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227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90" t="s">
        <v>58</v>
      </c>
      <c r="E18" s="191" t="s">
        <v>59</v>
      </c>
      <c r="F18" s="192"/>
      <c r="G18" s="193"/>
      <c r="H18" s="71" t="s">
        <v>60</v>
      </c>
      <c r="I18" s="25"/>
      <c r="J18" s="190" t="s">
        <v>61</v>
      </c>
      <c r="K18" s="71" t="s">
        <v>62</v>
      </c>
      <c r="L18" s="73"/>
      <c r="M18" s="190" t="s">
        <v>61</v>
      </c>
      <c r="N18" s="71" t="s">
        <v>62</v>
      </c>
      <c r="O18" s="25"/>
      <c r="P18" s="190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1.993E-2</v>
      </c>
      <c r="F20" s="87">
        <v>8.591E-2</v>
      </c>
      <c r="G20" s="88">
        <f>E20+F20</f>
        <v>0.10584</v>
      </c>
      <c r="H20" s="84">
        <v>6</v>
      </c>
      <c r="I20" s="85" t="s">
        <v>64</v>
      </c>
      <c r="J20" s="97">
        <f>H20/1000/10</f>
        <v>6.0000000000000006E-4</v>
      </c>
      <c r="K20" s="84">
        <v>8</v>
      </c>
      <c r="L20" s="85" t="s">
        <v>64</v>
      </c>
      <c r="M20" s="97">
        <f t="shared" ref="M20:M83" si="0">K20/1000/10</f>
        <v>8.0000000000000004E-4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2.0750000000000001E-2</v>
      </c>
      <c r="F21" s="92">
        <v>8.8919999999999999E-2</v>
      </c>
      <c r="G21" s="88">
        <f t="shared" ref="G21:G84" si="3">E21+F21</f>
        <v>0.10967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8</v>
      </c>
      <c r="L21" s="90" t="s">
        <v>64</v>
      </c>
      <c r="M21" s="74">
        <f t="shared" si="0"/>
        <v>8.0000000000000004E-4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2.1530000000000001E-2</v>
      </c>
      <c r="F22" s="92">
        <v>9.1770000000000004E-2</v>
      </c>
      <c r="G22" s="88">
        <f t="shared" si="3"/>
        <v>0.11330000000000001</v>
      </c>
      <c r="H22" s="89">
        <v>6</v>
      </c>
      <c r="I22" s="90" t="s">
        <v>64</v>
      </c>
      <c r="J22" s="74">
        <f t="shared" si="4"/>
        <v>6.0000000000000006E-4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2.2290000000000001E-2</v>
      </c>
      <c r="F23" s="92">
        <v>9.4469999999999998E-2</v>
      </c>
      <c r="G23" s="88">
        <f t="shared" si="3"/>
        <v>0.11676</v>
      </c>
      <c r="H23" s="89">
        <v>6</v>
      </c>
      <c r="I23" s="90" t="s">
        <v>64</v>
      </c>
      <c r="J23" s="74">
        <f t="shared" si="4"/>
        <v>6.0000000000000006E-4</v>
      </c>
      <c r="K23" s="89">
        <v>8</v>
      </c>
      <c r="L23" s="90" t="s">
        <v>64</v>
      </c>
      <c r="M23" s="74">
        <f t="shared" si="0"/>
        <v>8.0000000000000004E-4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2.3019999999999999E-2</v>
      </c>
      <c r="F24" s="92">
        <v>9.7030000000000005E-2</v>
      </c>
      <c r="G24" s="88">
        <f t="shared" si="3"/>
        <v>0.12005</v>
      </c>
      <c r="H24" s="89">
        <v>7</v>
      </c>
      <c r="I24" s="90" t="s">
        <v>64</v>
      </c>
      <c r="J24" s="74">
        <f t="shared" si="4"/>
        <v>6.9999999999999999E-4</v>
      </c>
      <c r="K24" s="89">
        <v>9</v>
      </c>
      <c r="L24" s="90" t="s">
        <v>64</v>
      </c>
      <c r="M24" s="74">
        <f t="shared" si="0"/>
        <v>8.9999999999999998E-4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2.3730000000000001E-2</v>
      </c>
      <c r="F25" s="92">
        <v>9.9470000000000003E-2</v>
      </c>
      <c r="G25" s="88">
        <f t="shared" si="3"/>
        <v>0.1232</v>
      </c>
      <c r="H25" s="89">
        <v>7</v>
      </c>
      <c r="I25" s="90" t="s">
        <v>64</v>
      </c>
      <c r="J25" s="74">
        <f t="shared" si="4"/>
        <v>6.9999999999999999E-4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2.4410000000000001E-2</v>
      </c>
      <c r="F26" s="92">
        <v>0.1018</v>
      </c>
      <c r="G26" s="88">
        <f t="shared" si="3"/>
        <v>0.12620999999999999</v>
      </c>
      <c r="H26" s="89">
        <v>7</v>
      </c>
      <c r="I26" s="90" t="s">
        <v>64</v>
      </c>
      <c r="J26" s="74">
        <f t="shared" si="4"/>
        <v>6.9999999999999999E-4</v>
      </c>
      <c r="K26" s="89">
        <v>9</v>
      </c>
      <c r="L26" s="90" t="s">
        <v>64</v>
      </c>
      <c r="M26" s="74">
        <f t="shared" si="0"/>
        <v>8.9999999999999998E-4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2.5729999999999999E-2</v>
      </c>
      <c r="F27" s="92">
        <v>0.1062</v>
      </c>
      <c r="G27" s="88">
        <f t="shared" si="3"/>
        <v>0.13192999999999999</v>
      </c>
      <c r="H27" s="89">
        <v>7</v>
      </c>
      <c r="I27" s="90" t="s">
        <v>64</v>
      </c>
      <c r="J27" s="74">
        <f t="shared" si="4"/>
        <v>6.9999999999999999E-4</v>
      </c>
      <c r="K27" s="89">
        <v>10</v>
      </c>
      <c r="L27" s="90" t="s">
        <v>64</v>
      </c>
      <c r="M27" s="74">
        <f t="shared" si="0"/>
        <v>1E-3</v>
      </c>
      <c r="N27" s="89">
        <v>7</v>
      </c>
      <c r="O27" s="90" t="s">
        <v>64</v>
      </c>
      <c r="P27" s="74">
        <f t="shared" si="1"/>
        <v>6.9999999999999999E-4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2.7289999999999998E-2</v>
      </c>
      <c r="F28" s="92">
        <v>0.11119999999999999</v>
      </c>
      <c r="G28" s="88">
        <f t="shared" si="3"/>
        <v>0.13849</v>
      </c>
      <c r="H28" s="89">
        <v>8</v>
      </c>
      <c r="I28" s="90" t="s">
        <v>64</v>
      </c>
      <c r="J28" s="74">
        <f t="shared" si="4"/>
        <v>8.0000000000000004E-4</v>
      </c>
      <c r="K28" s="89">
        <v>10</v>
      </c>
      <c r="L28" s="90" t="s">
        <v>64</v>
      </c>
      <c r="M28" s="74">
        <f t="shared" si="0"/>
        <v>1E-3</v>
      </c>
      <c r="N28" s="89">
        <v>8</v>
      </c>
      <c r="O28" s="90" t="s">
        <v>64</v>
      </c>
      <c r="P28" s="74">
        <f t="shared" si="1"/>
        <v>8.0000000000000004E-4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2.877E-2</v>
      </c>
      <c r="F29" s="92">
        <v>0.1157</v>
      </c>
      <c r="G29" s="88">
        <f t="shared" si="3"/>
        <v>0.14446999999999999</v>
      </c>
      <c r="H29" s="89">
        <v>8</v>
      </c>
      <c r="I29" s="90" t="s">
        <v>64</v>
      </c>
      <c r="J29" s="74">
        <f t="shared" si="4"/>
        <v>8.0000000000000004E-4</v>
      </c>
      <c r="K29" s="89">
        <v>11</v>
      </c>
      <c r="L29" s="90" t="s">
        <v>64</v>
      </c>
      <c r="M29" s="74">
        <f t="shared" si="0"/>
        <v>1.0999999999999998E-3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3.0179999999999998E-2</v>
      </c>
      <c r="F30" s="92">
        <v>0.11990000000000001</v>
      </c>
      <c r="G30" s="88">
        <f t="shared" si="3"/>
        <v>0.15007999999999999</v>
      </c>
      <c r="H30" s="89">
        <v>9</v>
      </c>
      <c r="I30" s="90" t="s">
        <v>64</v>
      </c>
      <c r="J30" s="74">
        <f t="shared" si="4"/>
        <v>8.9999999999999998E-4</v>
      </c>
      <c r="K30" s="89">
        <v>12</v>
      </c>
      <c r="L30" s="90" t="s">
        <v>64</v>
      </c>
      <c r="M30" s="74">
        <f t="shared" si="0"/>
        <v>1.2000000000000001E-3</v>
      </c>
      <c r="N30" s="89">
        <v>9</v>
      </c>
      <c r="O30" s="90" t="s">
        <v>64</v>
      </c>
      <c r="P30" s="74">
        <f t="shared" si="1"/>
        <v>8.9999999999999998E-4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3.1519999999999999E-2</v>
      </c>
      <c r="F31" s="92">
        <v>0.12379999999999999</v>
      </c>
      <c r="G31" s="88">
        <f t="shared" si="3"/>
        <v>0.15531999999999999</v>
      </c>
      <c r="H31" s="89">
        <v>9</v>
      </c>
      <c r="I31" s="90" t="s">
        <v>64</v>
      </c>
      <c r="J31" s="74">
        <f t="shared" si="4"/>
        <v>8.9999999999999998E-4</v>
      </c>
      <c r="K31" s="89">
        <v>12</v>
      </c>
      <c r="L31" s="90" t="s">
        <v>64</v>
      </c>
      <c r="M31" s="74">
        <f t="shared" si="0"/>
        <v>1.2000000000000001E-3</v>
      </c>
      <c r="N31" s="89">
        <v>9</v>
      </c>
      <c r="O31" s="90" t="s">
        <v>64</v>
      </c>
      <c r="P31" s="74">
        <f t="shared" si="1"/>
        <v>8.9999999999999998E-4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3.2800000000000003E-2</v>
      </c>
      <c r="F32" s="92">
        <v>0.12740000000000001</v>
      </c>
      <c r="G32" s="88">
        <f t="shared" si="3"/>
        <v>0.16020000000000001</v>
      </c>
      <c r="H32" s="89">
        <v>10</v>
      </c>
      <c r="I32" s="90" t="s">
        <v>64</v>
      </c>
      <c r="J32" s="74">
        <f t="shared" si="4"/>
        <v>1E-3</v>
      </c>
      <c r="K32" s="89">
        <v>13</v>
      </c>
      <c r="L32" s="90" t="s">
        <v>64</v>
      </c>
      <c r="M32" s="74">
        <f t="shared" si="0"/>
        <v>1.2999999999999999E-3</v>
      </c>
      <c r="N32" s="89">
        <v>9</v>
      </c>
      <c r="O32" s="90" t="s">
        <v>64</v>
      </c>
      <c r="P32" s="74">
        <f t="shared" si="1"/>
        <v>8.9999999999999998E-4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3.4040000000000001E-2</v>
      </c>
      <c r="F33" s="92">
        <v>0.1308</v>
      </c>
      <c r="G33" s="88">
        <f t="shared" si="3"/>
        <v>0.16483999999999999</v>
      </c>
      <c r="H33" s="89">
        <v>10</v>
      </c>
      <c r="I33" s="90" t="s">
        <v>64</v>
      </c>
      <c r="J33" s="74">
        <f t="shared" si="4"/>
        <v>1E-3</v>
      </c>
      <c r="K33" s="89">
        <v>13</v>
      </c>
      <c r="L33" s="90" t="s">
        <v>64</v>
      </c>
      <c r="M33" s="74">
        <f t="shared" si="0"/>
        <v>1.2999999999999999E-3</v>
      </c>
      <c r="N33" s="89">
        <v>10</v>
      </c>
      <c r="O33" s="90" t="s">
        <v>64</v>
      </c>
      <c r="P33" s="74">
        <f t="shared" si="1"/>
        <v>1E-3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3.524E-2</v>
      </c>
      <c r="F34" s="92">
        <v>0.13400000000000001</v>
      </c>
      <c r="G34" s="88">
        <f t="shared" si="3"/>
        <v>0.16924</v>
      </c>
      <c r="H34" s="89">
        <v>11</v>
      </c>
      <c r="I34" s="90" t="s">
        <v>64</v>
      </c>
      <c r="J34" s="74">
        <f t="shared" si="4"/>
        <v>1.0999999999999998E-3</v>
      </c>
      <c r="K34" s="89">
        <v>14</v>
      </c>
      <c r="L34" s="90" t="s">
        <v>64</v>
      </c>
      <c r="M34" s="74">
        <f t="shared" si="0"/>
        <v>1.4E-3</v>
      </c>
      <c r="N34" s="89">
        <v>10</v>
      </c>
      <c r="O34" s="90" t="s">
        <v>64</v>
      </c>
      <c r="P34" s="74">
        <f t="shared" si="1"/>
        <v>1E-3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3.6389999999999999E-2</v>
      </c>
      <c r="F35" s="92">
        <v>0.13700000000000001</v>
      </c>
      <c r="G35" s="88">
        <f t="shared" si="3"/>
        <v>0.17339000000000002</v>
      </c>
      <c r="H35" s="89">
        <v>11</v>
      </c>
      <c r="I35" s="90" t="s">
        <v>64</v>
      </c>
      <c r="J35" s="74">
        <f t="shared" si="4"/>
        <v>1.0999999999999998E-3</v>
      </c>
      <c r="K35" s="89">
        <v>14</v>
      </c>
      <c r="L35" s="90" t="s">
        <v>64</v>
      </c>
      <c r="M35" s="74">
        <f t="shared" si="0"/>
        <v>1.4E-3</v>
      </c>
      <c r="N35" s="89">
        <v>11</v>
      </c>
      <c r="O35" s="90" t="s">
        <v>64</v>
      </c>
      <c r="P35" s="74">
        <f t="shared" si="1"/>
        <v>1.0999999999999998E-3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3.8600000000000002E-2</v>
      </c>
      <c r="F36" s="92">
        <v>0.1424</v>
      </c>
      <c r="G36" s="88">
        <f t="shared" si="3"/>
        <v>0.18099999999999999</v>
      </c>
      <c r="H36" s="89">
        <v>12</v>
      </c>
      <c r="I36" s="90" t="s">
        <v>64</v>
      </c>
      <c r="J36" s="74">
        <f t="shared" si="4"/>
        <v>1.2000000000000001E-3</v>
      </c>
      <c r="K36" s="89">
        <v>15</v>
      </c>
      <c r="L36" s="90" t="s">
        <v>64</v>
      </c>
      <c r="M36" s="74">
        <f t="shared" si="0"/>
        <v>1.5E-3</v>
      </c>
      <c r="N36" s="89">
        <v>11</v>
      </c>
      <c r="O36" s="90" t="s">
        <v>64</v>
      </c>
      <c r="P36" s="74">
        <f t="shared" si="1"/>
        <v>1.0999999999999998E-3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4.0689999999999997E-2</v>
      </c>
      <c r="F37" s="92">
        <v>0.14729999999999999</v>
      </c>
      <c r="G37" s="88">
        <f t="shared" si="3"/>
        <v>0.18798999999999999</v>
      </c>
      <c r="H37" s="89">
        <v>13</v>
      </c>
      <c r="I37" s="90" t="s">
        <v>64</v>
      </c>
      <c r="J37" s="74">
        <f t="shared" si="4"/>
        <v>1.2999999999999999E-3</v>
      </c>
      <c r="K37" s="89">
        <v>16</v>
      </c>
      <c r="L37" s="90" t="s">
        <v>64</v>
      </c>
      <c r="M37" s="74">
        <f t="shared" si="0"/>
        <v>1.6000000000000001E-3</v>
      </c>
      <c r="N37" s="89">
        <v>12</v>
      </c>
      <c r="O37" s="90" t="s">
        <v>64</v>
      </c>
      <c r="P37" s="74">
        <f t="shared" si="1"/>
        <v>1.2000000000000001E-3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4.267E-2</v>
      </c>
      <c r="F38" s="92">
        <v>0.15179999999999999</v>
      </c>
      <c r="G38" s="88">
        <f t="shared" si="3"/>
        <v>0.19446999999999998</v>
      </c>
      <c r="H38" s="89">
        <v>14</v>
      </c>
      <c r="I38" s="90" t="s">
        <v>64</v>
      </c>
      <c r="J38" s="74">
        <f t="shared" si="4"/>
        <v>1.4E-3</v>
      </c>
      <c r="K38" s="89">
        <v>17</v>
      </c>
      <c r="L38" s="90" t="s">
        <v>64</v>
      </c>
      <c r="M38" s="74">
        <f t="shared" si="0"/>
        <v>1.7000000000000001E-3</v>
      </c>
      <c r="N38" s="89">
        <v>13</v>
      </c>
      <c r="O38" s="90" t="s">
        <v>64</v>
      </c>
      <c r="P38" s="74">
        <f t="shared" si="1"/>
        <v>1.2999999999999999E-3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4.4569999999999999E-2</v>
      </c>
      <c r="F39" s="92">
        <v>0.15590000000000001</v>
      </c>
      <c r="G39" s="88">
        <f t="shared" si="3"/>
        <v>0.20047000000000001</v>
      </c>
      <c r="H39" s="89">
        <v>15</v>
      </c>
      <c r="I39" s="90" t="s">
        <v>64</v>
      </c>
      <c r="J39" s="74">
        <f t="shared" si="4"/>
        <v>1.5E-3</v>
      </c>
      <c r="K39" s="89">
        <v>18</v>
      </c>
      <c r="L39" s="90" t="s">
        <v>64</v>
      </c>
      <c r="M39" s="74">
        <f t="shared" si="0"/>
        <v>1.8E-3</v>
      </c>
      <c r="N39" s="89">
        <v>13</v>
      </c>
      <c r="O39" s="90" t="s">
        <v>64</v>
      </c>
      <c r="P39" s="74">
        <f t="shared" si="1"/>
        <v>1.2999999999999999E-3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4.6390000000000001E-2</v>
      </c>
      <c r="F40" s="92">
        <v>0.15959999999999999</v>
      </c>
      <c r="G40" s="88">
        <f t="shared" si="3"/>
        <v>0.20599000000000001</v>
      </c>
      <c r="H40" s="89">
        <v>16</v>
      </c>
      <c r="I40" s="90" t="s">
        <v>64</v>
      </c>
      <c r="J40" s="74">
        <f t="shared" si="4"/>
        <v>1.6000000000000001E-3</v>
      </c>
      <c r="K40" s="89">
        <v>19</v>
      </c>
      <c r="L40" s="90" t="s">
        <v>64</v>
      </c>
      <c r="M40" s="74">
        <f t="shared" si="0"/>
        <v>1.9E-3</v>
      </c>
      <c r="N40" s="89">
        <v>14</v>
      </c>
      <c r="O40" s="90" t="s">
        <v>64</v>
      </c>
      <c r="P40" s="74">
        <f t="shared" si="1"/>
        <v>1.4E-3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4.8140000000000002E-2</v>
      </c>
      <c r="F41" s="92">
        <v>0.16309999999999999</v>
      </c>
      <c r="G41" s="88">
        <f t="shared" si="3"/>
        <v>0.21123999999999998</v>
      </c>
      <c r="H41" s="89">
        <v>16</v>
      </c>
      <c r="I41" s="90" t="s">
        <v>64</v>
      </c>
      <c r="J41" s="74">
        <f t="shared" si="4"/>
        <v>1.6000000000000001E-3</v>
      </c>
      <c r="K41" s="89">
        <v>19</v>
      </c>
      <c r="L41" s="90" t="s">
        <v>64</v>
      </c>
      <c r="M41" s="74">
        <f t="shared" si="0"/>
        <v>1.9E-3</v>
      </c>
      <c r="N41" s="89">
        <v>15</v>
      </c>
      <c r="O41" s="90" t="s">
        <v>64</v>
      </c>
      <c r="P41" s="74">
        <f t="shared" si="1"/>
        <v>1.5E-3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5.1470000000000002E-2</v>
      </c>
      <c r="F42" s="92">
        <v>0.16930000000000001</v>
      </c>
      <c r="G42" s="88">
        <f t="shared" si="3"/>
        <v>0.22077000000000002</v>
      </c>
      <c r="H42" s="89">
        <v>18</v>
      </c>
      <c r="I42" s="90" t="s">
        <v>64</v>
      </c>
      <c r="J42" s="74">
        <f t="shared" si="4"/>
        <v>1.8E-3</v>
      </c>
      <c r="K42" s="89">
        <v>21</v>
      </c>
      <c r="L42" s="90" t="s">
        <v>64</v>
      </c>
      <c r="M42" s="74">
        <f t="shared" si="0"/>
        <v>2.1000000000000003E-3</v>
      </c>
      <c r="N42" s="89">
        <v>16</v>
      </c>
      <c r="O42" s="90" t="s">
        <v>64</v>
      </c>
      <c r="P42" s="74">
        <f t="shared" si="1"/>
        <v>1.6000000000000001E-3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5.459E-2</v>
      </c>
      <c r="F43" s="92">
        <v>0.17469999999999999</v>
      </c>
      <c r="G43" s="88">
        <f t="shared" si="3"/>
        <v>0.22928999999999999</v>
      </c>
      <c r="H43" s="89">
        <v>19</v>
      </c>
      <c r="I43" s="90" t="s">
        <v>64</v>
      </c>
      <c r="J43" s="74">
        <f t="shared" si="4"/>
        <v>1.9E-3</v>
      </c>
      <c r="K43" s="89">
        <v>22</v>
      </c>
      <c r="L43" s="90" t="s">
        <v>64</v>
      </c>
      <c r="M43" s="74">
        <f t="shared" si="0"/>
        <v>2.1999999999999997E-3</v>
      </c>
      <c r="N43" s="89">
        <v>17</v>
      </c>
      <c r="O43" s="90" t="s">
        <v>64</v>
      </c>
      <c r="P43" s="74">
        <f t="shared" si="1"/>
        <v>1.7000000000000001E-3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5.7540000000000001E-2</v>
      </c>
      <c r="F44" s="92">
        <v>0.17949999999999999</v>
      </c>
      <c r="G44" s="88">
        <f t="shared" si="3"/>
        <v>0.23704</v>
      </c>
      <c r="H44" s="89">
        <v>21</v>
      </c>
      <c r="I44" s="90" t="s">
        <v>64</v>
      </c>
      <c r="J44" s="74">
        <f t="shared" si="4"/>
        <v>2.1000000000000003E-3</v>
      </c>
      <c r="K44" s="89">
        <v>24</v>
      </c>
      <c r="L44" s="90" t="s">
        <v>64</v>
      </c>
      <c r="M44" s="74">
        <f t="shared" si="0"/>
        <v>2.4000000000000002E-3</v>
      </c>
      <c r="N44" s="89">
        <v>18</v>
      </c>
      <c r="O44" s="90" t="s">
        <v>64</v>
      </c>
      <c r="P44" s="74">
        <f t="shared" si="1"/>
        <v>1.8E-3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6.0350000000000001E-2</v>
      </c>
      <c r="F45" s="92">
        <v>0.18379999999999999</v>
      </c>
      <c r="G45" s="88">
        <f t="shared" si="3"/>
        <v>0.24414999999999998</v>
      </c>
      <c r="H45" s="89">
        <v>22</v>
      </c>
      <c r="I45" s="90" t="s">
        <v>64</v>
      </c>
      <c r="J45" s="74">
        <f t="shared" si="4"/>
        <v>2.1999999999999997E-3</v>
      </c>
      <c r="K45" s="89">
        <v>25</v>
      </c>
      <c r="L45" s="90" t="s">
        <v>64</v>
      </c>
      <c r="M45" s="74">
        <f t="shared" si="0"/>
        <v>2.5000000000000001E-3</v>
      </c>
      <c r="N45" s="89">
        <v>19</v>
      </c>
      <c r="O45" s="90" t="s">
        <v>64</v>
      </c>
      <c r="P45" s="74">
        <f t="shared" si="1"/>
        <v>1.9E-3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6.3039999999999999E-2</v>
      </c>
      <c r="F46" s="92">
        <v>0.18759999999999999</v>
      </c>
      <c r="G46" s="88">
        <f t="shared" si="3"/>
        <v>0.25063999999999997</v>
      </c>
      <c r="H46" s="89">
        <v>24</v>
      </c>
      <c r="I46" s="90" t="s">
        <v>64</v>
      </c>
      <c r="J46" s="74">
        <f t="shared" si="4"/>
        <v>2.4000000000000002E-3</v>
      </c>
      <c r="K46" s="89">
        <v>27</v>
      </c>
      <c r="L46" s="90" t="s">
        <v>64</v>
      </c>
      <c r="M46" s="74">
        <f t="shared" si="0"/>
        <v>2.7000000000000001E-3</v>
      </c>
      <c r="N46" s="89">
        <v>20</v>
      </c>
      <c r="O46" s="90" t="s">
        <v>64</v>
      </c>
      <c r="P46" s="74">
        <f t="shared" si="1"/>
        <v>2E-3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6.5610000000000002E-2</v>
      </c>
      <c r="F47" s="92">
        <v>0.191</v>
      </c>
      <c r="G47" s="88">
        <f t="shared" si="3"/>
        <v>0.25661</v>
      </c>
      <c r="H47" s="89">
        <v>25</v>
      </c>
      <c r="I47" s="90" t="s">
        <v>64</v>
      </c>
      <c r="J47" s="74">
        <f t="shared" si="4"/>
        <v>2.5000000000000001E-3</v>
      </c>
      <c r="K47" s="89">
        <v>28</v>
      </c>
      <c r="L47" s="90" t="s">
        <v>64</v>
      </c>
      <c r="M47" s="74">
        <f t="shared" si="0"/>
        <v>2.8E-3</v>
      </c>
      <c r="N47" s="89">
        <v>21</v>
      </c>
      <c r="O47" s="90" t="s">
        <v>64</v>
      </c>
      <c r="P47" s="74">
        <f t="shared" si="1"/>
        <v>2.1000000000000003E-3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6.8089999999999998E-2</v>
      </c>
      <c r="F48" s="92">
        <v>0.19420000000000001</v>
      </c>
      <c r="G48" s="88">
        <f t="shared" si="3"/>
        <v>0.26229000000000002</v>
      </c>
      <c r="H48" s="89">
        <v>27</v>
      </c>
      <c r="I48" s="90" t="s">
        <v>64</v>
      </c>
      <c r="J48" s="74">
        <f t="shared" si="4"/>
        <v>2.7000000000000001E-3</v>
      </c>
      <c r="K48" s="89">
        <v>29</v>
      </c>
      <c r="L48" s="90" t="s">
        <v>64</v>
      </c>
      <c r="M48" s="74">
        <f t="shared" si="0"/>
        <v>2.9000000000000002E-3</v>
      </c>
      <c r="N48" s="89">
        <v>22</v>
      </c>
      <c r="O48" s="90" t="s">
        <v>64</v>
      </c>
      <c r="P48" s="74">
        <f t="shared" si="1"/>
        <v>2.1999999999999997E-3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7.0480000000000001E-2</v>
      </c>
      <c r="F49" s="92">
        <v>0.19700000000000001</v>
      </c>
      <c r="G49" s="88">
        <f t="shared" si="3"/>
        <v>0.26748</v>
      </c>
      <c r="H49" s="89">
        <v>28</v>
      </c>
      <c r="I49" s="90" t="s">
        <v>64</v>
      </c>
      <c r="J49" s="74">
        <f t="shared" si="4"/>
        <v>2.8E-3</v>
      </c>
      <c r="K49" s="89">
        <v>31</v>
      </c>
      <c r="L49" s="90" t="s">
        <v>64</v>
      </c>
      <c r="M49" s="74">
        <f t="shared" si="0"/>
        <v>3.0999999999999999E-3</v>
      </c>
      <c r="N49" s="89">
        <v>23</v>
      </c>
      <c r="O49" s="90" t="s">
        <v>64</v>
      </c>
      <c r="P49" s="74">
        <f t="shared" si="1"/>
        <v>2.3E-3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7.2789999999999994E-2</v>
      </c>
      <c r="F50" s="92">
        <v>0.1996</v>
      </c>
      <c r="G50" s="88">
        <f t="shared" si="3"/>
        <v>0.27239000000000002</v>
      </c>
      <c r="H50" s="89">
        <v>29</v>
      </c>
      <c r="I50" s="90" t="s">
        <v>64</v>
      </c>
      <c r="J50" s="74">
        <f t="shared" si="4"/>
        <v>2.9000000000000002E-3</v>
      </c>
      <c r="K50" s="89">
        <v>32</v>
      </c>
      <c r="L50" s="90" t="s">
        <v>64</v>
      </c>
      <c r="M50" s="74">
        <f t="shared" si="0"/>
        <v>3.2000000000000002E-3</v>
      </c>
      <c r="N50" s="89">
        <v>24</v>
      </c>
      <c r="O50" s="90" t="s">
        <v>64</v>
      </c>
      <c r="P50" s="74">
        <f t="shared" si="1"/>
        <v>2.4000000000000002E-3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7.5029999999999999E-2</v>
      </c>
      <c r="F51" s="92">
        <v>0.20200000000000001</v>
      </c>
      <c r="G51" s="88">
        <f t="shared" si="3"/>
        <v>0.27703</v>
      </c>
      <c r="H51" s="89">
        <v>31</v>
      </c>
      <c r="I51" s="90" t="s">
        <v>64</v>
      </c>
      <c r="J51" s="74">
        <f t="shared" si="4"/>
        <v>3.0999999999999999E-3</v>
      </c>
      <c r="K51" s="89">
        <v>33</v>
      </c>
      <c r="L51" s="90" t="s">
        <v>64</v>
      </c>
      <c r="M51" s="74">
        <f t="shared" si="0"/>
        <v>3.3E-3</v>
      </c>
      <c r="N51" s="89">
        <v>25</v>
      </c>
      <c r="O51" s="90" t="s">
        <v>64</v>
      </c>
      <c r="P51" s="74">
        <f t="shared" si="1"/>
        <v>2.5000000000000001E-3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7.7200000000000005E-2</v>
      </c>
      <c r="F52" s="92">
        <v>0.20419999999999999</v>
      </c>
      <c r="G52" s="88">
        <f t="shared" si="3"/>
        <v>0.28139999999999998</v>
      </c>
      <c r="H52" s="89">
        <v>32</v>
      </c>
      <c r="I52" s="90" t="s">
        <v>64</v>
      </c>
      <c r="J52" s="74">
        <f t="shared" si="4"/>
        <v>3.2000000000000002E-3</v>
      </c>
      <c r="K52" s="89">
        <v>35</v>
      </c>
      <c r="L52" s="90" t="s">
        <v>64</v>
      </c>
      <c r="M52" s="74">
        <f t="shared" si="0"/>
        <v>3.5000000000000005E-3</v>
      </c>
      <c r="N52" s="89">
        <v>26</v>
      </c>
      <c r="O52" s="90" t="s">
        <v>64</v>
      </c>
      <c r="P52" s="74">
        <f t="shared" si="1"/>
        <v>2.5999999999999999E-3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8.1379999999999994E-2</v>
      </c>
      <c r="F53" s="92">
        <v>0.2082</v>
      </c>
      <c r="G53" s="88">
        <f t="shared" si="3"/>
        <v>0.28958</v>
      </c>
      <c r="H53" s="89">
        <v>35</v>
      </c>
      <c r="I53" s="90" t="s">
        <v>64</v>
      </c>
      <c r="J53" s="74">
        <f t="shared" si="4"/>
        <v>3.5000000000000005E-3</v>
      </c>
      <c r="K53" s="89">
        <v>37</v>
      </c>
      <c r="L53" s="90" t="s">
        <v>64</v>
      </c>
      <c r="M53" s="74">
        <f t="shared" si="0"/>
        <v>3.6999999999999997E-3</v>
      </c>
      <c r="N53" s="89">
        <v>28</v>
      </c>
      <c r="O53" s="90" t="s">
        <v>64</v>
      </c>
      <c r="P53" s="74">
        <f t="shared" si="1"/>
        <v>2.8E-3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8.6309999999999998E-2</v>
      </c>
      <c r="F54" s="92">
        <v>0.21229999999999999</v>
      </c>
      <c r="G54" s="88">
        <f t="shared" si="3"/>
        <v>0.29860999999999999</v>
      </c>
      <c r="H54" s="89">
        <v>38</v>
      </c>
      <c r="I54" s="90" t="s">
        <v>64</v>
      </c>
      <c r="J54" s="74">
        <f t="shared" si="4"/>
        <v>3.8E-3</v>
      </c>
      <c r="K54" s="89">
        <v>40</v>
      </c>
      <c r="L54" s="90" t="s">
        <v>64</v>
      </c>
      <c r="M54" s="74">
        <f t="shared" si="0"/>
        <v>4.0000000000000001E-3</v>
      </c>
      <c r="N54" s="89">
        <v>31</v>
      </c>
      <c r="O54" s="90" t="s">
        <v>64</v>
      </c>
      <c r="P54" s="74">
        <f t="shared" si="1"/>
        <v>3.0999999999999999E-3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9.0980000000000005E-2</v>
      </c>
      <c r="F55" s="92">
        <v>0.21579999999999999</v>
      </c>
      <c r="G55" s="88">
        <f t="shared" si="3"/>
        <v>0.30678</v>
      </c>
      <c r="H55" s="89">
        <v>41</v>
      </c>
      <c r="I55" s="90" t="s">
        <v>64</v>
      </c>
      <c r="J55" s="74">
        <f t="shared" si="4"/>
        <v>4.1000000000000003E-3</v>
      </c>
      <c r="K55" s="89">
        <v>43</v>
      </c>
      <c r="L55" s="90" t="s">
        <v>64</v>
      </c>
      <c r="M55" s="74">
        <f t="shared" si="0"/>
        <v>4.3E-3</v>
      </c>
      <c r="N55" s="89">
        <v>33</v>
      </c>
      <c r="O55" s="90" t="s">
        <v>64</v>
      </c>
      <c r="P55" s="74">
        <f t="shared" si="1"/>
        <v>3.3E-3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9.5420000000000005E-2</v>
      </c>
      <c r="F56" s="92">
        <v>0.21870000000000001</v>
      </c>
      <c r="G56" s="88">
        <f t="shared" si="3"/>
        <v>0.31412000000000001</v>
      </c>
      <c r="H56" s="89">
        <v>45</v>
      </c>
      <c r="I56" s="90" t="s">
        <v>64</v>
      </c>
      <c r="J56" s="74">
        <f t="shared" si="4"/>
        <v>4.4999999999999997E-3</v>
      </c>
      <c r="K56" s="89">
        <v>46</v>
      </c>
      <c r="L56" s="90" t="s">
        <v>64</v>
      </c>
      <c r="M56" s="74">
        <f t="shared" si="0"/>
        <v>4.5999999999999999E-3</v>
      </c>
      <c r="N56" s="89">
        <v>35</v>
      </c>
      <c r="O56" s="90" t="s">
        <v>64</v>
      </c>
      <c r="P56" s="74">
        <f t="shared" si="1"/>
        <v>3.5000000000000005E-3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9.9669999999999995E-2</v>
      </c>
      <c r="F57" s="92">
        <v>0.22120000000000001</v>
      </c>
      <c r="G57" s="88">
        <f t="shared" si="3"/>
        <v>0.32086999999999999</v>
      </c>
      <c r="H57" s="89">
        <v>48</v>
      </c>
      <c r="I57" s="90" t="s">
        <v>64</v>
      </c>
      <c r="J57" s="74">
        <f t="shared" si="4"/>
        <v>4.8000000000000004E-3</v>
      </c>
      <c r="K57" s="89">
        <v>49</v>
      </c>
      <c r="L57" s="90" t="s">
        <v>64</v>
      </c>
      <c r="M57" s="74">
        <f t="shared" si="0"/>
        <v>4.8999999999999998E-3</v>
      </c>
      <c r="N57" s="89">
        <v>37</v>
      </c>
      <c r="O57" s="90" t="s">
        <v>64</v>
      </c>
      <c r="P57" s="74">
        <f t="shared" si="1"/>
        <v>3.6999999999999997E-3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0.1037</v>
      </c>
      <c r="F58" s="92">
        <v>0.22339999999999999</v>
      </c>
      <c r="G58" s="88">
        <f t="shared" si="3"/>
        <v>0.3271</v>
      </c>
      <c r="H58" s="89">
        <v>51</v>
      </c>
      <c r="I58" s="90" t="s">
        <v>64</v>
      </c>
      <c r="J58" s="74">
        <f t="shared" si="4"/>
        <v>5.0999999999999995E-3</v>
      </c>
      <c r="K58" s="89">
        <v>52</v>
      </c>
      <c r="L58" s="90" t="s">
        <v>64</v>
      </c>
      <c r="M58" s="74">
        <f t="shared" si="0"/>
        <v>5.1999999999999998E-3</v>
      </c>
      <c r="N58" s="89">
        <v>39</v>
      </c>
      <c r="O58" s="90" t="s">
        <v>64</v>
      </c>
      <c r="P58" s="74">
        <f t="shared" si="1"/>
        <v>3.8999999999999998E-3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0.1077</v>
      </c>
      <c r="F59" s="92">
        <v>0.22520000000000001</v>
      </c>
      <c r="G59" s="88">
        <f t="shared" si="3"/>
        <v>0.33290000000000003</v>
      </c>
      <c r="H59" s="89">
        <v>54</v>
      </c>
      <c r="I59" s="90" t="s">
        <v>64</v>
      </c>
      <c r="J59" s="74">
        <f t="shared" si="4"/>
        <v>5.4000000000000003E-3</v>
      </c>
      <c r="K59" s="89">
        <v>54</v>
      </c>
      <c r="L59" s="90" t="s">
        <v>64</v>
      </c>
      <c r="M59" s="74">
        <f t="shared" si="0"/>
        <v>5.4000000000000003E-3</v>
      </c>
      <c r="N59" s="89">
        <v>41</v>
      </c>
      <c r="O59" s="90" t="s">
        <v>64</v>
      </c>
      <c r="P59" s="74">
        <f t="shared" si="1"/>
        <v>4.1000000000000003E-3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0.1114</v>
      </c>
      <c r="F60" s="92">
        <v>0.22670000000000001</v>
      </c>
      <c r="G60" s="88">
        <f t="shared" si="3"/>
        <v>0.33810000000000001</v>
      </c>
      <c r="H60" s="89">
        <v>57</v>
      </c>
      <c r="I60" s="90" t="s">
        <v>64</v>
      </c>
      <c r="J60" s="74">
        <f t="shared" si="4"/>
        <v>5.7000000000000002E-3</v>
      </c>
      <c r="K60" s="89">
        <v>57</v>
      </c>
      <c r="L60" s="90" t="s">
        <v>64</v>
      </c>
      <c r="M60" s="74">
        <f t="shared" si="0"/>
        <v>5.7000000000000002E-3</v>
      </c>
      <c r="N60" s="89">
        <v>43</v>
      </c>
      <c r="O60" s="90" t="s">
        <v>64</v>
      </c>
      <c r="P60" s="74">
        <f t="shared" si="1"/>
        <v>4.3E-3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0.11509999999999999</v>
      </c>
      <c r="F61" s="92">
        <v>0.22800000000000001</v>
      </c>
      <c r="G61" s="88">
        <f t="shared" si="3"/>
        <v>0.34310000000000002</v>
      </c>
      <c r="H61" s="89">
        <v>60</v>
      </c>
      <c r="I61" s="90" t="s">
        <v>64</v>
      </c>
      <c r="J61" s="74">
        <f t="shared" si="4"/>
        <v>6.0000000000000001E-3</v>
      </c>
      <c r="K61" s="89">
        <v>60</v>
      </c>
      <c r="L61" s="90" t="s">
        <v>64</v>
      </c>
      <c r="M61" s="74">
        <f t="shared" si="0"/>
        <v>6.0000000000000001E-3</v>
      </c>
      <c r="N61" s="89">
        <v>45</v>
      </c>
      <c r="O61" s="90" t="s">
        <v>64</v>
      </c>
      <c r="P61" s="74">
        <f t="shared" si="1"/>
        <v>4.4999999999999997E-3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0.1221</v>
      </c>
      <c r="F62" s="92">
        <v>0.2301</v>
      </c>
      <c r="G62" s="88">
        <f t="shared" si="3"/>
        <v>0.35220000000000001</v>
      </c>
      <c r="H62" s="89">
        <v>67</v>
      </c>
      <c r="I62" s="90" t="s">
        <v>64</v>
      </c>
      <c r="J62" s="74">
        <f t="shared" si="4"/>
        <v>6.7000000000000002E-3</v>
      </c>
      <c r="K62" s="89">
        <v>65</v>
      </c>
      <c r="L62" s="90" t="s">
        <v>64</v>
      </c>
      <c r="M62" s="74">
        <f t="shared" si="0"/>
        <v>6.5000000000000006E-3</v>
      </c>
      <c r="N62" s="89">
        <v>49</v>
      </c>
      <c r="O62" s="90" t="s">
        <v>64</v>
      </c>
      <c r="P62" s="74">
        <f t="shared" si="1"/>
        <v>4.8999999999999998E-3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0.12870000000000001</v>
      </c>
      <c r="F63" s="92">
        <v>0.2316</v>
      </c>
      <c r="G63" s="88">
        <f t="shared" si="3"/>
        <v>0.36030000000000001</v>
      </c>
      <c r="H63" s="89">
        <v>73</v>
      </c>
      <c r="I63" s="90" t="s">
        <v>64</v>
      </c>
      <c r="J63" s="74">
        <f t="shared" si="4"/>
        <v>7.2999999999999992E-3</v>
      </c>
      <c r="K63" s="89">
        <v>70</v>
      </c>
      <c r="L63" s="90" t="s">
        <v>64</v>
      </c>
      <c r="M63" s="74">
        <f t="shared" si="0"/>
        <v>7.000000000000001E-3</v>
      </c>
      <c r="N63" s="89">
        <v>53</v>
      </c>
      <c r="O63" s="90" t="s">
        <v>64</v>
      </c>
      <c r="P63" s="74">
        <f t="shared" si="1"/>
        <v>5.3E-3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0.13489999999999999</v>
      </c>
      <c r="F64" s="92">
        <v>0.2326</v>
      </c>
      <c r="G64" s="88">
        <f t="shared" si="3"/>
        <v>0.36749999999999999</v>
      </c>
      <c r="H64" s="89">
        <v>79</v>
      </c>
      <c r="I64" s="90" t="s">
        <v>64</v>
      </c>
      <c r="J64" s="74">
        <f t="shared" si="4"/>
        <v>7.9000000000000008E-3</v>
      </c>
      <c r="K64" s="89">
        <v>75</v>
      </c>
      <c r="L64" s="90" t="s">
        <v>64</v>
      </c>
      <c r="M64" s="74">
        <f t="shared" si="0"/>
        <v>7.4999999999999997E-3</v>
      </c>
      <c r="N64" s="89">
        <v>57</v>
      </c>
      <c r="O64" s="90" t="s">
        <v>64</v>
      </c>
      <c r="P64" s="74">
        <f t="shared" si="1"/>
        <v>5.7000000000000002E-3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0.14099999999999999</v>
      </c>
      <c r="F65" s="92">
        <v>0.23319999999999999</v>
      </c>
      <c r="G65" s="88">
        <f t="shared" si="3"/>
        <v>0.37419999999999998</v>
      </c>
      <c r="H65" s="89">
        <v>85</v>
      </c>
      <c r="I65" s="90" t="s">
        <v>64</v>
      </c>
      <c r="J65" s="74">
        <f t="shared" si="4"/>
        <v>8.5000000000000006E-3</v>
      </c>
      <c r="K65" s="89">
        <v>80</v>
      </c>
      <c r="L65" s="90" t="s">
        <v>64</v>
      </c>
      <c r="M65" s="74">
        <f t="shared" si="0"/>
        <v>8.0000000000000002E-3</v>
      </c>
      <c r="N65" s="89">
        <v>61</v>
      </c>
      <c r="O65" s="90" t="s">
        <v>64</v>
      </c>
      <c r="P65" s="74">
        <f t="shared" si="1"/>
        <v>6.0999999999999995E-3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0.1467</v>
      </c>
      <c r="F66" s="92">
        <v>0.2336</v>
      </c>
      <c r="G66" s="88">
        <f t="shared" si="3"/>
        <v>0.38029999999999997</v>
      </c>
      <c r="H66" s="89">
        <v>92</v>
      </c>
      <c r="I66" s="90" t="s">
        <v>64</v>
      </c>
      <c r="J66" s="74">
        <f t="shared" si="4"/>
        <v>9.1999999999999998E-3</v>
      </c>
      <c r="K66" s="89">
        <v>85</v>
      </c>
      <c r="L66" s="90" t="s">
        <v>64</v>
      </c>
      <c r="M66" s="74">
        <f t="shared" si="0"/>
        <v>8.5000000000000006E-3</v>
      </c>
      <c r="N66" s="89">
        <v>64</v>
      </c>
      <c r="O66" s="90" t="s">
        <v>64</v>
      </c>
      <c r="P66" s="74">
        <f t="shared" si="1"/>
        <v>6.4000000000000003E-3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0.1522</v>
      </c>
      <c r="F67" s="92">
        <v>0.23369999999999999</v>
      </c>
      <c r="G67" s="88">
        <f t="shared" si="3"/>
        <v>0.38590000000000002</v>
      </c>
      <c r="H67" s="89">
        <v>98</v>
      </c>
      <c r="I67" s="90" t="s">
        <v>64</v>
      </c>
      <c r="J67" s="74">
        <f t="shared" si="4"/>
        <v>9.7999999999999997E-3</v>
      </c>
      <c r="K67" s="89">
        <v>90</v>
      </c>
      <c r="L67" s="90" t="s">
        <v>64</v>
      </c>
      <c r="M67" s="74">
        <f t="shared" si="0"/>
        <v>8.9999999999999993E-3</v>
      </c>
      <c r="N67" s="89">
        <v>68</v>
      </c>
      <c r="O67" s="90" t="s">
        <v>64</v>
      </c>
      <c r="P67" s="74">
        <f t="shared" si="1"/>
        <v>6.8000000000000005E-3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0.1628</v>
      </c>
      <c r="F68" s="92">
        <v>0.23330000000000001</v>
      </c>
      <c r="G68" s="88">
        <f t="shared" si="3"/>
        <v>0.39610000000000001</v>
      </c>
      <c r="H68" s="89">
        <v>110</v>
      </c>
      <c r="I68" s="90" t="s">
        <v>64</v>
      </c>
      <c r="J68" s="74">
        <f t="shared" si="4"/>
        <v>1.0999999999999999E-2</v>
      </c>
      <c r="K68" s="89">
        <v>100</v>
      </c>
      <c r="L68" s="90" t="s">
        <v>64</v>
      </c>
      <c r="M68" s="74">
        <f t="shared" si="0"/>
        <v>0.01</v>
      </c>
      <c r="N68" s="89">
        <v>75</v>
      </c>
      <c r="O68" s="90" t="s">
        <v>64</v>
      </c>
      <c r="P68" s="74">
        <f t="shared" si="1"/>
        <v>7.4999999999999997E-3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0.1726</v>
      </c>
      <c r="F69" s="92">
        <v>0.2324</v>
      </c>
      <c r="G69" s="88">
        <f t="shared" si="3"/>
        <v>0.40500000000000003</v>
      </c>
      <c r="H69" s="89">
        <v>122</v>
      </c>
      <c r="I69" s="90" t="s">
        <v>64</v>
      </c>
      <c r="J69" s="74">
        <f t="shared" si="4"/>
        <v>1.2199999999999999E-2</v>
      </c>
      <c r="K69" s="89">
        <v>110</v>
      </c>
      <c r="L69" s="90" t="s">
        <v>64</v>
      </c>
      <c r="M69" s="74">
        <f t="shared" si="0"/>
        <v>1.0999999999999999E-2</v>
      </c>
      <c r="N69" s="89">
        <v>81</v>
      </c>
      <c r="O69" s="90" t="s">
        <v>64</v>
      </c>
      <c r="P69" s="74">
        <f t="shared" si="1"/>
        <v>8.0999999999999996E-3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0.182</v>
      </c>
      <c r="F70" s="92">
        <v>0.2311</v>
      </c>
      <c r="G70" s="88">
        <f t="shared" si="3"/>
        <v>0.41310000000000002</v>
      </c>
      <c r="H70" s="89">
        <v>135</v>
      </c>
      <c r="I70" s="90" t="s">
        <v>64</v>
      </c>
      <c r="J70" s="74">
        <f t="shared" si="4"/>
        <v>1.3500000000000002E-2</v>
      </c>
      <c r="K70" s="89">
        <v>119</v>
      </c>
      <c r="L70" s="90" t="s">
        <v>64</v>
      </c>
      <c r="M70" s="74">
        <f t="shared" si="0"/>
        <v>1.1899999999999999E-2</v>
      </c>
      <c r="N70" s="89">
        <v>89</v>
      </c>
      <c r="O70" s="90" t="s">
        <v>64</v>
      </c>
      <c r="P70" s="74">
        <f t="shared" si="1"/>
        <v>8.8999999999999999E-3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0.1908</v>
      </c>
      <c r="F71" s="92">
        <v>0.22950000000000001</v>
      </c>
      <c r="G71" s="88">
        <f t="shared" si="3"/>
        <v>0.42030000000000001</v>
      </c>
      <c r="H71" s="89">
        <v>147</v>
      </c>
      <c r="I71" s="90" t="s">
        <v>64</v>
      </c>
      <c r="J71" s="74">
        <f t="shared" si="4"/>
        <v>1.47E-2</v>
      </c>
      <c r="K71" s="89">
        <v>127</v>
      </c>
      <c r="L71" s="90" t="s">
        <v>64</v>
      </c>
      <c r="M71" s="74">
        <f t="shared" si="0"/>
        <v>1.2699999999999999E-2</v>
      </c>
      <c r="N71" s="89">
        <v>95</v>
      </c>
      <c r="O71" s="90" t="s">
        <v>64</v>
      </c>
      <c r="P71" s="74">
        <f t="shared" si="1"/>
        <v>9.4999999999999998E-3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0.1993</v>
      </c>
      <c r="F72" s="92">
        <v>0.2278</v>
      </c>
      <c r="G72" s="88">
        <f t="shared" si="3"/>
        <v>0.42710000000000004</v>
      </c>
      <c r="H72" s="89">
        <v>160</v>
      </c>
      <c r="I72" s="90" t="s">
        <v>64</v>
      </c>
      <c r="J72" s="74">
        <f t="shared" si="4"/>
        <v>1.6E-2</v>
      </c>
      <c r="K72" s="89">
        <v>136</v>
      </c>
      <c r="L72" s="90" t="s">
        <v>64</v>
      </c>
      <c r="M72" s="74">
        <f t="shared" si="0"/>
        <v>1.3600000000000001E-2</v>
      </c>
      <c r="N72" s="89">
        <v>102</v>
      </c>
      <c r="O72" s="90" t="s">
        <v>64</v>
      </c>
      <c r="P72" s="74">
        <f t="shared" si="1"/>
        <v>1.0199999999999999E-2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0.20749999999999999</v>
      </c>
      <c r="F73" s="92">
        <v>0.22589999999999999</v>
      </c>
      <c r="G73" s="88">
        <f t="shared" si="3"/>
        <v>0.43340000000000001</v>
      </c>
      <c r="H73" s="89">
        <v>172</v>
      </c>
      <c r="I73" s="90" t="s">
        <v>64</v>
      </c>
      <c r="J73" s="74">
        <f t="shared" si="4"/>
        <v>1.72E-2</v>
      </c>
      <c r="K73" s="89">
        <v>145</v>
      </c>
      <c r="L73" s="90" t="s">
        <v>64</v>
      </c>
      <c r="M73" s="74">
        <f t="shared" si="0"/>
        <v>1.4499999999999999E-2</v>
      </c>
      <c r="N73" s="89">
        <v>109</v>
      </c>
      <c r="O73" s="90" t="s">
        <v>64</v>
      </c>
      <c r="P73" s="74">
        <f t="shared" si="1"/>
        <v>1.09E-2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0.21529999999999999</v>
      </c>
      <c r="F74" s="92">
        <v>0.22389999999999999</v>
      </c>
      <c r="G74" s="88">
        <f t="shared" si="3"/>
        <v>0.43919999999999998</v>
      </c>
      <c r="H74" s="89">
        <v>184</v>
      </c>
      <c r="I74" s="90" t="s">
        <v>64</v>
      </c>
      <c r="J74" s="74">
        <f t="shared" si="4"/>
        <v>1.84E-2</v>
      </c>
      <c r="K74" s="89">
        <v>153</v>
      </c>
      <c r="L74" s="90" t="s">
        <v>64</v>
      </c>
      <c r="M74" s="74">
        <f t="shared" si="0"/>
        <v>1.5299999999999999E-2</v>
      </c>
      <c r="N74" s="89">
        <v>115</v>
      </c>
      <c r="O74" s="90" t="s">
        <v>64</v>
      </c>
      <c r="P74" s="74">
        <f t="shared" si="1"/>
        <v>1.15E-2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0.22289999999999999</v>
      </c>
      <c r="F75" s="92">
        <v>0.22189999999999999</v>
      </c>
      <c r="G75" s="88">
        <f t="shared" si="3"/>
        <v>0.44479999999999997</v>
      </c>
      <c r="H75" s="89">
        <v>197</v>
      </c>
      <c r="I75" s="90" t="s">
        <v>64</v>
      </c>
      <c r="J75" s="74">
        <f t="shared" si="4"/>
        <v>1.9700000000000002E-2</v>
      </c>
      <c r="K75" s="89">
        <v>161</v>
      </c>
      <c r="L75" s="90" t="s">
        <v>64</v>
      </c>
      <c r="M75" s="74">
        <f t="shared" si="0"/>
        <v>1.61E-2</v>
      </c>
      <c r="N75" s="89">
        <v>121</v>
      </c>
      <c r="O75" s="90" t="s">
        <v>64</v>
      </c>
      <c r="P75" s="74">
        <f t="shared" si="1"/>
        <v>1.21E-2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0.23019999999999999</v>
      </c>
      <c r="F76" s="92">
        <v>0.2198</v>
      </c>
      <c r="G76" s="88">
        <f t="shared" si="3"/>
        <v>0.44999999999999996</v>
      </c>
      <c r="H76" s="89">
        <v>209</v>
      </c>
      <c r="I76" s="90" t="s">
        <v>64</v>
      </c>
      <c r="J76" s="74">
        <f t="shared" si="4"/>
        <v>2.0899999999999998E-2</v>
      </c>
      <c r="K76" s="89">
        <v>170</v>
      </c>
      <c r="L76" s="90" t="s">
        <v>64</v>
      </c>
      <c r="M76" s="74">
        <f t="shared" si="0"/>
        <v>1.7000000000000001E-2</v>
      </c>
      <c r="N76" s="89">
        <v>128</v>
      </c>
      <c r="O76" s="90" t="s">
        <v>64</v>
      </c>
      <c r="P76" s="74">
        <f t="shared" si="1"/>
        <v>1.2800000000000001E-2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0.23730000000000001</v>
      </c>
      <c r="F77" s="92">
        <v>0.2177</v>
      </c>
      <c r="G77" s="88">
        <f t="shared" si="3"/>
        <v>0.45500000000000002</v>
      </c>
      <c r="H77" s="89">
        <v>222</v>
      </c>
      <c r="I77" s="90" t="s">
        <v>64</v>
      </c>
      <c r="J77" s="74">
        <f t="shared" si="4"/>
        <v>2.2200000000000001E-2</v>
      </c>
      <c r="K77" s="89">
        <v>178</v>
      </c>
      <c r="L77" s="90" t="s">
        <v>64</v>
      </c>
      <c r="M77" s="74">
        <f t="shared" si="0"/>
        <v>1.78E-2</v>
      </c>
      <c r="N77" s="89">
        <v>134</v>
      </c>
      <c r="O77" s="90" t="s">
        <v>64</v>
      </c>
      <c r="P77" s="74">
        <f t="shared" si="1"/>
        <v>1.34E-2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0.24410000000000001</v>
      </c>
      <c r="F78" s="92">
        <v>0.21560000000000001</v>
      </c>
      <c r="G78" s="88">
        <f t="shared" si="3"/>
        <v>0.4597</v>
      </c>
      <c r="H78" s="89">
        <v>235</v>
      </c>
      <c r="I78" s="90" t="s">
        <v>64</v>
      </c>
      <c r="J78" s="74">
        <f t="shared" si="4"/>
        <v>2.35E-2</v>
      </c>
      <c r="K78" s="89">
        <v>186</v>
      </c>
      <c r="L78" s="90" t="s">
        <v>64</v>
      </c>
      <c r="M78" s="74">
        <f t="shared" si="0"/>
        <v>1.8599999999999998E-2</v>
      </c>
      <c r="N78" s="89">
        <v>140</v>
      </c>
      <c r="O78" s="90" t="s">
        <v>64</v>
      </c>
      <c r="P78" s="74">
        <f t="shared" si="1"/>
        <v>1.4000000000000002E-2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0.25729999999999997</v>
      </c>
      <c r="F79" s="92">
        <v>0.21149999999999999</v>
      </c>
      <c r="G79" s="88">
        <f t="shared" si="3"/>
        <v>0.46879999999999999</v>
      </c>
      <c r="H79" s="89">
        <v>260</v>
      </c>
      <c r="I79" s="90" t="s">
        <v>64</v>
      </c>
      <c r="J79" s="74">
        <f t="shared" si="4"/>
        <v>2.6000000000000002E-2</v>
      </c>
      <c r="K79" s="89">
        <v>201</v>
      </c>
      <c r="L79" s="90" t="s">
        <v>64</v>
      </c>
      <c r="M79" s="74">
        <f t="shared" si="0"/>
        <v>2.01E-2</v>
      </c>
      <c r="N79" s="89">
        <v>153</v>
      </c>
      <c r="O79" s="90" t="s">
        <v>64</v>
      </c>
      <c r="P79" s="74">
        <f t="shared" si="1"/>
        <v>1.5299999999999999E-2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0.27289999999999998</v>
      </c>
      <c r="F80" s="92">
        <v>0.2064</v>
      </c>
      <c r="G80" s="88">
        <f t="shared" si="3"/>
        <v>0.47929999999999995</v>
      </c>
      <c r="H80" s="89">
        <v>292</v>
      </c>
      <c r="I80" s="90" t="s">
        <v>64</v>
      </c>
      <c r="J80" s="74">
        <f t="shared" si="4"/>
        <v>2.9199999999999997E-2</v>
      </c>
      <c r="K80" s="89">
        <v>220</v>
      </c>
      <c r="L80" s="90" t="s">
        <v>64</v>
      </c>
      <c r="M80" s="74">
        <f t="shared" si="0"/>
        <v>2.1999999999999999E-2</v>
      </c>
      <c r="N80" s="89">
        <v>168</v>
      </c>
      <c r="O80" s="90" t="s">
        <v>64</v>
      </c>
      <c r="P80" s="74">
        <f t="shared" si="1"/>
        <v>1.6800000000000002E-2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0.2888</v>
      </c>
      <c r="F81" s="92">
        <v>0.2014</v>
      </c>
      <c r="G81" s="88">
        <f t="shared" si="3"/>
        <v>0.49019999999999997</v>
      </c>
      <c r="H81" s="89">
        <v>323</v>
      </c>
      <c r="I81" s="90" t="s">
        <v>64</v>
      </c>
      <c r="J81" s="74">
        <f t="shared" si="4"/>
        <v>3.2300000000000002E-2</v>
      </c>
      <c r="K81" s="89">
        <v>238</v>
      </c>
      <c r="L81" s="90" t="s">
        <v>64</v>
      </c>
      <c r="M81" s="74">
        <f t="shared" si="0"/>
        <v>2.3799999999999998E-2</v>
      </c>
      <c r="N81" s="89">
        <v>182</v>
      </c>
      <c r="O81" s="90" t="s">
        <v>64</v>
      </c>
      <c r="P81" s="74">
        <f t="shared" si="1"/>
        <v>1.8200000000000001E-2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0.30549999999999999</v>
      </c>
      <c r="F82" s="92">
        <v>0.19670000000000001</v>
      </c>
      <c r="G82" s="88">
        <f t="shared" si="3"/>
        <v>0.50219999999999998</v>
      </c>
      <c r="H82" s="89">
        <v>355</v>
      </c>
      <c r="I82" s="90" t="s">
        <v>64</v>
      </c>
      <c r="J82" s="74">
        <f t="shared" si="4"/>
        <v>3.5499999999999997E-2</v>
      </c>
      <c r="K82" s="89">
        <v>256</v>
      </c>
      <c r="L82" s="90" t="s">
        <v>64</v>
      </c>
      <c r="M82" s="74">
        <f t="shared" si="0"/>
        <v>2.5600000000000001E-2</v>
      </c>
      <c r="N82" s="89">
        <v>197</v>
      </c>
      <c r="O82" s="90" t="s">
        <v>64</v>
      </c>
      <c r="P82" s="74">
        <f t="shared" si="1"/>
        <v>1.9700000000000002E-2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0.32140000000000002</v>
      </c>
      <c r="F83" s="92">
        <v>0.19209999999999999</v>
      </c>
      <c r="G83" s="88">
        <f t="shared" si="3"/>
        <v>0.51350000000000007</v>
      </c>
      <c r="H83" s="89">
        <v>387</v>
      </c>
      <c r="I83" s="90" t="s">
        <v>64</v>
      </c>
      <c r="J83" s="74">
        <f t="shared" si="4"/>
        <v>3.8699999999999998E-2</v>
      </c>
      <c r="K83" s="89">
        <v>273</v>
      </c>
      <c r="L83" s="90" t="s">
        <v>64</v>
      </c>
      <c r="M83" s="74">
        <f t="shared" si="0"/>
        <v>2.7300000000000001E-2</v>
      </c>
      <c r="N83" s="89">
        <v>211</v>
      </c>
      <c r="O83" s="90" t="s">
        <v>64</v>
      </c>
      <c r="P83" s="74">
        <f t="shared" si="1"/>
        <v>2.1100000000000001E-2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0.3367</v>
      </c>
      <c r="F84" s="92">
        <v>0.18779999999999999</v>
      </c>
      <c r="G84" s="88">
        <f t="shared" si="3"/>
        <v>0.52449999999999997</v>
      </c>
      <c r="H84" s="89">
        <v>419</v>
      </c>
      <c r="I84" s="90" t="s">
        <v>64</v>
      </c>
      <c r="J84" s="74">
        <f t="shared" si="4"/>
        <v>4.19E-2</v>
      </c>
      <c r="K84" s="89">
        <v>289</v>
      </c>
      <c r="L84" s="90" t="s">
        <v>64</v>
      </c>
      <c r="M84" s="74">
        <f t="shared" ref="M84:M147" si="6">K84/1000/10</f>
        <v>2.8899999999999999E-2</v>
      </c>
      <c r="N84" s="89">
        <v>225</v>
      </c>
      <c r="O84" s="90" t="s">
        <v>64</v>
      </c>
      <c r="P84" s="74">
        <f t="shared" ref="P84:P147" si="7">N84/1000/10</f>
        <v>2.2499999999999999E-2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0.35170000000000001</v>
      </c>
      <c r="F85" s="92">
        <v>0.18360000000000001</v>
      </c>
      <c r="G85" s="88">
        <f t="shared" ref="G85:G148" si="8">E85+F85</f>
        <v>0.5353</v>
      </c>
      <c r="H85" s="89">
        <v>450</v>
      </c>
      <c r="I85" s="90" t="s">
        <v>64</v>
      </c>
      <c r="J85" s="74">
        <f t="shared" ref="J85:J127" si="9">H85/1000/10</f>
        <v>4.4999999999999998E-2</v>
      </c>
      <c r="K85" s="89">
        <v>306</v>
      </c>
      <c r="L85" s="90" t="s">
        <v>64</v>
      </c>
      <c r="M85" s="74">
        <f t="shared" si="6"/>
        <v>3.0599999999999999E-2</v>
      </c>
      <c r="N85" s="89">
        <v>238</v>
      </c>
      <c r="O85" s="90" t="s">
        <v>64</v>
      </c>
      <c r="P85" s="74">
        <f t="shared" si="7"/>
        <v>2.3799999999999998E-2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0.3664</v>
      </c>
      <c r="F86" s="92">
        <v>0.1797</v>
      </c>
      <c r="G86" s="88">
        <f t="shared" si="8"/>
        <v>0.54610000000000003</v>
      </c>
      <c r="H86" s="89">
        <v>481</v>
      </c>
      <c r="I86" s="90" t="s">
        <v>64</v>
      </c>
      <c r="J86" s="74">
        <f t="shared" si="9"/>
        <v>4.8099999999999997E-2</v>
      </c>
      <c r="K86" s="89">
        <v>321</v>
      </c>
      <c r="L86" s="90" t="s">
        <v>64</v>
      </c>
      <c r="M86" s="74">
        <f t="shared" si="6"/>
        <v>3.2100000000000004E-2</v>
      </c>
      <c r="N86" s="89">
        <v>251</v>
      </c>
      <c r="O86" s="90" t="s">
        <v>64</v>
      </c>
      <c r="P86" s="74">
        <f t="shared" si="7"/>
        <v>2.5100000000000001E-2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0.38119999999999998</v>
      </c>
      <c r="F87" s="92">
        <v>0.1759</v>
      </c>
      <c r="G87" s="88">
        <f t="shared" si="8"/>
        <v>0.55709999999999993</v>
      </c>
      <c r="H87" s="89">
        <v>513</v>
      </c>
      <c r="I87" s="90" t="s">
        <v>64</v>
      </c>
      <c r="J87" s="74">
        <f t="shared" si="9"/>
        <v>5.1299999999999998E-2</v>
      </c>
      <c r="K87" s="89">
        <v>336</v>
      </c>
      <c r="L87" s="90" t="s">
        <v>64</v>
      </c>
      <c r="M87" s="74">
        <f t="shared" si="6"/>
        <v>3.3600000000000005E-2</v>
      </c>
      <c r="N87" s="89">
        <v>264</v>
      </c>
      <c r="O87" s="90" t="s">
        <v>64</v>
      </c>
      <c r="P87" s="74">
        <f t="shared" si="7"/>
        <v>2.64E-2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0.40989999999999999</v>
      </c>
      <c r="F88" s="92">
        <v>0.16889999999999999</v>
      </c>
      <c r="G88" s="88">
        <f t="shared" si="8"/>
        <v>0.57879999999999998</v>
      </c>
      <c r="H88" s="89">
        <v>575</v>
      </c>
      <c r="I88" s="90" t="s">
        <v>64</v>
      </c>
      <c r="J88" s="74">
        <f t="shared" si="9"/>
        <v>5.7499999999999996E-2</v>
      </c>
      <c r="K88" s="89">
        <v>365</v>
      </c>
      <c r="L88" s="90" t="s">
        <v>64</v>
      </c>
      <c r="M88" s="74">
        <f t="shared" si="6"/>
        <v>3.6499999999999998E-2</v>
      </c>
      <c r="N88" s="89">
        <v>289</v>
      </c>
      <c r="O88" s="90" t="s">
        <v>64</v>
      </c>
      <c r="P88" s="74">
        <f t="shared" si="7"/>
        <v>2.8899999999999999E-2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0.43719999999999998</v>
      </c>
      <c r="F89" s="92">
        <v>0.16250000000000001</v>
      </c>
      <c r="G89" s="88">
        <f t="shared" si="8"/>
        <v>0.59970000000000001</v>
      </c>
      <c r="H89" s="89">
        <v>637</v>
      </c>
      <c r="I89" s="90" t="s">
        <v>64</v>
      </c>
      <c r="J89" s="74">
        <f t="shared" si="9"/>
        <v>6.3700000000000007E-2</v>
      </c>
      <c r="K89" s="89">
        <v>392</v>
      </c>
      <c r="L89" s="90" t="s">
        <v>64</v>
      </c>
      <c r="M89" s="74">
        <f t="shared" si="6"/>
        <v>3.9199999999999999E-2</v>
      </c>
      <c r="N89" s="89">
        <v>313</v>
      </c>
      <c r="O89" s="90" t="s">
        <v>64</v>
      </c>
      <c r="P89" s="74">
        <f t="shared" si="7"/>
        <v>3.1300000000000001E-2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0.4627</v>
      </c>
      <c r="F90" s="92">
        <v>0.15659999999999999</v>
      </c>
      <c r="G90" s="88">
        <f t="shared" si="8"/>
        <v>0.61929999999999996</v>
      </c>
      <c r="H90" s="89">
        <v>698</v>
      </c>
      <c r="I90" s="90" t="s">
        <v>64</v>
      </c>
      <c r="J90" s="74">
        <f t="shared" si="9"/>
        <v>6.9800000000000001E-2</v>
      </c>
      <c r="K90" s="89">
        <v>417</v>
      </c>
      <c r="L90" s="90" t="s">
        <v>64</v>
      </c>
      <c r="M90" s="74">
        <f t="shared" si="6"/>
        <v>4.1700000000000001E-2</v>
      </c>
      <c r="N90" s="89">
        <v>336</v>
      </c>
      <c r="O90" s="90" t="s">
        <v>64</v>
      </c>
      <c r="P90" s="74">
        <f t="shared" si="7"/>
        <v>3.3600000000000005E-2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0.48680000000000001</v>
      </c>
      <c r="F91" s="92">
        <v>0.15129999999999999</v>
      </c>
      <c r="G91" s="88">
        <f t="shared" si="8"/>
        <v>0.6381</v>
      </c>
      <c r="H91" s="89">
        <v>758</v>
      </c>
      <c r="I91" s="90" t="s">
        <v>64</v>
      </c>
      <c r="J91" s="74">
        <f t="shared" si="9"/>
        <v>7.5800000000000006E-2</v>
      </c>
      <c r="K91" s="89">
        <v>442</v>
      </c>
      <c r="L91" s="90" t="s">
        <v>64</v>
      </c>
      <c r="M91" s="74">
        <f t="shared" si="6"/>
        <v>4.4200000000000003E-2</v>
      </c>
      <c r="N91" s="89">
        <v>358</v>
      </c>
      <c r="O91" s="90" t="s">
        <v>64</v>
      </c>
      <c r="P91" s="74">
        <f t="shared" si="7"/>
        <v>3.5799999999999998E-2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0.50960000000000005</v>
      </c>
      <c r="F92" s="92">
        <v>0.14630000000000001</v>
      </c>
      <c r="G92" s="88">
        <f t="shared" si="8"/>
        <v>0.65590000000000004</v>
      </c>
      <c r="H92" s="89">
        <v>818</v>
      </c>
      <c r="I92" s="90" t="s">
        <v>64</v>
      </c>
      <c r="J92" s="74">
        <f t="shared" si="9"/>
        <v>8.1799999999999998E-2</v>
      </c>
      <c r="K92" s="89">
        <v>465</v>
      </c>
      <c r="L92" s="90" t="s">
        <v>64</v>
      </c>
      <c r="M92" s="74">
        <f t="shared" si="6"/>
        <v>4.65E-2</v>
      </c>
      <c r="N92" s="89">
        <v>379</v>
      </c>
      <c r="O92" s="90" t="s">
        <v>64</v>
      </c>
      <c r="P92" s="74">
        <f t="shared" si="7"/>
        <v>3.7900000000000003E-2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0.53129999999999999</v>
      </c>
      <c r="F93" s="92">
        <v>0.14169999999999999</v>
      </c>
      <c r="G93" s="88">
        <f t="shared" si="8"/>
        <v>0.67300000000000004</v>
      </c>
      <c r="H93" s="89">
        <v>878</v>
      </c>
      <c r="I93" s="90" t="s">
        <v>64</v>
      </c>
      <c r="J93" s="74">
        <f t="shared" si="9"/>
        <v>8.7800000000000003E-2</v>
      </c>
      <c r="K93" s="89">
        <v>487</v>
      </c>
      <c r="L93" s="90" t="s">
        <v>64</v>
      </c>
      <c r="M93" s="74">
        <f t="shared" si="6"/>
        <v>4.87E-2</v>
      </c>
      <c r="N93" s="89">
        <v>400</v>
      </c>
      <c r="O93" s="90" t="s">
        <v>64</v>
      </c>
      <c r="P93" s="74">
        <f t="shared" si="7"/>
        <v>0.04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0.57230000000000003</v>
      </c>
      <c r="F94" s="92">
        <v>0.13339999999999999</v>
      </c>
      <c r="G94" s="88">
        <f t="shared" si="8"/>
        <v>0.70569999999999999</v>
      </c>
      <c r="H94" s="89">
        <v>996</v>
      </c>
      <c r="I94" s="90" t="s">
        <v>64</v>
      </c>
      <c r="J94" s="74">
        <f t="shared" si="9"/>
        <v>9.9599999999999994E-2</v>
      </c>
      <c r="K94" s="89">
        <v>527</v>
      </c>
      <c r="L94" s="90" t="s">
        <v>64</v>
      </c>
      <c r="M94" s="74">
        <f t="shared" si="6"/>
        <v>5.2700000000000004E-2</v>
      </c>
      <c r="N94" s="89">
        <v>439</v>
      </c>
      <c r="O94" s="90" t="s">
        <v>64</v>
      </c>
      <c r="P94" s="74">
        <f t="shared" si="7"/>
        <v>4.3900000000000002E-2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0.6109</v>
      </c>
      <c r="F95" s="92">
        <v>0.12620000000000001</v>
      </c>
      <c r="G95" s="88">
        <f t="shared" si="8"/>
        <v>0.73709999999999998</v>
      </c>
      <c r="H95" s="89">
        <v>1111</v>
      </c>
      <c r="I95" s="90" t="s">
        <v>64</v>
      </c>
      <c r="J95" s="74">
        <f t="shared" si="9"/>
        <v>0.1111</v>
      </c>
      <c r="K95" s="89">
        <v>565</v>
      </c>
      <c r="L95" s="90" t="s">
        <v>64</v>
      </c>
      <c r="M95" s="74">
        <f t="shared" si="6"/>
        <v>5.6499999999999995E-2</v>
      </c>
      <c r="N95" s="89">
        <v>476</v>
      </c>
      <c r="O95" s="90" t="s">
        <v>64</v>
      </c>
      <c r="P95" s="74">
        <f t="shared" si="7"/>
        <v>4.7599999999999996E-2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0.64759999999999995</v>
      </c>
      <c r="F96" s="92">
        <v>0.11990000000000001</v>
      </c>
      <c r="G96" s="88">
        <f t="shared" si="8"/>
        <v>0.76749999999999996</v>
      </c>
      <c r="H96" s="89">
        <v>1225</v>
      </c>
      <c r="I96" s="90" t="s">
        <v>64</v>
      </c>
      <c r="J96" s="74">
        <f t="shared" si="9"/>
        <v>0.12250000000000001</v>
      </c>
      <c r="K96" s="89">
        <v>600</v>
      </c>
      <c r="L96" s="90" t="s">
        <v>64</v>
      </c>
      <c r="M96" s="74">
        <f t="shared" si="6"/>
        <v>0.06</v>
      </c>
      <c r="N96" s="89">
        <v>510</v>
      </c>
      <c r="O96" s="90" t="s">
        <v>64</v>
      </c>
      <c r="P96" s="74">
        <f t="shared" si="7"/>
        <v>5.1000000000000004E-2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0.68300000000000005</v>
      </c>
      <c r="F97" s="92">
        <v>0.1143</v>
      </c>
      <c r="G97" s="88">
        <f t="shared" si="8"/>
        <v>0.79730000000000001</v>
      </c>
      <c r="H97" s="89">
        <v>1337</v>
      </c>
      <c r="I97" s="90" t="s">
        <v>64</v>
      </c>
      <c r="J97" s="74">
        <f t="shared" si="9"/>
        <v>0.13369999999999999</v>
      </c>
      <c r="K97" s="89">
        <v>632</v>
      </c>
      <c r="L97" s="90" t="s">
        <v>64</v>
      </c>
      <c r="M97" s="74">
        <f t="shared" si="6"/>
        <v>6.3200000000000006E-2</v>
      </c>
      <c r="N97" s="89">
        <v>543</v>
      </c>
      <c r="O97" s="90" t="s">
        <v>64</v>
      </c>
      <c r="P97" s="74">
        <f t="shared" si="7"/>
        <v>5.4300000000000001E-2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0.71730000000000005</v>
      </c>
      <c r="F98" s="92">
        <v>0.10920000000000001</v>
      </c>
      <c r="G98" s="88">
        <f t="shared" si="8"/>
        <v>0.82650000000000001</v>
      </c>
      <c r="H98" s="89">
        <v>1446</v>
      </c>
      <c r="I98" s="90" t="s">
        <v>64</v>
      </c>
      <c r="J98" s="74">
        <f t="shared" si="9"/>
        <v>0.14460000000000001</v>
      </c>
      <c r="K98" s="89">
        <v>662</v>
      </c>
      <c r="L98" s="90" t="s">
        <v>64</v>
      </c>
      <c r="M98" s="74">
        <f t="shared" si="6"/>
        <v>6.6200000000000009E-2</v>
      </c>
      <c r="N98" s="89">
        <v>574</v>
      </c>
      <c r="O98" s="90" t="s">
        <v>64</v>
      </c>
      <c r="P98" s="74">
        <f t="shared" si="7"/>
        <v>5.7399999999999993E-2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0.75070000000000003</v>
      </c>
      <c r="F99" s="92">
        <v>0.1047</v>
      </c>
      <c r="G99" s="88">
        <f t="shared" si="8"/>
        <v>0.85540000000000005</v>
      </c>
      <c r="H99" s="89">
        <v>1554</v>
      </c>
      <c r="I99" s="90" t="s">
        <v>64</v>
      </c>
      <c r="J99" s="74">
        <f t="shared" si="9"/>
        <v>0.15540000000000001</v>
      </c>
      <c r="K99" s="89">
        <v>689</v>
      </c>
      <c r="L99" s="90" t="s">
        <v>64</v>
      </c>
      <c r="M99" s="74">
        <f t="shared" si="6"/>
        <v>6.8899999999999989E-2</v>
      </c>
      <c r="N99" s="89">
        <v>604</v>
      </c>
      <c r="O99" s="90" t="s">
        <v>64</v>
      </c>
      <c r="P99" s="74">
        <f t="shared" si="7"/>
        <v>6.0399999999999995E-2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0.78339999999999999</v>
      </c>
      <c r="F100" s="92">
        <v>0.10059999999999999</v>
      </c>
      <c r="G100" s="88">
        <f t="shared" si="8"/>
        <v>0.88400000000000001</v>
      </c>
      <c r="H100" s="89">
        <v>1660</v>
      </c>
      <c r="I100" s="90" t="s">
        <v>64</v>
      </c>
      <c r="J100" s="74">
        <f t="shared" si="9"/>
        <v>0.16599999999999998</v>
      </c>
      <c r="K100" s="89">
        <v>715</v>
      </c>
      <c r="L100" s="90" t="s">
        <v>64</v>
      </c>
      <c r="M100" s="74">
        <f t="shared" si="6"/>
        <v>7.1499999999999994E-2</v>
      </c>
      <c r="N100" s="89">
        <v>632</v>
      </c>
      <c r="O100" s="90" t="s">
        <v>64</v>
      </c>
      <c r="P100" s="74">
        <f t="shared" si="7"/>
        <v>6.3200000000000006E-2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0.8155</v>
      </c>
      <c r="F101" s="92">
        <v>9.6809999999999993E-2</v>
      </c>
      <c r="G101" s="88">
        <f t="shared" si="8"/>
        <v>0.91230999999999995</v>
      </c>
      <c r="H101" s="89">
        <v>1764</v>
      </c>
      <c r="I101" s="90" t="s">
        <v>64</v>
      </c>
      <c r="J101" s="74">
        <f t="shared" si="9"/>
        <v>0.1764</v>
      </c>
      <c r="K101" s="89">
        <v>739</v>
      </c>
      <c r="L101" s="90" t="s">
        <v>64</v>
      </c>
      <c r="M101" s="74">
        <f t="shared" si="6"/>
        <v>7.3899999999999993E-2</v>
      </c>
      <c r="N101" s="89">
        <v>659</v>
      </c>
      <c r="O101" s="90" t="s">
        <v>64</v>
      </c>
      <c r="P101" s="74">
        <f t="shared" si="7"/>
        <v>6.59E-2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0.84689999999999999</v>
      </c>
      <c r="F102" s="92">
        <v>9.3369999999999995E-2</v>
      </c>
      <c r="G102" s="88">
        <f t="shared" si="8"/>
        <v>0.94026999999999994</v>
      </c>
      <c r="H102" s="89">
        <v>1865</v>
      </c>
      <c r="I102" s="90" t="s">
        <v>64</v>
      </c>
      <c r="J102" s="74">
        <f t="shared" si="9"/>
        <v>0.1865</v>
      </c>
      <c r="K102" s="89">
        <v>762</v>
      </c>
      <c r="L102" s="90" t="s">
        <v>64</v>
      </c>
      <c r="M102" s="74">
        <f t="shared" si="6"/>
        <v>7.6200000000000004E-2</v>
      </c>
      <c r="N102" s="89">
        <v>684</v>
      </c>
      <c r="O102" s="90" t="s">
        <v>64</v>
      </c>
      <c r="P102" s="74">
        <f t="shared" si="7"/>
        <v>6.8400000000000002E-2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0.87780000000000002</v>
      </c>
      <c r="F103" s="92">
        <v>9.0200000000000002E-2</v>
      </c>
      <c r="G103" s="88">
        <f t="shared" si="8"/>
        <v>0.96799999999999997</v>
      </c>
      <c r="H103" s="89">
        <v>1965</v>
      </c>
      <c r="I103" s="90" t="s">
        <v>64</v>
      </c>
      <c r="J103" s="74">
        <f t="shared" si="9"/>
        <v>0.19650000000000001</v>
      </c>
      <c r="K103" s="89">
        <v>783</v>
      </c>
      <c r="L103" s="90" t="s">
        <v>64</v>
      </c>
      <c r="M103" s="74">
        <f t="shared" si="6"/>
        <v>7.8300000000000008E-2</v>
      </c>
      <c r="N103" s="89">
        <v>708</v>
      </c>
      <c r="O103" s="90" t="s">
        <v>64</v>
      </c>
      <c r="P103" s="74">
        <f t="shared" si="7"/>
        <v>7.0800000000000002E-2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0.90810000000000002</v>
      </c>
      <c r="F104" s="92">
        <v>8.727E-2</v>
      </c>
      <c r="G104" s="88">
        <f t="shared" si="8"/>
        <v>0.99536999999999998</v>
      </c>
      <c r="H104" s="89">
        <v>2064</v>
      </c>
      <c r="I104" s="90" t="s">
        <v>64</v>
      </c>
      <c r="J104" s="74">
        <f t="shared" si="9"/>
        <v>0.2064</v>
      </c>
      <c r="K104" s="89">
        <v>803</v>
      </c>
      <c r="L104" s="90" t="s">
        <v>64</v>
      </c>
      <c r="M104" s="74">
        <f t="shared" si="6"/>
        <v>8.030000000000001E-2</v>
      </c>
      <c r="N104" s="89">
        <v>732</v>
      </c>
      <c r="O104" s="90" t="s">
        <v>64</v>
      </c>
      <c r="P104" s="74">
        <f t="shared" si="7"/>
        <v>7.3200000000000001E-2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0.96719999999999995</v>
      </c>
      <c r="F105" s="92">
        <v>8.2040000000000002E-2</v>
      </c>
      <c r="G105" s="88">
        <f t="shared" si="8"/>
        <v>1.04924</v>
      </c>
      <c r="H105" s="89">
        <v>2255</v>
      </c>
      <c r="I105" s="90" t="s">
        <v>64</v>
      </c>
      <c r="J105" s="74">
        <f t="shared" si="9"/>
        <v>0.22549999999999998</v>
      </c>
      <c r="K105" s="89">
        <v>840</v>
      </c>
      <c r="L105" s="90" t="s">
        <v>64</v>
      </c>
      <c r="M105" s="74">
        <f t="shared" si="6"/>
        <v>8.3999999999999991E-2</v>
      </c>
      <c r="N105" s="89">
        <v>775</v>
      </c>
      <c r="O105" s="90" t="s">
        <v>64</v>
      </c>
      <c r="P105" s="74">
        <f t="shared" si="7"/>
        <v>7.7499999999999999E-2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1.038</v>
      </c>
      <c r="F106" s="92">
        <v>7.6429999999999998E-2</v>
      </c>
      <c r="G106" s="88">
        <f t="shared" si="8"/>
        <v>1.11443</v>
      </c>
      <c r="H106" s="89">
        <v>2485</v>
      </c>
      <c r="I106" s="90" t="s">
        <v>64</v>
      </c>
      <c r="J106" s="74">
        <f t="shared" si="9"/>
        <v>0.2485</v>
      </c>
      <c r="K106" s="89">
        <v>881</v>
      </c>
      <c r="L106" s="90" t="s">
        <v>64</v>
      </c>
      <c r="M106" s="74">
        <f t="shared" si="6"/>
        <v>8.8099999999999998E-2</v>
      </c>
      <c r="N106" s="89">
        <v>825</v>
      </c>
      <c r="O106" s="90" t="s">
        <v>64</v>
      </c>
      <c r="P106" s="74">
        <f t="shared" si="7"/>
        <v>8.249999999999999E-2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1.1060000000000001</v>
      </c>
      <c r="F107" s="92">
        <v>7.1650000000000005E-2</v>
      </c>
      <c r="G107" s="88">
        <f t="shared" si="8"/>
        <v>1.1776500000000001</v>
      </c>
      <c r="H107" s="89">
        <v>2706</v>
      </c>
      <c r="I107" s="90" t="s">
        <v>64</v>
      </c>
      <c r="J107" s="74">
        <f t="shared" si="9"/>
        <v>0.27060000000000001</v>
      </c>
      <c r="K107" s="89">
        <v>917</v>
      </c>
      <c r="L107" s="90" t="s">
        <v>64</v>
      </c>
      <c r="M107" s="74">
        <f t="shared" si="6"/>
        <v>9.1700000000000004E-2</v>
      </c>
      <c r="N107" s="89">
        <v>871</v>
      </c>
      <c r="O107" s="90" t="s">
        <v>64</v>
      </c>
      <c r="P107" s="74">
        <f t="shared" si="7"/>
        <v>8.7099999999999997E-2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1.17</v>
      </c>
      <c r="F108" s="92">
        <v>6.7500000000000004E-2</v>
      </c>
      <c r="G108" s="88">
        <f t="shared" si="8"/>
        <v>1.2374999999999998</v>
      </c>
      <c r="H108" s="89">
        <v>2918</v>
      </c>
      <c r="I108" s="90" t="s">
        <v>64</v>
      </c>
      <c r="J108" s="74">
        <f t="shared" si="9"/>
        <v>0.2918</v>
      </c>
      <c r="K108" s="89">
        <v>949</v>
      </c>
      <c r="L108" s="90" t="s">
        <v>64</v>
      </c>
      <c r="M108" s="74">
        <f t="shared" si="6"/>
        <v>9.4899999999999998E-2</v>
      </c>
      <c r="N108" s="89">
        <v>912</v>
      </c>
      <c r="O108" s="90" t="s">
        <v>64</v>
      </c>
      <c r="P108" s="74">
        <f t="shared" si="7"/>
        <v>9.1200000000000003E-2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1.2310000000000001</v>
      </c>
      <c r="F109" s="92">
        <v>6.3869999999999996E-2</v>
      </c>
      <c r="G109" s="88">
        <f t="shared" si="8"/>
        <v>1.2948700000000002</v>
      </c>
      <c r="H109" s="89">
        <v>3124</v>
      </c>
      <c r="I109" s="90" t="s">
        <v>64</v>
      </c>
      <c r="J109" s="74">
        <f t="shared" si="9"/>
        <v>0.31240000000000001</v>
      </c>
      <c r="K109" s="89">
        <v>978</v>
      </c>
      <c r="L109" s="90" t="s">
        <v>64</v>
      </c>
      <c r="M109" s="74">
        <f t="shared" si="6"/>
        <v>9.7799999999999998E-2</v>
      </c>
      <c r="N109" s="89">
        <v>951</v>
      </c>
      <c r="O109" s="90" t="s">
        <v>64</v>
      </c>
      <c r="P109" s="74">
        <f t="shared" si="7"/>
        <v>9.509999999999999E-2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1.29</v>
      </c>
      <c r="F110" s="92">
        <v>6.0670000000000002E-2</v>
      </c>
      <c r="G110" s="88">
        <f t="shared" si="8"/>
        <v>1.35067</v>
      </c>
      <c r="H110" s="89">
        <v>3322</v>
      </c>
      <c r="I110" s="90" t="s">
        <v>64</v>
      </c>
      <c r="J110" s="76">
        <f t="shared" si="9"/>
        <v>0.3322</v>
      </c>
      <c r="K110" s="89">
        <v>1004</v>
      </c>
      <c r="L110" s="90" t="s">
        <v>64</v>
      </c>
      <c r="M110" s="74">
        <f t="shared" si="6"/>
        <v>0.1004</v>
      </c>
      <c r="N110" s="89">
        <v>986</v>
      </c>
      <c r="O110" s="90" t="s">
        <v>64</v>
      </c>
      <c r="P110" s="74">
        <f t="shared" si="7"/>
        <v>9.8599999999999993E-2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1.345</v>
      </c>
      <c r="F111" s="92">
        <v>5.781E-2</v>
      </c>
      <c r="G111" s="88">
        <f t="shared" si="8"/>
        <v>1.4028099999999999</v>
      </c>
      <c r="H111" s="89">
        <v>3515</v>
      </c>
      <c r="I111" s="90" t="s">
        <v>64</v>
      </c>
      <c r="J111" s="76">
        <f t="shared" si="9"/>
        <v>0.35150000000000003</v>
      </c>
      <c r="K111" s="89">
        <v>1027</v>
      </c>
      <c r="L111" s="90" t="s">
        <v>64</v>
      </c>
      <c r="M111" s="74">
        <f t="shared" si="6"/>
        <v>0.10269999999999999</v>
      </c>
      <c r="N111" s="89">
        <v>1019</v>
      </c>
      <c r="O111" s="90" t="s">
        <v>64</v>
      </c>
      <c r="P111" s="74">
        <f t="shared" si="7"/>
        <v>0.10189999999999999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1.3979999999999999</v>
      </c>
      <c r="F112" s="92">
        <v>5.5239999999999997E-2</v>
      </c>
      <c r="G112" s="88">
        <f t="shared" si="8"/>
        <v>1.4532399999999999</v>
      </c>
      <c r="H112" s="89">
        <v>3702</v>
      </c>
      <c r="I112" s="90" t="s">
        <v>64</v>
      </c>
      <c r="J112" s="76">
        <f t="shared" si="9"/>
        <v>0.37019999999999997</v>
      </c>
      <c r="K112" s="89">
        <v>1049</v>
      </c>
      <c r="L112" s="90" t="s">
        <v>64</v>
      </c>
      <c r="M112" s="74">
        <f t="shared" si="6"/>
        <v>0.10489999999999999</v>
      </c>
      <c r="N112" s="89">
        <v>1049</v>
      </c>
      <c r="O112" s="90" t="s">
        <v>64</v>
      </c>
      <c r="P112" s="74">
        <f t="shared" si="7"/>
        <v>0.10489999999999999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1.448</v>
      </c>
      <c r="F113" s="92">
        <v>5.2920000000000002E-2</v>
      </c>
      <c r="G113" s="88">
        <f t="shared" si="8"/>
        <v>1.50092</v>
      </c>
      <c r="H113" s="89">
        <v>3884</v>
      </c>
      <c r="I113" s="90" t="s">
        <v>64</v>
      </c>
      <c r="J113" s="76">
        <f t="shared" si="9"/>
        <v>0.38839999999999997</v>
      </c>
      <c r="K113" s="89">
        <v>1069</v>
      </c>
      <c r="L113" s="90" t="s">
        <v>64</v>
      </c>
      <c r="M113" s="74">
        <f t="shared" si="6"/>
        <v>0.1069</v>
      </c>
      <c r="N113" s="89">
        <v>1078</v>
      </c>
      <c r="O113" s="90" t="s">
        <v>64</v>
      </c>
      <c r="P113" s="74">
        <f t="shared" si="7"/>
        <v>0.10780000000000001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1.542</v>
      </c>
      <c r="F114" s="92">
        <v>4.8890000000000003E-2</v>
      </c>
      <c r="G114" s="88">
        <f t="shared" si="8"/>
        <v>1.5908900000000001</v>
      </c>
      <c r="H114" s="89">
        <v>4236</v>
      </c>
      <c r="I114" s="90" t="s">
        <v>64</v>
      </c>
      <c r="J114" s="76">
        <f t="shared" si="9"/>
        <v>0.42359999999999998</v>
      </c>
      <c r="K114" s="89">
        <v>1104</v>
      </c>
      <c r="L114" s="90" t="s">
        <v>64</v>
      </c>
      <c r="M114" s="74">
        <f t="shared" si="6"/>
        <v>0.11040000000000001</v>
      </c>
      <c r="N114" s="89">
        <v>1131</v>
      </c>
      <c r="O114" s="90" t="s">
        <v>64</v>
      </c>
      <c r="P114" s="74">
        <f t="shared" si="7"/>
        <v>0.11310000000000001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1.629</v>
      </c>
      <c r="F115" s="92">
        <v>4.5490000000000003E-2</v>
      </c>
      <c r="G115" s="88">
        <f t="shared" si="8"/>
        <v>1.67449</v>
      </c>
      <c r="H115" s="89">
        <v>4572</v>
      </c>
      <c r="I115" s="90" t="s">
        <v>64</v>
      </c>
      <c r="J115" s="76">
        <f t="shared" si="9"/>
        <v>0.4572</v>
      </c>
      <c r="K115" s="89">
        <v>1135</v>
      </c>
      <c r="L115" s="90" t="s">
        <v>64</v>
      </c>
      <c r="M115" s="74">
        <f t="shared" si="6"/>
        <v>0.1135</v>
      </c>
      <c r="N115" s="89">
        <v>1178</v>
      </c>
      <c r="O115" s="90" t="s">
        <v>64</v>
      </c>
      <c r="P115" s="74">
        <f t="shared" si="7"/>
        <v>0.11779999999999999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1.7110000000000001</v>
      </c>
      <c r="F116" s="92">
        <v>4.2590000000000003E-2</v>
      </c>
      <c r="G116" s="88">
        <f t="shared" si="8"/>
        <v>1.75359</v>
      </c>
      <c r="H116" s="89">
        <v>4896</v>
      </c>
      <c r="I116" s="90" t="s">
        <v>64</v>
      </c>
      <c r="J116" s="76">
        <f t="shared" si="9"/>
        <v>0.48959999999999998</v>
      </c>
      <c r="K116" s="89">
        <v>1163</v>
      </c>
      <c r="L116" s="90" t="s">
        <v>64</v>
      </c>
      <c r="M116" s="74">
        <f t="shared" si="6"/>
        <v>0.1163</v>
      </c>
      <c r="N116" s="89">
        <v>1221</v>
      </c>
      <c r="O116" s="90" t="s">
        <v>64</v>
      </c>
      <c r="P116" s="74">
        <f t="shared" si="7"/>
        <v>0.12210000000000001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1.788</v>
      </c>
      <c r="F117" s="92">
        <v>4.0079999999999998E-2</v>
      </c>
      <c r="G117" s="88">
        <f t="shared" si="8"/>
        <v>1.8280799999999999</v>
      </c>
      <c r="H117" s="89">
        <v>5208</v>
      </c>
      <c r="I117" s="90" t="s">
        <v>64</v>
      </c>
      <c r="J117" s="76">
        <f t="shared" si="9"/>
        <v>0.52080000000000004</v>
      </c>
      <c r="K117" s="89">
        <v>1187</v>
      </c>
      <c r="L117" s="90" t="s">
        <v>64</v>
      </c>
      <c r="M117" s="74">
        <f t="shared" si="6"/>
        <v>0.1187</v>
      </c>
      <c r="N117" s="89">
        <v>1260</v>
      </c>
      <c r="O117" s="90" t="s">
        <v>64</v>
      </c>
      <c r="P117" s="74">
        <f t="shared" si="7"/>
        <v>0.126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1.861</v>
      </c>
      <c r="F118" s="92">
        <v>3.7879999999999997E-2</v>
      </c>
      <c r="G118" s="88">
        <f t="shared" si="8"/>
        <v>1.8988799999999999</v>
      </c>
      <c r="H118" s="89">
        <v>5509</v>
      </c>
      <c r="I118" s="90" t="s">
        <v>64</v>
      </c>
      <c r="J118" s="76">
        <f t="shared" si="9"/>
        <v>0.55090000000000006</v>
      </c>
      <c r="K118" s="89">
        <v>1209</v>
      </c>
      <c r="L118" s="90" t="s">
        <v>64</v>
      </c>
      <c r="M118" s="74">
        <f t="shared" si="6"/>
        <v>0.12090000000000001</v>
      </c>
      <c r="N118" s="89">
        <v>1295</v>
      </c>
      <c r="O118" s="90" t="s">
        <v>64</v>
      </c>
      <c r="P118" s="74">
        <f t="shared" si="7"/>
        <v>0.1295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1.93</v>
      </c>
      <c r="F119" s="92">
        <v>3.594E-2</v>
      </c>
      <c r="G119" s="88">
        <f t="shared" si="8"/>
        <v>1.96594</v>
      </c>
      <c r="H119" s="89">
        <v>5801</v>
      </c>
      <c r="I119" s="90" t="s">
        <v>64</v>
      </c>
      <c r="J119" s="76">
        <f t="shared" si="9"/>
        <v>0.58010000000000006</v>
      </c>
      <c r="K119" s="89">
        <v>1228</v>
      </c>
      <c r="L119" s="90" t="s">
        <v>64</v>
      </c>
      <c r="M119" s="74">
        <f t="shared" si="6"/>
        <v>0.12279999999999999</v>
      </c>
      <c r="N119" s="89">
        <v>1328</v>
      </c>
      <c r="O119" s="90" t="s">
        <v>64</v>
      </c>
      <c r="P119" s="74">
        <f t="shared" si="7"/>
        <v>0.1328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2.06</v>
      </c>
      <c r="F120" s="92">
        <v>3.2649999999999998E-2</v>
      </c>
      <c r="G120" s="88">
        <f t="shared" si="8"/>
        <v>2.0926499999999999</v>
      </c>
      <c r="H120" s="89">
        <v>6362</v>
      </c>
      <c r="I120" s="90" t="s">
        <v>64</v>
      </c>
      <c r="J120" s="76">
        <f t="shared" si="9"/>
        <v>0.63619999999999999</v>
      </c>
      <c r="K120" s="89">
        <v>1264</v>
      </c>
      <c r="L120" s="90" t="s">
        <v>64</v>
      </c>
      <c r="M120" s="74">
        <f t="shared" si="6"/>
        <v>0.12640000000000001</v>
      </c>
      <c r="N120" s="89">
        <v>1388</v>
      </c>
      <c r="O120" s="90" t="s">
        <v>64</v>
      </c>
      <c r="P120" s="74">
        <f t="shared" si="7"/>
        <v>0.13879999999999998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2.1800000000000002</v>
      </c>
      <c r="F121" s="92">
        <v>2.997E-2</v>
      </c>
      <c r="G121" s="88">
        <f t="shared" si="8"/>
        <v>2.2099700000000002</v>
      </c>
      <c r="H121" s="89">
        <v>6894</v>
      </c>
      <c r="I121" s="90" t="s">
        <v>64</v>
      </c>
      <c r="J121" s="76">
        <f t="shared" si="9"/>
        <v>0.68940000000000001</v>
      </c>
      <c r="K121" s="89">
        <v>1294</v>
      </c>
      <c r="L121" s="90" t="s">
        <v>64</v>
      </c>
      <c r="M121" s="74">
        <f t="shared" si="6"/>
        <v>0.12940000000000002</v>
      </c>
      <c r="N121" s="89">
        <v>1440</v>
      </c>
      <c r="O121" s="90" t="s">
        <v>64</v>
      </c>
      <c r="P121" s="74">
        <f t="shared" si="7"/>
        <v>0.14399999999999999</v>
      </c>
    </row>
    <row r="122" spans="1:16">
      <c r="B122" s="89">
        <v>1</v>
      </c>
      <c r="C122" s="93" t="s">
        <v>65</v>
      </c>
      <c r="D122" s="74">
        <f t="shared" ref="D122:D185" si="11">B122/$C$5</f>
        <v>8.3333333333333329E-2</v>
      </c>
      <c r="E122" s="91">
        <v>2.29</v>
      </c>
      <c r="F122" s="92">
        <v>2.7730000000000001E-2</v>
      </c>
      <c r="G122" s="88">
        <f t="shared" si="8"/>
        <v>2.3177300000000001</v>
      </c>
      <c r="H122" s="89">
        <v>7403</v>
      </c>
      <c r="I122" s="90" t="s">
        <v>64</v>
      </c>
      <c r="J122" s="76">
        <f t="shared" si="9"/>
        <v>0.74029999999999996</v>
      </c>
      <c r="K122" s="89">
        <v>1319</v>
      </c>
      <c r="L122" s="90" t="s">
        <v>64</v>
      </c>
      <c r="M122" s="74">
        <f t="shared" si="6"/>
        <v>0.13189999999999999</v>
      </c>
      <c r="N122" s="89">
        <v>1486</v>
      </c>
      <c r="O122" s="90" t="s">
        <v>64</v>
      </c>
      <c r="P122" s="74">
        <f t="shared" si="7"/>
        <v>0.14860000000000001</v>
      </c>
    </row>
    <row r="123" spans="1:16">
      <c r="B123" s="89">
        <v>1.1000000000000001</v>
      </c>
      <c r="C123" s="90" t="s">
        <v>65</v>
      </c>
      <c r="D123" s="74">
        <f t="shared" si="11"/>
        <v>9.1666666666666674E-2</v>
      </c>
      <c r="E123" s="91">
        <v>2.3919999999999999</v>
      </c>
      <c r="F123" s="92">
        <v>2.5839999999999998E-2</v>
      </c>
      <c r="G123" s="88">
        <f t="shared" si="8"/>
        <v>2.41784</v>
      </c>
      <c r="H123" s="89">
        <v>7891</v>
      </c>
      <c r="I123" s="90" t="s">
        <v>64</v>
      </c>
      <c r="J123" s="76">
        <f t="shared" si="9"/>
        <v>0.78910000000000002</v>
      </c>
      <c r="K123" s="89">
        <v>1342</v>
      </c>
      <c r="L123" s="90" t="s">
        <v>64</v>
      </c>
      <c r="M123" s="74">
        <f t="shared" si="6"/>
        <v>0.13420000000000001</v>
      </c>
      <c r="N123" s="89">
        <v>1528</v>
      </c>
      <c r="O123" s="90" t="s">
        <v>64</v>
      </c>
      <c r="P123" s="74">
        <f t="shared" si="7"/>
        <v>0.15279999999999999</v>
      </c>
    </row>
    <row r="124" spans="1:16">
      <c r="B124" s="89">
        <v>1.2</v>
      </c>
      <c r="C124" s="90" t="s">
        <v>65</v>
      </c>
      <c r="D124" s="74">
        <f t="shared" si="11"/>
        <v>9.9999999999999992E-2</v>
      </c>
      <c r="E124" s="91">
        <v>2.4860000000000002</v>
      </c>
      <c r="F124" s="92">
        <v>2.4219999999999998E-2</v>
      </c>
      <c r="G124" s="88">
        <f t="shared" si="8"/>
        <v>2.5102200000000003</v>
      </c>
      <c r="H124" s="89">
        <v>8363</v>
      </c>
      <c r="I124" s="90" t="s">
        <v>64</v>
      </c>
      <c r="J124" s="76">
        <f t="shared" si="9"/>
        <v>0.83629999999999993</v>
      </c>
      <c r="K124" s="89">
        <v>1362</v>
      </c>
      <c r="L124" s="90" t="s">
        <v>64</v>
      </c>
      <c r="M124" s="74">
        <f t="shared" si="6"/>
        <v>0.13620000000000002</v>
      </c>
      <c r="N124" s="89">
        <v>1566</v>
      </c>
      <c r="O124" s="90" t="s">
        <v>64</v>
      </c>
      <c r="P124" s="74">
        <f t="shared" si="7"/>
        <v>0.15660000000000002</v>
      </c>
    </row>
    <row r="125" spans="1:16">
      <c r="B125" s="77">
        <v>1.3</v>
      </c>
      <c r="C125" s="79" t="s">
        <v>65</v>
      </c>
      <c r="D125" s="74">
        <f t="shared" si="11"/>
        <v>0.10833333333333334</v>
      </c>
      <c r="E125" s="91">
        <v>2.573</v>
      </c>
      <c r="F125" s="92">
        <v>2.2800000000000001E-2</v>
      </c>
      <c r="G125" s="88">
        <f t="shared" si="8"/>
        <v>2.5958000000000001</v>
      </c>
      <c r="H125" s="89">
        <v>8819</v>
      </c>
      <c r="I125" s="90" t="s">
        <v>64</v>
      </c>
      <c r="J125" s="76">
        <f t="shared" si="9"/>
        <v>0.88190000000000013</v>
      </c>
      <c r="K125" s="89">
        <v>1380</v>
      </c>
      <c r="L125" s="90" t="s">
        <v>64</v>
      </c>
      <c r="M125" s="74">
        <f t="shared" si="6"/>
        <v>0.13799999999999998</v>
      </c>
      <c r="N125" s="89">
        <v>1601</v>
      </c>
      <c r="O125" s="90" t="s">
        <v>64</v>
      </c>
      <c r="P125" s="74">
        <f t="shared" si="7"/>
        <v>0.16009999999999999</v>
      </c>
    </row>
    <row r="126" spans="1:16">
      <c r="B126" s="77">
        <v>1.4</v>
      </c>
      <c r="C126" s="79" t="s">
        <v>65</v>
      </c>
      <c r="D126" s="74">
        <f t="shared" si="11"/>
        <v>0.11666666666666665</v>
      </c>
      <c r="E126" s="91">
        <v>2.6539999999999999</v>
      </c>
      <c r="F126" s="92">
        <v>2.1559999999999999E-2</v>
      </c>
      <c r="G126" s="88">
        <f t="shared" si="8"/>
        <v>2.6755599999999999</v>
      </c>
      <c r="H126" s="77">
        <v>9262</v>
      </c>
      <c r="I126" s="79" t="s">
        <v>64</v>
      </c>
      <c r="J126" s="76">
        <f t="shared" si="9"/>
        <v>0.92620000000000002</v>
      </c>
      <c r="K126" s="77">
        <v>1397</v>
      </c>
      <c r="L126" s="79" t="s">
        <v>64</v>
      </c>
      <c r="M126" s="74">
        <f t="shared" si="6"/>
        <v>0.13969999999999999</v>
      </c>
      <c r="N126" s="77">
        <v>1633</v>
      </c>
      <c r="O126" s="79" t="s">
        <v>64</v>
      </c>
      <c r="P126" s="74">
        <f t="shared" si="7"/>
        <v>0.1633</v>
      </c>
    </row>
    <row r="127" spans="1:16">
      <c r="B127" s="77">
        <v>1.5</v>
      </c>
      <c r="C127" s="79" t="s">
        <v>65</v>
      </c>
      <c r="D127" s="74">
        <f t="shared" si="11"/>
        <v>0.125</v>
      </c>
      <c r="E127" s="91">
        <v>2.7280000000000002</v>
      </c>
      <c r="F127" s="92">
        <v>2.0459999999999999E-2</v>
      </c>
      <c r="G127" s="88">
        <f t="shared" si="8"/>
        <v>2.7484600000000001</v>
      </c>
      <c r="H127" s="77">
        <v>9694</v>
      </c>
      <c r="I127" s="79" t="s">
        <v>64</v>
      </c>
      <c r="J127" s="76">
        <f t="shared" si="9"/>
        <v>0.96940000000000004</v>
      </c>
      <c r="K127" s="77">
        <v>1412</v>
      </c>
      <c r="L127" s="79" t="s">
        <v>64</v>
      </c>
      <c r="M127" s="74">
        <f t="shared" si="6"/>
        <v>0.14119999999999999</v>
      </c>
      <c r="N127" s="77">
        <v>1663</v>
      </c>
      <c r="O127" s="79" t="s">
        <v>64</v>
      </c>
      <c r="P127" s="74">
        <f t="shared" si="7"/>
        <v>0.1663</v>
      </c>
    </row>
    <row r="128" spans="1:16">
      <c r="A128" s="94"/>
      <c r="B128" s="89">
        <v>1.6</v>
      </c>
      <c r="C128" s="90" t="s">
        <v>65</v>
      </c>
      <c r="D128" s="74">
        <f t="shared" si="11"/>
        <v>0.13333333333333333</v>
      </c>
      <c r="E128" s="91">
        <v>2.7970000000000002</v>
      </c>
      <c r="F128" s="92">
        <v>1.9470000000000001E-2</v>
      </c>
      <c r="G128" s="88">
        <f t="shared" si="8"/>
        <v>2.8164700000000003</v>
      </c>
      <c r="H128" s="89">
        <v>1.01</v>
      </c>
      <c r="I128" s="93" t="s">
        <v>66</v>
      </c>
      <c r="J128" s="76">
        <f t="shared" ref="J118:J181" si="12">H128</f>
        <v>1.01</v>
      </c>
      <c r="K128" s="77">
        <v>1425</v>
      </c>
      <c r="L128" s="79" t="s">
        <v>64</v>
      </c>
      <c r="M128" s="74">
        <f t="shared" si="6"/>
        <v>0.14250000000000002</v>
      </c>
      <c r="N128" s="77">
        <v>1691</v>
      </c>
      <c r="O128" s="79" t="s">
        <v>64</v>
      </c>
      <c r="P128" s="74">
        <f t="shared" si="7"/>
        <v>0.1691</v>
      </c>
    </row>
    <row r="129" spans="1:16">
      <c r="A129" s="94"/>
      <c r="B129" s="89">
        <v>1.7</v>
      </c>
      <c r="C129" s="90" t="s">
        <v>65</v>
      </c>
      <c r="D129" s="74">
        <f t="shared" si="11"/>
        <v>0.14166666666666666</v>
      </c>
      <c r="E129" s="91">
        <v>2.8610000000000002</v>
      </c>
      <c r="F129" s="92">
        <v>1.8589999999999999E-2</v>
      </c>
      <c r="G129" s="88">
        <f t="shared" si="8"/>
        <v>2.8795900000000003</v>
      </c>
      <c r="H129" s="89">
        <v>1.05</v>
      </c>
      <c r="I129" s="90" t="s">
        <v>66</v>
      </c>
      <c r="J129" s="76">
        <f t="shared" si="12"/>
        <v>1.05</v>
      </c>
      <c r="K129" s="77">
        <v>1438</v>
      </c>
      <c r="L129" s="79" t="s">
        <v>64</v>
      </c>
      <c r="M129" s="74">
        <f t="shared" si="6"/>
        <v>0.14379999999999998</v>
      </c>
      <c r="N129" s="77">
        <v>1717</v>
      </c>
      <c r="O129" s="79" t="s">
        <v>64</v>
      </c>
      <c r="P129" s="74">
        <f t="shared" si="7"/>
        <v>0.17170000000000002</v>
      </c>
    </row>
    <row r="130" spans="1:16">
      <c r="A130" s="94"/>
      <c r="B130" s="89">
        <v>1.8</v>
      </c>
      <c r="C130" s="90" t="s">
        <v>65</v>
      </c>
      <c r="D130" s="74">
        <f t="shared" si="11"/>
        <v>0.15</v>
      </c>
      <c r="E130" s="91">
        <v>2.92</v>
      </c>
      <c r="F130" s="92">
        <v>1.779E-2</v>
      </c>
      <c r="G130" s="88">
        <f t="shared" si="8"/>
        <v>2.9377900000000001</v>
      </c>
      <c r="H130" s="89">
        <v>1.0900000000000001</v>
      </c>
      <c r="I130" s="90" t="s">
        <v>66</v>
      </c>
      <c r="J130" s="76">
        <f t="shared" si="12"/>
        <v>1.0900000000000001</v>
      </c>
      <c r="K130" s="77">
        <v>1450</v>
      </c>
      <c r="L130" s="79" t="s">
        <v>64</v>
      </c>
      <c r="M130" s="74">
        <f t="shared" si="6"/>
        <v>0.14499999999999999</v>
      </c>
      <c r="N130" s="77">
        <v>1741</v>
      </c>
      <c r="O130" s="79" t="s">
        <v>64</v>
      </c>
      <c r="P130" s="74">
        <f t="shared" si="7"/>
        <v>0.1741</v>
      </c>
    </row>
    <row r="131" spans="1:16">
      <c r="A131" s="94"/>
      <c r="B131" s="89">
        <v>2</v>
      </c>
      <c r="C131" s="90" t="s">
        <v>65</v>
      </c>
      <c r="D131" s="74">
        <f t="shared" si="11"/>
        <v>0.16666666666666666</v>
      </c>
      <c r="E131" s="91">
        <v>3.0259999999999998</v>
      </c>
      <c r="F131" s="92">
        <v>1.6389999999999998E-2</v>
      </c>
      <c r="G131" s="88">
        <f t="shared" si="8"/>
        <v>3.0423899999999997</v>
      </c>
      <c r="H131" s="89">
        <v>1.17</v>
      </c>
      <c r="I131" s="90" t="s">
        <v>66</v>
      </c>
      <c r="J131" s="76">
        <f t="shared" si="12"/>
        <v>1.17</v>
      </c>
      <c r="K131" s="77">
        <v>1474</v>
      </c>
      <c r="L131" s="79" t="s">
        <v>64</v>
      </c>
      <c r="M131" s="74">
        <f t="shared" si="6"/>
        <v>0.1474</v>
      </c>
      <c r="N131" s="77">
        <v>1787</v>
      </c>
      <c r="O131" s="79" t="s">
        <v>64</v>
      </c>
      <c r="P131" s="74">
        <f t="shared" si="7"/>
        <v>0.1787</v>
      </c>
    </row>
    <row r="132" spans="1:16">
      <c r="A132" s="94"/>
      <c r="B132" s="89">
        <v>2.25</v>
      </c>
      <c r="C132" s="90" t="s">
        <v>65</v>
      </c>
      <c r="D132" s="74">
        <f t="shared" si="11"/>
        <v>0.1875</v>
      </c>
      <c r="E132" s="91">
        <v>3.1379999999999999</v>
      </c>
      <c r="F132" s="92">
        <v>1.4959999999999999E-2</v>
      </c>
      <c r="G132" s="88">
        <f t="shared" si="8"/>
        <v>3.1529599999999998</v>
      </c>
      <c r="H132" s="89">
        <v>1.27</v>
      </c>
      <c r="I132" s="90" t="s">
        <v>66</v>
      </c>
      <c r="J132" s="76">
        <f t="shared" si="12"/>
        <v>1.27</v>
      </c>
      <c r="K132" s="77">
        <v>1501</v>
      </c>
      <c r="L132" s="79" t="s">
        <v>64</v>
      </c>
      <c r="M132" s="74">
        <f t="shared" si="6"/>
        <v>0.15009999999999998</v>
      </c>
      <c r="N132" s="77">
        <v>1838</v>
      </c>
      <c r="O132" s="79" t="s">
        <v>64</v>
      </c>
      <c r="P132" s="74">
        <f t="shared" si="7"/>
        <v>0.18380000000000002</v>
      </c>
    </row>
    <row r="133" spans="1:16">
      <c r="A133" s="94"/>
      <c r="B133" s="89">
        <v>2.5</v>
      </c>
      <c r="C133" s="90" t="s">
        <v>65</v>
      </c>
      <c r="D133" s="74">
        <f t="shared" si="11"/>
        <v>0.20833333333333334</v>
      </c>
      <c r="E133" s="91">
        <v>3.2320000000000002</v>
      </c>
      <c r="F133" s="92">
        <v>1.3769999999999999E-2</v>
      </c>
      <c r="G133" s="88">
        <f t="shared" si="8"/>
        <v>3.2457700000000003</v>
      </c>
      <c r="H133" s="89">
        <v>1.36</v>
      </c>
      <c r="I133" s="90" t="s">
        <v>66</v>
      </c>
      <c r="J133" s="76">
        <f t="shared" si="12"/>
        <v>1.36</v>
      </c>
      <c r="K133" s="77">
        <v>1525</v>
      </c>
      <c r="L133" s="79" t="s">
        <v>64</v>
      </c>
      <c r="M133" s="74">
        <f t="shared" si="6"/>
        <v>0.1525</v>
      </c>
      <c r="N133" s="77">
        <v>1884</v>
      </c>
      <c r="O133" s="79" t="s">
        <v>64</v>
      </c>
      <c r="P133" s="74">
        <f t="shared" si="7"/>
        <v>0.18839999999999998</v>
      </c>
    </row>
    <row r="134" spans="1:16">
      <c r="A134" s="94"/>
      <c r="B134" s="89">
        <v>2.75</v>
      </c>
      <c r="C134" s="90" t="s">
        <v>65</v>
      </c>
      <c r="D134" s="74">
        <f t="shared" si="11"/>
        <v>0.22916666666666666</v>
      </c>
      <c r="E134" s="91">
        <v>3.3090000000000002</v>
      </c>
      <c r="F134" s="92">
        <v>1.277E-2</v>
      </c>
      <c r="G134" s="88">
        <f t="shared" si="8"/>
        <v>3.3217700000000003</v>
      </c>
      <c r="H134" s="89">
        <v>1.45</v>
      </c>
      <c r="I134" s="90" t="s">
        <v>66</v>
      </c>
      <c r="J134" s="76">
        <f t="shared" si="12"/>
        <v>1.45</v>
      </c>
      <c r="K134" s="77">
        <v>1547</v>
      </c>
      <c r="L134" s="79" t="s">
        <v>64</v>
      </c>
      <c r="M134" s="74">
        <f t="shared" si="6"/>
        <v>0.1547</v>
      </c>
      <c r="N134" s="77">
        <v>1926</v>
      </c>
      <c r="O134" s="79" t="s">
        <v>64</v>
      </c>
      <c r="P134" s="74">
        <f t="shared" si="7"/>
        <v>0.19259999999999999</v>
      </c>
    </row>
    <row r="135" spans="1:16">
      <c r="A135" s="94"/>
      <c r="B135" s="89">
        <v>3</v>
      </c>
      <c r="C135" s="90" t="s">
        <v>65</v>
      </c>
      <c r="D135" s="74">
        <f t="shared" si="11"/>
        <v>0.25</v>
      </c>
      <c r="E135" s="91">
        <v>3.3740000000000001</v>
      </c>
      <c r="F135" s="92">
        <v>1.192E-2</v>
      </c>
      <c r="G135" s="88">
        <f t="shared" si="8"/>
        <v>3.38592</v>
      </c>
      <c r="H135" s="89">
        <v>1.54</v>
      </c>
      <c r="I135" s="90" t="s">
        <v>66</v>
      </c>
      <c r="J135" s="76">
        <f t="shared" si="12"/>
        <v>1.54</v>
      </c>
      <c r="K135" s="77">
        <v>1567</v>
      </c>
      <c r="L135" s="79" t="s">
        <v>64</v>
      </c>
      <c r="M135" s="74">
        <f t="shared" si="6"/>
        <v>0.15670000000000001</v>
      </c>
      <c r="N135" s="77">
        <v>1965</v>
      </c>
      <c r="O135" s="79" t="s">
        <v>64</v>
      </c>
      <c r="P135" s="74">
        <f t="shared" si="7"/>
        <v>0.19650000000000001</v>
      </c>
    </row>
    <row r="136" spans="1:16">
      <c r="A136" s="94"/>
      <c r="B136" s="89">
        <v>3.25</v>
      </c>
      <c r="C136" s="90" t="s">
        <v>65</v>
      </c>
      <c r="D136" s="74">
        <f t="shared" si="11"/>
        <v>0.27083333333333331</v>
      </c>
      <c r="E136" s="91">
        <v>3.427</v>
      </c>
      <c r="F136" s="92">
        <v>1.1180000000000001E-2</v>
      </c>
      <c r="G136" s="88">
        <f t="shared" si="8"/>
        <v>3.43818</v>
      </c>
      <c r="H136" s="89">
        <v>1.63</v>
      </c>
      <c r="I136" s="90" t="s">
        <v>66</v>
      </c>
      <c r="J136" s="76">
        <f t="shared" si="12"/>
        <v>1.63</v>
      </c>
      <c r="K136" s="77">
        <v>1585</v>
      </c>
      <c r="L136" s="79" t="s">
        <v>64</v>
      </c>
      <c r="M136" s="74">
        <f t="shared" si="6"/>
        <v>0.1585</v>
      </c>
      <c r="N136" s="77">
        <v>2002</v>
      </c>
      <c r="O136" s="79" t="s">
        <v>64</v>
      </c>
      <c r="P136" s="74">
        <f t="shared" si="7"/>
        <v>0.20019999999999999</v>
      </c>
    </row>
    <row r="137" spans="1:16">
      <c r="A137" s="94"/>
      <c r="B137" s="89">
        <v>3.5</v>
      </c>
      <c r="C137" s="90" t="s">
        <v>65</v>
      </c>
      <c r="D137" s="74">
        <f t="shared" si="11"/>
        <v>0.29166666666666669</v>
      </c>
      <c r="E137" s="91">
        <v>3.472</v>
      </c>
      <c r="F137" s="92">
        <v>1.0540000000000001E-2</v>
      </c>
      <c r="G137" s="88">
        <f t="shared" si="8"/>
        <v>3.4825400000000002</v>
      </c>
      <c r="H137" s="89">
        <v>1.71</v>
      </c>
      <c r="I137" s="90" t="s">
        <v>66</v>
      </c>
      <c r="J137" s="76">
        <f t="shared" si="12"/>
        <v>1.71</v>
      </c>
      <c r="K137" s="77">
        <v>1603</v>
      </c>
      <c r="L137" s="79" t="s">
        <v>64</v>
      </c>
      <c r="M137" s="74">
        <f t="shared" si="6"/>
        <v>0.1603</v>
      </c>
      <c r="N137" s="77">
        <v>2036</v>
      </c>
      <c r="O137" s="79" t="s">
        <v>64</v>
      </c>
      <c r="P137" s="74">
        <f t="shared" si="7"/>
        <v>0.2036</v>
      </c>
    </row>
    <row r="138" spans="1:16">
      <c r="A138" s="94"/>
      <c r="B138" s="89">
        <v>3.75</v>
      </c>
      <c r="C138" s="90" t="s">
        <v>65</v>
      </c>
      <c r="D138" s="74">
        <f t="shared" si="11"/>
        <v>0.3125</v>
      </c>
      <c r="E138" s="91">
        <v>3.508</v>
      </c>
      <c r="F138" s="92">
        <v>9.972E-3</v>
      </c>
      <c r="G138" s="88">
        <f t="shared" si="8"/>
        <v>3.5179719999999999</v>
      </c>
      <c r="H138" s="89">
        <v>1.8</v>
      </c>
      <c r="I138" s="90" t="s">
        <v>66</v>
      </c>
      <c r="J138" s="76">
        <f t="shared" si="12"/>
        <v>1.8</v>
      </c>
      <c r="K138" s="77">
        <v>1619</v>
      </c>
      <c r="L138" s="79" t="s">
        <v>64</v>
      </c>
      <c r="M138" s="74">
        <f t="shared" si="6"/>
        <v>0.16189999999999999</v>
      </c>
      <c r="N138" s="77">
        <v>2069</v>
      </c>
      <c r="O138" s="79" t="s">
        <v>64</v>
      </c>
      <c r="P138" s="74">
        <f t="shared" si="7"/>
        <v>0.2069</v>
      </c>
    </row>
    <row r="139" spans="1:16">
      <c r="A139" s="94"/>
      <c r="B139" s="89">
        <v>4</v>
      </c>
      <c r="C139" s="90" t="s">
        <v>65</v>
      </c>
      <c r="D139" s="74">
        <f t="shared" si="11"/>
        <v>0.33333333333333331</v>
      </c>
      <c r="E139" s="91">
        <v>3.5379999999999998</v>
      </c>
      <c r="F139" s="92">
        <v>9.4669999999999997E-3</v>
      </c>
      <c r="G139" s="88">
        <f t="shared" si="8"/>
        <v>3.5474669999999997</v>
      </c>
      <c r="H139" s="89">
        <v>1.88</v>
      </c>
      <c r="I139" s="90" t="s">
        <v>66</v>
      </c>
      <c r="J139" s="76">
        <f t="shared" si="12"/>
        <v>1.88</v>
      </c>
      <c r="K139" s="77">
        <v>1635</v>
      </c>
      <c r="L139" s="79" t="s">
        <v>64</v>
      </c>
      <c r="M139" s="74">
        <f t="shared" si="6"/>
        <v>0.16350000000000001</v>
      </c>
      <c r="N139" s="77">
        <v>2100</v>
      </c>
      <c r="O139" s="79" t="s">
        <v>64</v>
      </c>
      <c r="P139" s="74">
        <f t="shared" si="7"/>
        <v>0.21000000000000002</v>
      </c>
    </row>
    <row r="140" spans="1:16">
      <c r="A140" s="94"/>
      <c r="B140" s="89">
        <v>4.5</v>
      </c>
      <c r="C140" s="95" t="s">
        <v>65</v>
      </c>
      <c r="D140" s="74">
        <f t="shared" si="11"/>
        <v>0.375</v>
      </c>
      <c r="E140" s="91">
        <v>3.5819999999999999</v>
      </c>
      <c r="F140" s="92">
        <v>8.6070000000000001E-3</v>
      </c>
      <c r="G140" s="88">
        <f t="shared" si="8"/>
        <v>3.5906069999999999</v>
      </c>
      <c r="H140" s="89">
        <v>2.0499999999999998</v>
      </c>
      <c r="I140" s="90" t="s">
        <v>66</v>
      </c>
      <c r="J140" s="76">
        <f t="shared" si="12"/>
        <v>2.0499999999999998</v>
      </c>
      <c r="K140" s="77">
        <v>1672</v>
      </c>
      <c r="L140" s="79" t="s">
        <v>64</v>
      </c>
      <c r="M140" s="74">
        <f t="shared" si="6"/>
        <v>0.16719999999999999</v>
      </c>
      <c r="N140" s="77">
        <v>2158</v>
      </c>
      <c r="O140" s="79" t="s">
        <v>64</v>
      </c>
      <c r="P140" s="74">
        <f t="shared" si="7"/>
        <v>0.21579999999999999</v>
      </c>
    </row>
    <row r="141" spans="1:16">
      <c r="B141" s="89">
        <v>5</v>
      </c>
      <c r="C141" s="79" t="s">
        <v>65</v>
      </c>
      <c r="D141" s="74">
        <f t="shared" si="11"/>
        <v>0.41666666666666669</v>
      </c>
      <c r="E141" s="91">
        <v>3.6080000000000001</v>
      </c>
      <c r="F141" s="92">
        <v>7.901E-3</v>
      </c>
      <c r="G141" s="88">
        <f t="shared" si="8"/>
        <v>3.615901</v>
      </c>
      <c r="H141" s="77">
        <v>2.2200000000000002</v>
      </c>
      <c r="I141" s="79" t="s">
        <v>66</v>
      </c>
      <c r="J141" s="76">
        <f t="shared" si="12"/>
        <v>2.2200000000000002</v>
      </c>
      <c r="K141" s="77">
        <v>1707</v>
      </c>
      <c r="L141" s="79" t="s">
        <v>64</v>
      </c>
      <c r="M141" s="74">
        <f t="shared" si="6"/>
        <v>0.17070000000000002</v>
      </c>
      <c r="N141" s="77">
        <v>2212</v>
      </c>
      <c r="O141" s="79" t="s">
        <v>64</v>
      </c>
      <c r="P141" s="74">
        <f t="shared" si="7"/>
        <v>0.22120000000000001</v>
      </c>
    </row>
    <row r="142" spans="1:16">
      <c r="B142" s="89">
        <v>5.5</v>
      </c>
      <c r="C142" s="79" t="s">
        <v>65</v>
      </c>
      <c r="D142" s="74">
        <f t="shared" si="11"/>
        <v>0.45833333333333331</v>
      </c>
      <c r="E142" s="91">
        <v>3.621</v>
      </c>
      <c r="F142" s="92">
        <v>7.3099999999999997E-3</v>
      </c>
      <c r="G142" s="88">
        <f t="shared" si="8"/>
        <v>3.6283099999999999</v>
      </c>
      <c r="H142" s="77">
        <v>2.38</v>
      </c>
      <c r="I142" s="79" t="s">
        <v>66</v>
      </c>
      <c r="J142" s="76">
        <f t="shared" si="12"/>
        <v>2.38</v>
      </c>
      <c r="K142" s="77">
        <v>1741</v>
      </c>
      <c r="L142" s="79" t="s">
        <v>64</v>
      </c>
      <c r="M142" s="74">
        <f t="shared" si="6"/>
        <v>0.1741</v>
      </c>
      <c r="N142" s="77">
        <v>2263</v>
      </c>
      <c r="O142" s="79" t="s">
        <v>64</v>
      </c>
      <c r="P142" s="74">
        <f t="shared" si="7"/>
        <v>0.2263</v>
      </c>
    </row>
    <row r="143" spans="1:16">
      <c r="B143" s="89">
        <v>6</v>
      </c>
      <c r="C143" s="79" t="s">
        <v>65</v>
      </c>
      <c r="D143" s="74">
        <f t="shared" si="11"/>
        <v>0.5</v>
      </c>
      <c r="E143" s="91">
        <v>3.6240000000000001</v>
      </c>
      <c r="F143" s="92">
        <v>6.8069999999999997E-3</v>
      </c>
      <c r="G143" s="88">
        <f t="shared" si="8"/>
        <v>3.6308069999999999</v>
      </c>
      <c r="H143" s="77">
        <v>2.5499999999999998</v>
      </c>
      <c r="I143" s="79" t="s">
        <v>66</v>
      </c>
      <c r="J143" s="76">
        <f t="shared" si="12"/>
        <v>2.5499999999999998</v>
      </c>
      <c r="K143" s="77">
        <v>1772</v>
      </c>
      <c r="L143" s="79" t="s">
        <v>64</v>
      </c>
      <c r="M143" s="74">
        <f t="shared" si="6"/>
        <v>0.1772</v>
      </c>
      <c r="N143" s="77">
        <v>2311</v>
      </c>
      <c r="O143" s="79" t="s">
        <v>64</v>
      </c>
      <c r="P143" s="74">
        <f t="shared" si="7"/>
        <v>0.2311</v>
      </c>
    </row>
    <row r="144" spans="1:16">
      <c r="B144" s="89">
        <v>6.5</v>
      </c>
      <c r="C144" s="79" t="s">
        <v>65</v>
      </c>
      <c r="D144" s="74">
        <f t="shared" si="11"/>
        <v>0.54166666666666663</v>
      </c>
      <c r="E144" s="91">
        <v>3.62</v>
      </c>
      <c r="F144" s="92">
        <v>6.3740000000000003E-3</v>
      </c>
      <c r="G144" s="88">
        <f t="shared" si="8"/>
        <v>3.6263740000000002</v>
      </c>
      <c r="H144" s="77">
        <v>2.71</v>
      </c>
      <c r="I144" s="79" t="s">
        <v>66</v>
      </c>
      <c r="J144" s="76">
        <f t="shared" si="12"/>
        <v>2.71</v>
      </c>
      <c r="K144" s="77">
        <v>1803</v>
      </c>
      <c r="L144" s="79" t="s">
        <v>64</v>
      </c>
      <c r="M144" s="74">
        <f t="shared" si="6"/>
        <v>0.18029999999999999</v>
      </c>
      <c r="N144" s="77">
        <v>2358</v>
      </c>
      <c r="O144" s="79" t="s">
        <v>64</v>
      </c>
      <c r="P144" s="74">
        <f t="shared" si="7"/>
        <v>0.23580000000000001</v>
      </c>
    </row>
    <row r="145" spans="2:16">
      <c r="B145" s="89">
        <v>7</v>
      </c>
      <c r="C145" s="79" t="s">
        <v>65</v>
      </c>
      <c r="D145" s="74">
        <f t="shared" si="11"/>
        <v>0.58333333333333337</v>
      </c>
      <c r="E145" s="91">
        <v>3.609</v>
      </c>
      <c r="F145" s="92">
        <v>5.9959999999999996E-3</v>
      </c>
      <c r="G145" s="88">
        <f t="shared" si="8"/>
        <v>3.6149960000000001</v>
      </c>
      <c r="H145" s="77">
        <v>2.88</v>
      </c>
      <c r="I145" s="79" t="s">
        <v>66</v>
      </c>
      <c r="J145" s="76">
        <f t="shared" si="12"/>
        <v>2.88</v>
      </c>
      <c r="K145" s="77">
        <v>1833</v>
      </c>
      <c r="L145" s="79" t="s">
        <v>64</v>
      </c>
      <c r="M145" s="74">
        <f t="shared" si="6"/>
        <v>0.18329999999999999</v>
      </c>
      <c r="N145" s="77">
        <v>2403</v>
      </c>
      <c r="O145" s="79" t="s">
        <v>64</v>
      </c>
      <c r="P145" s="74">
        <f t="shared" si="7"/>
        <v>0.24030000000000001</v>
      </c>
    </row>
    <row r="146" spans="2:16">
      <c r="B146" s="89">
        <v>8</v>
      </c>
      <c r="C146" s="79" t="s">
        <v>65</v>
      </c>
      <c r="D146" s="74">
        <f t="shared" si="11"/>
        <v>0.66666666666666663</v>
      </c>
      <c r="E146" s="91">
        <v>3.5739999999999998</v>
      </c>
      <c r="F146" s="92">
        <v>5.3689999999999996E-3</v>
      </c>
      <c r="G146" s="88">
        <f t="shared" si="8"/>
        <v>3.5793689999999998</v>
      </c>
      <c r="H146" s="77">
        <v>3.21</v>
      </c>
      <c r="I146" s="79" t="s">
        <v>66</v>
      </c>
      <c r="J146" s="76">
        <f t="shared" si="12"/>
        <v>3.21</v>
      </c>
      <c r="K146" s="77">
        <v>1919</v>
      </c>
      <c r="L146" s="79" t="s">
        <v>64</v>
      </c>
      <c r="M146" s="74">
        <f t="shared" si="6"/>
        <v>0.19190000000000002</v>
      </c>
      <c r="N146" s="77">
        <v>2490</v>
      </c>
      <c r="O146" s="79" t="s">
        <v>64</v>
      </c>
      <c r="P146" s="74">
        <f t="shared" si="7"/>
        <v>0.24900000000000003</v>
      </c>
    </row>
    <row r="147" spans="2:16">
      <c r="B147" s="89">
        <v>9</v>
      </c>
      <c r="C147" s="79" t="s">
        <v>65</v>
      </c>
      <c r="D147" s="74">
        <f t="shared" si="11"/>
        <v>0.75</v>
      </c>
      <c r="E147" s="91">
        <v>3.5259999999999998</v>
      </c>
      <c r="F147" s="92">
        <v>4.8679999999999999E-3</v>
      </c>
      <c r="G147" s="88">
        <f t="shared" si="8"/>
        <v>3.5308679999999999</v>
      </c>
      <c r="H147" s="77">
        <v>3.55</v>
      </c>
      <c r="I147" s="79" t="s">
        <v>66</v>
      </c>
      <c r="J147" s="76">
        <f t="shared" si="12"/>
        <v>3.55</v>
      </c>
      <c r="K147" s="77">
        <v>2003</v>
      </c>
      <c r="L147" s="79" t="s">
        <v>64</v>
      </c>
      <c r="M147" s="74">
        <f t="shared" si="6"/>
        <v>0.20030000000000001</v>
      </c>
      <c r="N147" s="77">
        <v>2573</v>
      </c>
      <c r="O147" s="79" t="s">
        <v>64</v>
      </c>
      <c r="P147" s="74">
        <f t="shared" si="7"/>
        <v>0.25729999999999997</v>
      </c>
    </row>
    <row r="148" spans="2:16">
      <c r="B148" s="89">
        <v>10</v>
      </c>
      <c r="C148" s="79" t="s">
        <v>65</v>
      </c>
      <c r="D148" s="74">
        <f t="shared" si="11"/>
        <v>0.83333333333333337</v>
      </c>
      <c r="E148" s="91">
        <v>3.4710000000000001</v>
      </c>
      <c r="F148" s="92">
        <v>4.4590000000000003E-3</v>
      </c>
      <c r="G148" s="88">
        <f t="shared" si="8"/>
        <v>3.4754590000000003</v>
      </c>
      <c r="H148" s="77">
        <v>3.89</v>
      </c>
      <c r="I148" s="79" t="s">
        <v>66</v>
      </c>
      <c r="J148" s="76">
        <f t="shared" si="12"/>
        <v>3.89</v>
      </c>
      <c r="K148" s="77">
        <v>2085</v>
      </c>
      <c r="L148" s="79" t="s">
        <v>64</v>
      </c>
      <c r="M148" s="74">
        <f t="shared" ref="M148:M167" si="13">K148/1000/10</f>
        <v>0.20849999999999999</v>
      </c>
      <c r="N148" s="77">
        <v>2654</v>
      </c>
      <c r="O148" s="79" t="s">
        <v>64</v>
      </c>
      <c r="P148" s="74">
        <f t="shared" ref="P148:P171" si="14">N148/1000/10</f>
        <v>0.26539999999999997</v>
      </c>
    </row>
    <row r="149" spans="2:16">
      <c r="B149" s="89">
        <v>11</v>
      </c>
      <c r="C149" s="79" t="s">
        <v>65</v>
      </c>
      <c r="D149" s="74">
        <f t="shared" si="11"/>
        <v>0.91666666666666663</v>
      </c>
      <c r="E149" s="91">
        <v>3.411</v>
      </c>
      <c r="F149" s="92">
        <v>4.117E-3</v>
      </c>
      <c r="G149" s="88">
        <f t="shared" ref="G149:G212" si="15">E149+F149</f>
        <v>3.415117</v>
      </c>
      <c r="H149" s="77">
        <v>4.24</v>
      </c>
      <c r="I149" s="79" t="s">
        <v>66</v>
      </c>
      <c r="J149" s="76">
        <f t="shared" si="12"/>
        <v>4.24</v>
      </c>
      <c r="K149" s="77">
        <v>2165</v>
      </c>
      <c r="L149" s="79" t="s">
        <v>64</v>
      </c>
      <c r="M149" s="74">
        <f t="shared" si="13"/>
        <v>0.2165</v>
      </c>
      <c r="N149" s="77">
        <v>2733</v>
      </c>
      <c r="O149" s="79" t="s">
        <v>64</v>
      </c>
      <c r="P149" s="74">
        <f t="shared" si="14"/>
        <v>0.27329999999999999</v>
      </c>
    </row>
    <row r="150" spans="2:16">
      <c r="B150" s="89">
        <v>12</v>
      </c>
      <c r="C150" s="79" t="s">
        <v>65</v>
      </c>
      <c r="D150" s="74">
        <f t="shared" si="11"/>
        <v>1</v>
      </c>
      <c r="E150" s="91">
        <v>3.3490000000000002</v>
      </c>
      <c r="F150" s="92">
        <v>3.8270000000000001E-3</v>
      </c>
      <c r="G150" s="88">
        <f t="shared" si="15"/>
        <v>3.352827</v>
      </c>
      <c r="H150" s="77">
        <v>4.59</v>
      </c>
      <c r="I150" s="79" t="s">
        <v>66</v>
      </c>
      <c r="J150" s="76">
        <f t="shared" si="12"/>
        <v>4.59</v>
      </c>
      <c r="K150" s="77">
        <v>2245</v>
      </c>
      <c r="L150" s="79" t="s">
        <v>64</v>
      </c>
      <c r="M150" s="74">
        <f t="shared" si="13"/>
        <v>0.22450000000000001</v>
      </c>
      <c r="N150" s="77">
        <v>2811</v>
      </c>
      <c r="O150" s="79" t="s">
        <v>64</v>
      </c>
      <c r="P150" s="74">
        <f t="shared" si="14"/>
        <v>0.28110000000000002</v>
      </c>
    </row>
    <row r="151" spans="2:16">
      <c r="B151" s="89">
        <v>13</v>
      </c>
      <c r="C151" s="79" t="s">
        <v>65</v>
      </c>
      <c r="D151" s="74">
        <f t="shared" si="11"/>
        <v>1.0833333333333333</v>
      </c>
      <c r="E151" s="91">
        <v>3.2850000000000001</v>
      </c>
      <c r="F151" s="92">
        <v>3.5769999999999999E-3</v>
      </c>
      <c r="G151" s="88">
        <f t="shared" si="15"/>
        <v>3.2885770000000001</v>
      </c>
      <c r="H151" s="77">
        <v>4.96</v>
      </c>
      <c r="I151" s="79" t="s">
        <v>66</v>
      </c>
      <c r="J151" s="76">
        <f t="shared" si="12"/>
        <v>4.96</v>
      </c>
      <c r="K151" s="77">
        <v>2325</v>
      </c>
      <c r="L151" s="79" t="s">
        <v>64</v>
      </c>
      <c r="M151" s="74">
        <f t="shared" si="13"/>
        <v>0.23250000000000001</v>
      </c>
      <c r="N151" s="77">
        <v>2889</v>
      </c>
      <c r="O151" s="79" t="s">
        <v>64</v>
      </c>
      <c r="P151" s="74">
        <f t="shared" si="14"/>
        <v>0.28889999999999999</v>
      </c>
    </row>
    <row r="152" spans="2:16">
      <c r="B152" s="89">
        <v>14</v>
      </c>
      <c r="C152" s="79" t="s">
        <v>65</v>
      </c>
      <c r="D152" s="74">
        <f t="shared" si="11"/>
        <v>1.1666666666666667</v>
      </c>
      <c r="E152" s="91">
        <v>3.2210000000000001</v>
      </c>
      <c r="F152" s="92">
        <v>3.3609999999999998E-3</v>
      </c>
      <c r="G152" s="88">
        <f t="shared" si="15"/>
        <v>3.224361</v>
      </c>
      <c r="H152" s="77">
        <v>5.32</v>
      </c>
      <c r="I152" s="79" t="s">
        <v>66</v>
      </c>
      <c r="J152" s="76">
        <f t="shared" si="12"/>
        <v>5.32</v>
      </c>
      <c r="K152" s="77">
        <v>2404</v>
      </c>
      <c r="L152" s="79" t="s">
        <v>64</v>
      </c>
      <c r="M152" s="74">
        <f t="shared" si="13"/>
        <v>0.2404</v>
      </c>
      <c r="N152" s="77">
        <v>2967</v>
      </c>
      <c r="O152" s="79" t="s">
        <v>64</v>
      </c>
      <c r="P152" s="74">
        <f t="shared" si="14"/>
        <v>0.29670000000000002</v>
      </c>
    </row>
    <row r="153" spans="2:16">
      <c r="B153" s="89">
        <v>15</v>
      </c>
      <c r="C153" s="79" t="s">
        <v>65</v>
      </c>
      <c r="D153" s="74">
        <f t="shared" si="11"/>
        <v>1.25</v>
      </c>
      <c r="E153" s="91">
        <v>3.157</v>
      </c>
      <c r="F153" s="92">
        <v>3.1700000000000001E-3</v>
      </c>
      <c r="G153" s="88">
        <f t="shared" si="15"/>
        <v>3.1601699999999999</v>
      </c>
      <c r="H153" s="77">
        <v>5.7</v>
      </c>
      <c r="I153" s="79" t="s">
        <v>66</v>
      </c>
      <c r="J153" s="76">
        <f t="shared" si="12"/>
        <v>5.7</v>
      </c>
      <c r="K153" s="77">
        <v>2484</v>
      </c>
      <c r="L153" s="79" t="s">
        <v>64</v>
      </c>
      <c r="M153" s="74">
        <f t="shared" si="13"/>
        <v>0.24840000000000001</v>
      </c>
      <c r="N153" s="77">
        <v>3045</v>
      </c>
      <c r="O153" s="79" t="s">
        <v>64</v>
      </c>
      <c r="P153" s="74">
        <f t="shared" si="14"/>
        <v>0.30449999999999999</v>
      </c>
    </row>
    <row r="154" spans="2:16">
      <c r="B154" s="89">
        <v>16</v>
      </c>
      <c r="C154" s="79" t="s">
        <v>65</v>
      </c>
      <c r="D154" s="74">
        <f t="shared" si="11"/>
        <v>1.3333333333333333</v>
      </c>
      <c r="E154" s="91">
        <v>3.0939999999999999</v>
      </c>
      <c r="F154" s="92">
        <v>3.0019999999999999E-3</v>
      </c>
      <c r="G154" s="88">
        <f t="shared" si="15"/>
        <v>3.0970019999999998</v>
      </c>
      <c r="H154" s="77">
        <v>6.09</v>
      </c>
      <c r="I154" s="79" t="s">
        <v>66</v>
      </c>
      <c r="J154" s="76">
        <f t="shared" si="12"/>
        <v>6.09</v>
      </c>
      <c r="K154" s="77">
        <v>2564</v>
      </c>
      <c r="L154" s="79" t="s">
        <v>64</v>
      </c>
      <c r="M154" s="74">
        <f t="shared" si="13"/>
        <v>0.25640000000000002</v>
      </c>
      <c r="N154" s="77">
        <v>3123</v>
      </c>
      <c r="O154" s="79" t="s">
        <v>64</v>
      </c>
      <c r="P154" s="74">
        <f t="shared" si="14"/>
        <v>0.31230000000000002</v>
      </c>
    </row>
    <row r="155" spans="2:16">
      <c r="B155" s="89">
        <v>17</v>
      </c>
      <c r="C155" s="79" t="s">
        <v>65</v>
      </c>
      <c r="D155" s="74">
        <f t="shared" si="11"/>
        <v>1.4166666666666667</v>
      </c>
      <c r="E155" s="91">
        <v>3.032</v>
      </c>
      <c r="F155" s="92">
        <v>2.8509999999999998E-3</v>
      </c>
      <c r="G155" s="88">
        <f t="shared" si="15"/>
        <v>3.0348510000000002</v>
      </c>
      <c r="H155" s="77">
        <v>6.48</v>
      </c>
      <c r="I155" s="79" t="s">
        <v>66</v>
      </c>
      <c r="J155" s="76">
        <f t="shared" si="12"/>
        <v>6.48</v>
      </c>
      <c r="K155" s="77">
        <v>2645</v>
      </c>
      <c r="L155" s="79" t="s">
        <v>64</v>
      </c>
      <c r="M155" s="74">
        <f t="shared" si="13"/>
        <v>0.26450000000000001</v>
      </c>
      <c r="N155" s="77">
        <v>3202</v>
      </c>
      <c r="O155" s="79" t="s">
        <v>64</v>
      </c>
      <c r="P155" s="74">
        <f t="shared" si="14"/>
        <v>0.32019999999999998</v>
      </c>
    </row>
    <row r="156" spans="2:16">
      <c r="B156" s="89">
        <v>18</v>
      </c>
      <c r="C156" s="79" t="s">
        <v>65</v>
      </c>
      <c r="D156" s="74">
        <f t="shared" si="11"/>
        <v>1.5</v>
      </c>
      <c r="E156" s="91">
        <v>2.972</v>
      </c>
      <c r="F156" s="92">
        <v>2.7160000000000001E-3</v>
      </c>
      <c r="G156" s="88">
        <f t="shared" si="15"/>
        <v>2.9747159999999999</v>
      </c>
      <c r="H156" s="77">
        <v>6.88</v>
      </c>
      <c r="I156" s="79" t="s">
        <v>66</v>
      </c>
      <c r="J156" s="76">
        <f t="shared" si="12"/>
        <v>6.88</v>
      </c>
      <c r="K156" s="77">
        <v>2726</v>
      </c>
      <c r="L156" s="79" t="s">
        <v>64</v>
      </c>
      <c r="M156" s="74">
        <f t="shared" si="13"/>
        <v>0.27260000000000001</v>
      </c>
      <c r="N156" s="77">
        <v>3281</v>
      </c>
      <c r="O156" s="79" t="s">
        <v>64</v>
      </c>
      <c r="P156" s="74">
        <f t="shared" si="14"/>
        <v>0.3281</v>
      </c>
    </row>
    <row r="157" spans="2:16">
      <c r="B157" s="89">
        <v>20</v>
      </c>
      <c r="C157" s="79" t="s">
        <v>65</v>
      </c>
      <c r="D157" s="74">
        <f t="shared" si="11"/>
        <v>1.6666666666666667</v>
      </c>
      <c r="E157" s="91">
        <v>2.855</v>
      </c>
      <c r="F157" s="92">
        <v>2.483E-3</v>
      </c>
      <c r="G157" s="88">
        <f t="shared" si="15"/>
        <v>2.8574829999999998</v>
      </c>
      <c r="H157" s="77">
        <v>7.7</v>
      </c>
      <c r="I157" s="79" t="s">
        <v>66</v>
      </c>
      <c r="J157" s="76">
        <f t="shared" si="12"/>
        <v>7.7</v>
      </c>
      <c r="K157" s="77">
        <v>3005</v>
      </c>
      <c r="L157" s="79" t="s">
        <v>64</v>
      </c>
      <c r="M157" s="74">
        <f t="shared" si="13"/>
        <v>0.30049999999999999</v>
      </c>
      <c r="N157" s="77">
        <v>3443</v>
      </c>
      <c r="O157" s="79" t="s">
        <v>64</v>
      </c>
      <c r="P157" s="74">
        <f t="shared" si="14"/>
        <v>0.34429999999999999</v>
      </c>
    </row>
    <row r="158" spans="2:16">
      <c r="B158" s="89">
        <v>22.5</v>
      </c>
      <c r="C158" s="79" t="s">
        <v>65</v>
      </c>
      <c r="D158" s="74">
        <f t="shared" si="11"/>
        <v>1.875</v>
      </c>
      <c r="E158" s="91">
        <v>2.718</v>
      </c>
      <c r="F158" s="92">
        <v>2.245E-3</v>
      </c>
      <c r="G158" s="88">
        <f t="shared" si="15"/>
        <v>2.7202449999999998</v>
      </c>
      <c r="H158" s="77">
        <v>8.7799999999999994</v>
      </c>
      <c r="I158" s="79" t="s">
        <v>66</v>
      </c>
      <c r="J158" s="76">
        <f t="shared" si="12"/>
        <v>8.7799999999999994</v>
      </c>
      <c r="K158" s="77">
        <v>3418</v>
      </c>
      <c r="L158" s="79" t="s">
        <v>64</v>
      </c>
      <c r="M158" s="74">
        <f t="shared" si="13"/>
        <v>0.34179999999999999</v>
      </c>
      <c r="N158" s="77">
        <v>3651</v>
      </c>
      <c r="O158" s="79" t="s">
        <v>64</v>
      </c>
      <c r="P158" s="74">
        <f t="shared" si="14"/>
        <v>0.36509999999999998</v>
      </c>
    </row>
    <row r="159" spans="2:16">
      <c r="B159" s="89">
        <v>25</v>
      </c>
      <c r="C159" s="79" t="s">
        <v>65</v>
      </c>
      <c r="D159" s="74">
        <f t="shared" si="11"/>
        <v>2.0833333333333335</v>
      </c>
      <c r="E159" s="91">
        <v>2.6030000000000002</v>
      </c>
      <c r="F159" s="92">
        <v>2.0509999999999999E-3</v>
      </c>
      <c r="G159" s="88">
        <f t="shared" si="15"/>
        <v>2.605051</v>
      </c>
      <c r="H159" s="77">
        <v>9.91</v>
      </c>
      <c r="I159" s="79" t="s">
        <v>66</v>
      </c>
      <c r="J159" s="76">
        <f t="shared" si="12"/>
        <v>9.91</v>
      </c>
      <c r="K159" s="77">
        <v>3819</v>
      </c>
      <c r="L159" s="79" t="s">
        <v>64</v>
      </c>
      <c r="M159" s="74">
        <f t="shared" si="13"/>
        <v>0.38190000000000002</v>
      </c>
      <c r="N159" s="77">
        <v>3866</v>
      </c>
      <c r="O159" s="79" t="s">
        <v>64</v>
      </c>
      <c r="P159" s="74">
        <f t="shared" si="14"/>
        <v>0.3866</v>
      </c>
    </row>
    <row r="160" spans="2:16">
      <c r="B160" s="89">
        <v>27.5</v>
      </c>
      <c r="C160" s="79" t="s">
        <v>65</v>
      </c>
      <c r="D160" s="74">
        <f t="shared" si="11"/>
        <v>2.2916666666666665</v>
      </c>
      <c r="E160" s="91">
        <v>2.5</v>
      </c>
      <c r="F160" s="92">
        <v>1.89E-3</v>
      </c>
      <c r="G160" s="88">
        <f t="shared" si="15"/>
        <v>2.5018899999999999</v>
      </c>
      <c r="H160" s="77">
        <v>11.09</v>
      </c>
      <c r="I160" s="79" t="s">
        <v>66</v>
      </c>
      <c r="J160" s="76">
        <f t="shared" si="12"/>
        <v>11.09</v>
      </c>
      <c r="K160" s="77">
        <v>4213</v>
      </c>
      <c r="L160" s="79" t="s">
        <v>64</v>
      </c>
      <c r="M160" s="74">
        <f t="shared" si="13"/>
        <v>0.42130000000000001</v>
      </c>
      <c r="N160" s="77">
        <v>4088</v>
      </c>
      <c r="O160" s="79" t="s">
        <v>64</v>
      </c>
      <c r="P160" s="74">
        <f t="shared" si="14"/>
        <v>0.4088</v>
      </c>
    </row>
    <row r="161" spans="2:16">
      <c r="B161" s="89">
        <v>30</v>
      </c>
      <c r="C161" s="79" t="s">
        <v>65</v>
      </c>
      <c r="D161" s="74">
        <f t="shared" si="11"/>
        <v>2.5</v>
      </c>
      <c r="E161" s="91">
        <v>2.3929999999999998</v>
      </c>
      <c r="F161" s="92">
        <v>1.7539999999999999E-3</v>
      </c>
      <c r="G161" s="88">
        <f t="shared" si="15"/>
        <v>2.3947539999999998</v>
      </c>
      <c r="H161" s="77">
        <v>12.32</v>
      </c>
      <c r="I161" s="79" t="s">
        <v>66</v>
      </c>
      <c r="J161" s="76">
        <f t="shared" si="12"/>
        <v>12.32</v>
      </c>
      <c r="K161" s="77">
        <v>4603</v>
      </c>
      <c r="L161" s="79" t="s">
        <v>64</v>
      </c>
      <c r="M161" s="74">
        <f t="shared" si="13"/>
        <v>0.46029999999999999</v>
      </c>
      <c r="N161" s="77">
        <v>4318</v>
      </c>
      <c r="O161" s="79" t="s">
        <v>64</v>
      </c>
      <c r="P161" s="74">
        <f t="shared" si="14"/>
        <v>0.43179999999999996</v>
      </c>
    </row>
    <row r="162" spans="2:16">
      <c r="B162" s="89">
        <v>32.5</v>
      </c>
      <c r="C162" s="79" t="s">
        <v>65</v>
      </c>
      <c r="D162" s="74">
        <f t="shared" si="11"/>
        <v>2.7083333333333335</v>
      </c>
      <c r="E162" s="91">
        <v>2.298</v>
      </c>
      <c r="F162" s="92">
        <v>1.637E-3</v>
      </c>
      <c r="G162" s="88">
        <f t="shared" si="15"/>
        <v>2.2996370000000002</v>
      </c>
      <c r="H162" s="77">
        <v>13.6</v>
      </c>
      <c r="I162" s="79" t="s">
        <v>66</v>
      </c>
      <c r="J162" s="76">
        <f t="shared" si="12"/>
        <v>13.6</v>
      </c>
      <c r="K162" s="77">
        <v>4993</v>
      </c>
      <c r="L162" s="79" t="s">
        <v>64</v>
      </c>
      <c r="M162" s="74">
        <f t="shared" si="13"/>
        <v>0.49930000000000002</v>
      </c>
      <c r="N162" s="77">
        <v>4556</v>
      </c>
      <c r="O162" s="79" t="s">
        <v>64</v>
      </c>
      <c r="P162" s="74">
        <f t="shared" si="14"/>
        <v>0.4556</v>
      </c>
    </row>
    <row r="163" spans="2:16">
      <c r="B163" s="89">
        <v>35</v>
      </c>
      <c r="C163" s="79" t="s">
        <v>65</v>
      </c>
      <c r="D163" s="74">
        <f t="shared" si="11"/>
        <v>2.9166666666666665</v>
      </c>
      <c r="E163" s="91">
        <v>2.2109999999999999</v>
      </c>
      <c r="F163" s="92">
        <v>1.5349999999999999E-3</v>
      </c>
      <c r="G163" s="88">
        <f t="shared" si="15"/>
        <v>2.2125349999999999</v>
      </c>
      <c r="H163" s="77">
        <v>14.93</v>
      </c>
      <c r="I163" s="79" t="s">
        <v>66</v>
      </c>
      <c r="J163" s="76">
        <f t="shared" si="12"/>
        <v>14.93</v>
      </c>
      <c r="K163" s="77">
        <v>5385</v>
      </c>
      <c r="L163" s="79" t="s">
        <v>64</v>
      </c>
      <c r="M163" s="74">
        <f t="shared" si="13"/>
        <v>0.53849999999999998</v>
      </c>
      <c r="N163" s="77">
        <v>4803</v>
      </c>
      <c r="O163" s="79" t="s">
        <v>64</v>
      </c>
      <c r="P163" s="74">
        <f t="shared" si="14"/>
        <v>0.4803</v>
      </c>
    </row>
    <row r="164" spans="2:16">
      <c r="B164" s="89">
        <v>37.5</v>
      </c>
      <c r="C164" s="79" t="s">
        <v>65</v>
      </c>
      <c r="D164" s="74">
        <f t="shared" si="11"/>
        <v>3.125</v>
      </c>
      <c r="E164" s="91">
        <v>2.129</v>
      </c>
      <c r="F164" s="92">
        <v>1.446E-3</v>
      </c>
      <c r="G164" s="88">
        <f t="shared" si="15"/>
        <v>2.1304460000000001</v>
      </c>
      <c r="H164" s="77">
        <v>16.32</v>
      </c>
      <c r="I164" s="79" t="s">
        <v>66</v>
      </c>
      <c r="J164" s="76">
        <f t="shared" si="12"/>
        <v>16.32</v>
      </c>
      <c r="K164" s="77">
        <v>5778</v>
      </c>
      <c r="L164" s="79" t="s">
        <v>64</v>
      </c>
      <c r="M164" s="74">
        <f t="shared" si="13"/>
        <v>0.57779999999999998</v>
      </c>
      <c r="N164" s="77">
        <v>5058</v>
      </c>
      <c r="O164" s="79" t="s">
        <v>64</v>
      </c>
      <c r="P164" s="74">
        <f t="shared" si="14"/>
        <v>0.50580000000000003</v>
      </c>
    </row>
    <row r="165" spans="2:16">
      <c r="B165" s="89">
        <v>40</v>
      </c>
      <c r="C165" s="79" t="s">
        <v>65</v>
      </c>
      <c r="D165" s="74">
        <f t="shared" si="11"/>
        <v>3.3333333333333335</v>
      </c>
      <c r="E165" s="91">
        <v>2.0529999999999999</v>
      </c>
      <c r="F165" s="92">
        <v>1.3680000000000001E-3</v>
      </c>
      <c r="G165" s="88">
        <f t="shared" si="15"/>
        <v>2.0543679999999997</v>
      </c>
      <c r="H165" s="77">
        <v>17.760000000000002</v>
      </c>
      <c r="I165" s="79" t="s">
        <v>66</v>
      </c>
      <c r="J165" s="76">
        <f t="shared" si="12"/>
        <v>17.760000000000002</v>
      </c>
      <c r="K165" s="77">
        <v>6174</v>
      </c>
      <c r="L165" s="79" t="s">
        <v>64</v>
      </c>
      <c r="M165" s="74">
        <f t="shared" si="13"/>
        <v>0.61740000000000006</v>
      </c>
      <c r="N165" s="77">
        <v>5323</v>
      </c>
      <c r="O165" s="79" t="s">
        <v>64</v>
      </c>
      <c r="P165" s="74">
        <f t="shared" si="14"/>
        <v>0.5323</v>
      </c>
    </row>
    <row r="166" spans="2:16">
      <c r="B166" s="89">
        <v>45</v>
      </c>
      <c r="C166" s="79" t="s">
        <v>65</v>
      </c>
      <c r="D166" s="74">
        <f t="shared" si="11"/>
        <v>3.75</v>
      </c>
      <c r="E166" s="91">
        <v>1.9159999999999999</v>
      </c>
      <c r="F166" s="92">
        <v>1.235E-3</v>
      </c>
      <c r="G166" s="88">
        <f t="shared" si="15"/>
        <v>1.917235</v>
      </c>
      <c r="H166" s="77">
        <v>20.79</v>
      </c>
      <c r="I166" s="79" t="s">
        <v>66</v>
      </c>
      <c r="J166" s="76">
        <f t="shared" si="12"/>
        <v>20.79</v>
      </c>
      <c r="K166" s="77">
        <v>7606</v>
      </c>
      <c r="L166" s="79" t="s">
        <v>64</v>
      </c>
      <c r="M166" s="74">
        <f t="shared" si="13"/>
        <v>0.76059999999999994</v>
      </c>
      <c r="N166" s="77">
        <v>5878</v>
      </c>
      <c r="O166" s="79" t="s">
        <v>64</v>
      </c>
      <c r="P166" s="74">
        <f t="shared" si="14"/>
        <v>0.58779999999999999</v>
      </c>
    </row>
    <row r="167" spans="2:16">
      <c r="B167" s="89">
        <v>50</v>
      </c>
      <c r="C167" s="79" t="s">
        <v>65</v>
      </c>
      <c r="D167" s="74">
        <f t="shared" si="11"/>
        <v>4.166666666666667</v>
      </c>
      <c r="E167" s="91">
        <v>1.796</v>
      </c>
      <c r="F167" s="92">
        <v>1.127E-3</v>
      </c>
      <c r="G167" s="88">
        <f t="shared" si="15"/>
        <v>1.7971270000000001</v>
      </c>
      <c r="H167" s="77">
        <v>24.04</v>
      </c>
      <c r="I167" s="79" t="s">
        <v>66</v>
      </c>
      <c r="J167" s="76">
        <f t="shared" si="12"/>
        <v>24.04</v>
      </c>
      <c r="K167" s="77">
        <v>8970</v>
      </c>
      <c r="L167" s="79" t="s">
        <v>64</v>
      </c>
      <c r="M167" s="74">
        <f t="shared" si="13"/>
        <v>0.89700000000000002</v>
      </c>
      <c r="N167" s="77">
        <v>6469</v>
      </c>
      <c r="O167" s="79" t="s">
        <v>64</v>
      </c>
      <c r="P167" s="74">
        <f t="shared" si="14"/>
        <v>0.64690000000000003</v>
      </c>
    </row>
    <row r="168" spans="2:16">
      <c r="B168" s="89">
        <v>55</v>
      </c>
      <c r="C168" s="79" t="s">
        <v>65</v>
      </c>
      <c r="D168" s="74">
        <f t="shared" si="11"/>
        <v>4.583333333333333</v>
      </c>
      <c r="E168" s="91">
        <v>1.6910000000000001</v>
      </c>
      <c r="F168" s="92">
        <v>1.0369999999999999E-3</v>
      </c>
      <c r="G168" s="88">
        <f t="shared" si="15"/>
        <v>1.692037</v>
      </c>
      <c r="H168" s="77">
        <v>27.49</v>
      </c>
      <c r="I168" s="79" t="s">
        <v>66</v>
      </c>
      <c r="J168" s="76">
        <f t="shared" si="12"/>
        <v>27.49</v>
      </c>
      <c r="K168" s="77">
        <v>1.03</v>
      </c>
      <c r="L168" s="78" t="s">
        <v>66</v>
      </c>
      <c r="M168" s="76">
        <f t="shared" ref="M162:M213" si="16">K168</f>
        <v>1.03</v>
      </c>
      <c r="N168" s="77">
        <v>7097</v>
      </c>
      <c r="O168" s="79" t="s">
        <v>64</v>
      </c>
      <c r="P168" s="74">
        <f t="shared" si="14"/>
        <v>0.7097</v>
      </c>
    </row>
    <row r="169" spans="2:16">
      <c r="B169" s="89">
        <v>60</v>
      </c>
      <c r="C169" s="79" t="s">
        <v>65</v>
      </c>
      <c r="D169" s="74">
        <f t="shared" si="11"/>
        <v>5</v>
      </c>
      <c r="E169" s="91">
        <v>1.5980000000000001</v>
      </c>
      <c r="F169" s="92">
        <v>9.611E-4</v>
      </c>
      <c r="G169" s="88">
        <f t="shared" si="15"/>
        <v>1.5989611000000001</v>
      </c>
      <c r="H169" s="77">
        <v>31.15</v>
      </c>
      <c r="I169" s="79" t="s">
        <v>66</v>
      </c>
      <c r="J169" s="76">
        <f t="shared" si="12"/>
        <v>31.15</v>
      </c>
      <c r="K169" s="77">
        <v>1.1599999999999999</v>
      </c>
      <c r="L169" s="79" t="s">
        <v>66</v>
      </c>
      <c r="M169" s="76">
        <f t="shared" si="16"/>
        <v>1.1599999999999999</v>
      </c>
      <c r="N169" s="77">
        <v>7760</v>
      </c>
      <c r="O169" s="79" t="s">
        <v>64</v>
      </c>
      <c r="P169" s="74">
        <f t="shared" si="14"/>
        <v>0.77600000000000002</v>
      </c>
    </row>
    <row r="170" spans="2:16">
      <c r="B170" s="89">
        <v>65</v>
      </c>
      <c r="C170" s="79" t="s">
        <v>65</v>
      </c>
      <c r="D170" s="74">
        <f t="shared" si="11"/>
        <v>5.416666666666667</v>
      </c>
      <c r="E170" s="91">
        <v>1.516</v>
      </c>
      <c r="F170" s="92">
        <v>8.9610000000000004E-4</v>
      </c>
      <c r="G170" s="88">
        <f t="shared" si="15"/>
        <v>1.5168961000000001</v>
      </c>
      <c r="H170" s="77">
        <v>35.01</v>
      </c>
      <c r="I170" s="79" t="s">
        <v>66</v>
      </c>
      <c r="J170" s="76">
        <f t="shared" si="12"/>
        <v>35.01</v>
      </c>
      <c r="K170" s="77">
        <v>1.29</v>
      </c>
      <c r="L170" s="79" t="s">
        <v>66</v>
      </c>
      <c r="M170" s="76">
        <f t="shared" si="16"/>
        <v>1.29</v>
      </c>
      <c r="N170" s="77">
        <v>8459</v>
      </c>
      <c r="O170" s="79" t="s">
        <v>64</v>
      </c>
      <c r="P170" s="74">
        <f t="shared" si="14"/>
        <v>0.84589999999999999</v>
      </c>
    </row>
    <row r="171" spans="2:16">
      <c r="B171" s="89">
        <v>70</v>
      </c>
      <c r="C171" s="79" t="s">
        <v>65</v>
      </c>
      <c r="D171" s="74">
        <f t="shared" si="11"/>
        <v>5.833333333333333</v>
      </c>
      <c r="E171" s="91">
        <v>1.4419999999999999</v>
      </c>
      <c r="F171" s="92">
        <v>8.3980000000000003E-4</v>
      </c>
      <c r="G171" s="88">
        <f t="shared" si="15"/>
        <v>1.4428398</v>
      </c>
      <c r="H171" s="77">
        <v>39.08</v>
      </c>
      <c r="I171" s="79" t="s">
        <v>66</v>
      </c>
      <c r="J171" s="76">
        <f t="shared" si="12"/>
        <v>39.08</v>
      </c>
      <c r="K171" s="77">
        <v>1.43</v>
      </c>
      <c r="L171" s="79" t="s">
        <v>66</v>
      </c>
      <c r="M171" s="76">
        <f t="shared" si="16"/>
        <v>1.43</v>
      </c>
      <c r="N171" s="77">
        <v>9193</v>
      </c>
      <c r="O171" s="79" t="s">
        <v>64</v>
      </c>
      <c r="P171" s="74">
        <f t="shared" si="14"/>
        <v>0.91930000000000001</v>
      </c>
    </row>
    <row r="172" spans="2:16">
      <c r="B172" s="89">
        <v>80</v>
      </c>
      <c r="C172" s="79" t="s">
        <v>65</v>
      </c>
      <c r="D172" s="74">
        <f t="shared" si="11"/>
        <v>6.666666666666667</v>
      </c>
      <c r="E172" s="91">
        <v>1.3160000000000001</v>
      </c>
      <c r="F172" s="92">
        <v>7.4700000000000005E-4</v>
      </c>
      <c r="G172" s="88">
        <f t="shared" si="15"/>
        <v>1.3167470000000001</v>
      </c>
      <c r="H172" s="77">
        <v>47.82</v>
      </c>
      <c r="I172" s="79" t="s">
        <v>66</v>
      </c>
      <c r="J172" s="76">
        <f t="shared" si="12"/>
        <v>47.82</v>
      </c>
      <c r="K172" s="77">
        <v>1.9</v>
      </c>
      <c r="L172" s="79" t="s">
        <v>66</v>
      </c>
      <c r="M172" s="76">
        <f t="shared" si="16"/>
        <v>1.9</v>
      </c>
      <c r="N172" s="77">
        <v>1.08</v>
      </c>
      <c r="O172" s="78" t="s">
        <v>66</v>
      </c>
      <c r="P172" s="74">
        <f t="shared" ref="P168:P221" si="17">N172</f>
        <v>1.08</v>
      </c>
    </row>
    <row r="173" spans="2:16">
      <c r="B173" s="89">
        <v>90</v>
      </c>
      <c r="C173" s="79" t="s">
        <v>65</v>
      </c>
      <c r="D173" s="74">
        <f t="shared" si="11"/>
        <v>7.5</v>
      </c>
      <c r="E173" s="91">
        <v>1.2130000000000001</v>
      </c>
      <c r="F173" s="92">
        <v>6.7350000000000005E-4</v>
      </c>
      <c r="G173" s="88">
        <f t="shared" si="15"/>
        <v>1.2136735000000001</v>
      </c>
      <c r="H173" s="77">
        <v>57.35</v>
      </c>
      <c r="I173" s="79" t="s">
        <v>66</v>
      </c>
      <c r="J173" s="76">
        <f t="shared" si="12"/>
        <v>57.35</v>
      </c>
      <c r="K173" s="77">
        <v>2.35</v>
      </c>
      <c r="L173" s="79" t="s">
        <v>66</v>
      </c>
      <c r="M173" s="76">
        <f t="shared" si="16"/>
        <v>2.35</v>
      </c>
      <c r="N173" s="77">
        <v>1.25</v>
      </c>
      <c r="O173" s="79" t="s">
        <v>66</v>
      </c>
      <c r="P173" s="74">
        <f t="shared" si="17"/>
        <v>1.25</v>
      </c>
    </row>
    <row r="174" spans="2:16">
      <c r="B174" s="89">
        <v>100</v>
      </c>
      <c r="C174" s="79" t="s">
        <v>65</v>
      </c>
      <c r="D174" s="74">
        <f t="shared" si="11"/>
        <v>8.3333333333333339</v>
      </c>
      <c r="E174" s="91">
        <v>1.1259999999999999</v>
      </c>
      <c r="F174" s="92">
        <v>6.1379999999999996E-4</v>
      </c>
      <c r="G174" s="88">
        <f t="shared" si="15"/>
        <v>1.1266137999999999</v>
      </c>
      <c r="H174" s="77">
        <v>67.650000000000006</v>
      </c>
      <c r="I174" s="79" t="s">
        <v>66</v>
      </c>
      <c r="J174" s="76">
        <f t="shared" si="12"/>
        <v>67.650000000000006</v>
      </c>
      <c r="K174" s="77">
        <v>2.78</v>
      </c>
      <c r="L174" s="79" t="s">
        <v>66</v>
      </c>
      <c r="M174" s="76">
        <f t="shared" si="16"/>
        <v>2.78</v>
      </c>
      <c r="N174" s="77">
        <v>1.43</v>
      </c>
      <c r="O174" s="79" t="s">
        <v>66</v>
      </c>
      <c r="P174" s="74">
        <f t="shared" si="17"/>
        <v>1.43</v>
      </c>
    </row>
    <row r="175" spans="2:16">
      <c r="B175" s="89">
        <v>110</v>
      </c>
      <c r="C175" s="79" t="s">
        <v>65</v>
      </c>
      <c r="D175" s="74">
        <f t="shared" si="11"/>
        <v>9.1666666666666661</v>
      </c>
      <c r="E175" s="91">
        <v>1.0529999999999999</v>
      </c>
      <c r="F175" s="92">
        <v>5.643E-4</v>
      </c>
      <c r="G175" s="88">
        <f t="shared" si="15"/>
        <v>1.0535642999999999</v>
      </c>
      <c r="H175" s="77">
        <v>78.7</v>
      </c>
      <c r="I175" s="79" t="s">
        <v>66</v>
      </c>
      <c r="J175" s="76">
        <f t="shared" si="12"/>
        <v>78.7</v>
      </c>
      <c r="K175" s="77">
        <v>3.21</v>
      </c>
      <c r="L175" s="79" t="s">
        <v>66</v>
      </c>
      <c r="M175" s="76">
        <f t="shared" si="16"/>
        <v>3.21</v>
      </c>
      <c r="N175" s="77">
        <v>1.63</v>
      </c>
      <c r="O175" s="79" t="s">
        <v>66</v>
      </c>
      <c r="P175" s="76">
        <f t="shared" si="17"/>
        <v>1.63</v>
      </c>
    </row>
    <row r="176" spans="2:16">
      <c r="B176" s="89">
        <v>120</v>
      </c>
      <c r="C176" s="79" t="s">
        <v>65</v>
      </c>
      <c r="D176" s="74">
        <f t="shared" si="11"/>
        <v>10</v>
      </c>
      <c r="E176" s="91">
        <v>0.98950000000000005</v>
      </c>
      <c r="F176" s="92">
        <v>5.2249999999999996E-4</v>
      </c>
      <c r="G176" s="88">
        <f t="shared" si="15"/>
        <v>0.99002250000000003</v>
      </c>
      <c r="H176" s="77">
        <v>90.5</v>
      </c>
      <c r="I176" s="79" t="s">
        <v>66</v>
      </c>
      <c r="J176" s="76">
        <f t="shared" si="12"/>
        <v>90.5</v>
      </c>
      <c r="K176" s="77">
        <v>3.64</v>
      </c>
      <c r="L176" s="79" t="s">
        <v>66</v>
      </c>
      <c r="M176" s="76">
        <f t="shared" si="16"/>
        <v>3.64</v>
      </c>
      <c r="N176" s="77">
        <v>1.83</v>
      </c>
      <c r="O176" s="79" t="s">
        <v>66</v>
      </c>
      <c r="P176" s="76">
        <f t="shared" si="17"/>
        <v>1.83</v>
      </c>
    </row>
    <row r="177" spans="1:16">
      <c r="A177" s="4"/>
      <c r="B177" s="89">
        <v>130</v>
      </c>
      <c r="C177" s="79" t="s">
        <v>65</v>
      </c>
      <c r="D177" s="74">
        <f t="shared" si="11"/>
        <v>10.833333333333334</v>
      </c>
      <c r="E177" s="91">
        <v>0.93440000000000001</v>
      </c>
      <c r="F177" s="92">
        <v>4.8680000000000001E-4</v>
      </c>
      <c r="G177" s="88">
        <f t="shared" si="15"/>
        <v>0.93488680000000002</v>
      </c>
      <c r="H177" s="77">
        <v>103.02</v>
      </c>
      <c r="I177" s="79" t="s">
        <v>66</v>
      </c>
      <c r="J177" s="76">
        <f t="shared" si="12"/>
        <v>103.02</v>
      </c>
      <c r="K177" s="77">
        <v>4.07</v>
      </c>
      <c r="L177" s="79" t="s">
        <v>66</v>
      </c>
      <c r="M177" s="76">
        <f t="shared" si="16"/>
        <v>4.07</v>
      </c>
      <c r="N177" s="77">
        <v>2.0499999999999998</v>
      </c>
      <c r="O177" s="79" t="s">
        <v>66</v>
      </c>
      <c r="P177" s="76">
        <f t="shared" si="17"/>
        <v>2.0499999999999998</v>
      </c>
    </row>
    <row r="178" spans="1:16">
      <c r="B178" s="77">
        <v>140</v>
      </c>
      <c r="C178" s="79" t="s">
        <v>65</v>
      </c>
      <c r="D178" s="74">
        <f t="shared" si="11"/>
        <v>11.666666666666666</v>
      </c>
      <c r="E178" s="91">
        <v>0.88600000000000001</v>
      </c>
      <c r="F178" s="92">
        <v>4.5590000000000002E-4</v>
      </c>
      <c r="G178" s="88">
        <f t="shared" si="15"/>
        <v>0.88645589999999996</v>
      </c>
      <c r="H178" s="77">
        <v>116.25</v>
      </c>
      <c r="I178" s="79" t="s">
        <v>66</v>
      </c>
      <c r="J178" s="76">
        <f t="shared" si="12"/>
        <v>116.25</v>
      </c>
      <c r="K178" s="77">
        <v>4.5</v>
      </c>
      <c r="L178" s="79" t="s">
        <v>66</v>
      </c>
      <c r="M178" s="76">
        <f t="shared" si="16"/>
        <v>4.5</v>
      </c>
      <c r="N178" s="77">
        <v>2.29</v>
      </c>
      <c r="O178" s="79" t="s">
        <v>66</v>
      </c>
      <c r="P178" s="76">
        <f t="shared" si="17"/>
        <v>2.29</v>
      </c>
    </row>
    <row r="179" spans="1:16">
      <c r="B179" s="89">
        <v>150</v>
      </c>
      <c r="C179" s="90" t="s">
        <v>65</v>
      </c>
      <c r="D179" s="74">
        <f t="shared" si="11"/>
        <v>12.5</v>
      </c>
      <c r="E179" s="91">
        <v>0.84299999999999997</v>
      </c>
      <c r="F179" s="92">
        <v>4.2880000000000001E-4</v>
      </c>
      <c r="G179" s="88">
        <f t="shared" si="15"/>
        <v>0.84342879999999998</v>
      </c>
      <c r="H179" s="77">
        <v>130.18</v>
      </c>
      <c r="I179" s="79" t="s">
        <v>66</v>
      </c>
      <c r="J179" s="76">
        <f t="shared" si="12"/>
        <v>130.18</v>
      </c>
      <c r="K179" s="77">
        <v>4.9400000000000004</v>
      </c>
      <c r="L179" s="79" t="s">
        <v>66</v>
      </c>
      <c r="M179" s="76">
        <f t="shared" si="16"/>
        <v>4.9400000000000004</v>
      </c>
      <c r="N179" s="77">
        <v>2.5299999999999998</v>
      </c>
      <c r="O179" s="79" t="s">
        <v>66</v>
      </c>
      <c r="P179" s="76">
        <f t="shared" si="17"/>
        <v>2.5299999999999998</v>
      </c>
    </row>
    <row r="180" spans="1:16">
      <c r="B180" s="89">
        <v>160</v>
      </c>
      <c r="C180" s="90" t="s">
        <v>65</v>
      </c>
      <c r="D180" s="74">
        <f t="shared" si="11"/>
        <v>13.333333333333334</v>
      </c>
      <c r="E180" s="91">
        <v>0.80449999999999999</v>
      </c>
      <c r="F180" s="92">
        <v>4.0489999999999998E-4</v>
      </c>
      <c r="G180" s="88">
        <f t="shared" si="15"/>
        <v>0.80490490000000003</v>
      </c>
      <c r="H180" s="77">
        <v>144.79</v>
      </c>
      <c r="I180" s="79" t="s">
        <v>66</v>
      </c>
      <c r="J180" s="76">
        <f t="shared" si="12"/>
        <v>144.79</v>
      </c>
      <c r="K180" s="77">
        <v>5.38</v>
      </c>
      <c r="L180" s="79" t="s">
        <v>66</v>
      </c>
      <c r="M180" s="76">
        <f t="shared" si="16"/>
        <v>5.38</v>
      </c>
      <c r="N180" s="77">
        <v>2.78</v>
      </c>
      <c r="O180" s="79" t="s">
        <v>66</v>
      </c>
      <c r="P180" s="76">
        <f t="shared" si="17"/>
        <v>2.78</v>
      </c>
    </row>
    <row r="181" spans="1:16">
      <c r="B181" s="89">
        <v>170</v>
      </c>
      <c r="C181" s="90" t="s">
        <v>65</v>
      </c>
      <c r="D181" s="74">
        <f t="shared" si="11"/>
        <v>14.166666666666666</v>
      </c>
      <c r="E181" s="91">
        <v>0.76970000000000005</v>
      </c>
      <c r="F181" s="92">
        <v>3.837E-4</v>
      </c>
      <c r="G181" s="88">
        <f t="shared" si="15"/>
        <v>0.77008370000000004</v>
      </c>
      <c r="H181" s="77">
        <v>160.09</v>
      </c>
      <c r="I181" s="79" t="s">
        <v>66</v>
      </c>
      <c r="J181" s="76">
        <f t="shared" si="12"/>
        <v>160.09</v>
      </c>
      <c r="K181" s="77">
        <v>5.82</v>
      </c>
      <c r="L181" s="79" t="s">
        <v>66</v>
      </c>
      <c r="M181" s="76">
        <f t="shared" si="16"/>
        <v>5.82</v>
      </c>
      <c r="N181" s="77">
        <v>3.05</v>
      </c>
      <c r="O181" s="79" t="s">
        <v>66</v>
      </c>
      <c r="P181" s="76">
        <f t="shared" si="17"/>
        <v>3.05</v>
      </c>
    </row>
    <row r="182" spans="1:16">
      <c r="B182" s="89">
        <v>180</v>
      </c>
      <c r="C182" s="90" t="s">
        <v>65</v>
      </c>
      <c r="D182" s="74">
        <f t="shared" si="11"/>
        <v>15</v>
      </c>
      <c r="E182" s="91">
        <v>0.73819999999999997</v>
      </c>
      <c r="F182" s="92">
        <v>3.6469999999999997E-4</v>
      </c>
      <c r="G182" s="88">
        <f t="shared" si="15"/>
        <v>0.73856469999999996</v>
      </c>
      <c r="H182" s="77">
        <v>176.06</v>
      </c>
      <c r="I182" s="79" t="s">
        <v>66</v>
      </c>
      <c r="J182" s="76">
        <f t="shared" ref="J182:J196" si="18">H182</f>
        <v>176.06</v>
      </c>
      <c r="K182" s="77">
        <v>6.27</v>
      </c>
      <c r="L182" s="79" t="s">
        <v>66</v>
      </c>
      <c r="M182" s="76">
        <f t="shared" si="16"/>
        <v>6.27</v>
      </c>
      <c r="N182" s="77">
        <v>3.32</v>
      </c>
      <c r="O182" s="79" t="s">
        <v>66</v>
      </c>
      <c r="P182" s="76">
        <f t="shared" si="17"/>
        <v>3.32</v>
      </c>
    </row>
    <row r="183" spans="1:16">
      <c r="B183" s="89">
        <v>200</v>
      </c>
      <c r="C183" s="90" t="s">
        <v>65</v>
      </c>
      <c r="D183" s="74">
        <f t="shared" si="11"/>
        <v>16.666666666666668</v>
      </c>
      <c r="E183" s="91">
        <v>0.68289999999999995</v>
      </c>
      <c r="F183" s="92">
        <v>3.3199999999999999E-4</v>
      </c>
      <c r="G183" s="88">
        <f t="shared" si="15"/>
        <v>0.68323199999999995</v>
      </c>
      <c r="H183" s="77">
        <v>209.97</v>
      </c>
      <c r="I183" s="79" t="s">
        <v>66</v>
      </c>
      <c r="J183" s="76">
        <f t="shared" si="18"/>
        <v>209.97</v>
      </c>
      <c r="K183" s="77">
        <v>7.95</v>
      </c>
      <c r="L183" s="79" t="s">
        <v>66</v>
      </c>
      <c r="M183" s="76">
        <f t="shared" si="16"/>
        <v>7.95</v>
      </c>
      <c r="N183" s="77">
        <v>3.9</v>
      </c>
      <c r="O183" s="79" t="s">
        <v>66</v>
      </c>
      <c r="P183" s="76">
        <f t="shared" si="17"/>
        <v>3.9</v>
      </c>
    </row>
    <row r="184" spans="1:16">
      <c r="B184" s="89">
        <v>225</v>
      </c>
      <c r="C184" s="90" t="s">
        <v>65</v>
      </c>
      <c r="D184" s="74">
        <f t="shared" si="11"/>
        <v>18.75</v>
      </c>
      <c r="E184" s="91">
        <v>0.62529999999999997</v>
      </c>
      <c r="F184" s="92">
        <v>2.989E-4</v>
      </c>
      <c r="G184" s="88">
        <f t="shared" si="15"/>
        <v>0.62559889999999996</v>
      </c>
      <c r="H184" s="77">
        <v>256.04000000000002</v>
      </c>
      <c r="I184" s="79" t="s">
        <v>66</v>
      </c>
      <c r="J184" s="76">
        <f t="shared" si="18"/>
        <v>256.04000000000002</v>
      </c>
      <c r="K184" s="77">
        <v>10.34</v>
      </c>
      <c r="L184" s="79" t="s">
        <v>66</v>
      </c>
      <c r="M184" s="76">
        <f t="shared" si="16"/>
        <v>10.34</v>
      </c>
      <c r="N184" s="77">
        <v>4.68</v>
      </c>
      <c r="O184" s="79" t="s">
        <v>66</v>
      </c>
      <c r="P184" s="76">
        <f t="shared" si="17"/>
        <v>4.68</v>
      </c>
    </row>
    <row r="185" spans="1:16">
      <c r="B185" s="89">
        <v>250</v>
      </c>
      <c r="C185" s="90" t="s">
        <v>65</v>
      </c>
      <c r="D185" s="74">
        <f t="shared" si="11"/>
        <v>20.833333333333332</v>
      </c>
      <c r="E185" s="91">
        <v>0.57720000000000005</v>
      </c>
      <c r="F185" s="92">
        <v>2.721E-4</v>
      </c>
      <c r="G185" s="88">
        <f t="shared" si="15"/>
        <v>0.57747210000000004</v>
      </c>
      <c r="H185" s="77">
        <v>306.14</v>
      </c>
      <c r="I185" s="79" t="s">
        <v>66</v>
      </c>
      <c r="J185" s="76">
        <f t="shared" si="18"/>
        <v>306.14</v>
      </c>
      <c r="K185" s="77">
        <v>12.6</v>
      </c>
      <c r="L185" s="79" t="s">
        <v>66</v>
      </c>
      <c r="M185" s="76">
        <f t="shared" si="16"/>
        <v>12.6</v>
      </c>
      <c r="N185" s="77">
        <v>5.53</v>
      </c>
      <c r="O185" s="79" t="s">
        <v>66</v>
      </c>
      <c r="P185" s="76">
        <f t="shared" si="17"/>
        <v>5.53</v>
      </c>
    </row>
    <row r="186" spans="1:16">
      <c r="B186" s="89">
        <v>275</v>
      </c>
      <c r="C186" s="90" t="s">
        <v>65</v>
      </c>
      <c r="D186" s="74">
        <f t="shared" ref="D186:D199" si="19">B186/$C$5</f>
        <v>22.916666666666668</v>
      </c>
      <c r="E186" s="91">
        <v>0.5363</v>
      </c>
      <c r="F186" s="92">
        <v>2.499E-4</v>
      </c>
      <c r="G186" s="88">
        <f t="shared" si="15"/>
        <v>0.53654990000000002</v>
      </c>
      <c r="H186" s="77">
        <v>360.24</v>
      </c>
      <c r="I186" s="79" t="s">
        <v>66</v>
      </c>
      <c r="J186" s="76">
        <f t="shared" si="18"/>
        <v>360.24</v>
      </c>
      <c r="K186" s="77">
        <v>14.81</v>
      </c>
      <c r="L186" s="79" t="s">
        <v>66</v>
      </c>
      <c r="M186" s="76">
        <f t="shared" si="16"/>
        <v>14.81</v>
      </c>
      <c r="N186" s="77">
        <v>6.44</v>
      </c>
      <c r="O186" s="79" t="s">
        <v>66</v>
      </c>
      <c r="P186" s="76">
        <f t="shared" si="17"/>
        <v>6.44</v>
      </c>
    </row>
    <row r="187" spans="1:16">
      <c r="B187" s="89">
        <v>300</v>
      </c>
      <c r="C187" s="90" t="s">
        <v>65</v>
      </c>
      <c r="D187" s="74">
        <f t="shared" si="19"/>
        <v>25</v>
      </c>
      <c r="E187" s="91">
        <v>0.50119999999999998</v>
      </c>
      <c r="F187" s="92">
        <v>2.3120000000000001E-4</v>
      </c>
      <c r="G187" s="88">
        <f t="shared" si="15"/>
        <v>0.50143119999999997</v>
      </c>
      <c r="H187" s="77">
        <v>418.3</v>
      </c>
      <c r="I187" s="79" t="s">
        <v>66</v>
      </c>
      <c r="J187" s="76">
        <f t="shared" si="18"/>
        <v>418.3</v>
      </c>
      <c r="K187" s="77">
        <v>17.010000000000002</v>
      </c>
      <c r="L187" s="79" t="s">
        <v>66</v>
      </c>
      <c r="M187" s="76">
        <f t="shared" si="16"/>
        <v>17.010000000000002</v>
      </c>
      <c r="N187" s="77">
        <v>7.4</v>
      </c>
      <c r="O187" s="79" t="s">
        <v>66</v>
      </c>
      <c r="P187" s="76">
        <f t="shared" si="17"/>
        <v>7.4</v>
      </c>
    </row>
    <row r="188" spans="1:16">
      <c r="B188" s="89">
        <v>325</v>
      </c>
      <c r="C188" s="90" t="s">
        <v>65</v>
      </c>
      <c r="D188" s="74">
        <f t="shared" si="19"/>
        <v>27.083333333333332</v>
      </c>
      <c r="E188" s="91">
        <v>0.47070000000000001</v>
      </c>
      <c r="F188" s="92">
        <v>2.152E-4</v>
      </c>
      <c r="G188" s="88">
        <f t="shared" si="15"/>
        <v>0.47091520000000003</v>
      </c>
      <c r="H188" s="77">
        <v>480.27</v>
      </c>
      <c r="I188" s="79" t="s">
        <v>66</v>
      </c>
      <c r="J188" s="76">
        <f t="shared" si="18"/>
        <v>480.27</v>
      </c>
      <c r="K188" s="77">
        <v>19.22</v>
      </c>
      <c r="L188" s="79" t="s">
        <v>66</v>
      </c>
      <c r="M188" s="76">
        <f t="shared" si="16"/>
        <v>19.22</v>
      </c>
      <c r="N188" s="77">
        <v>8.43</v>
      </c>
      <c r="O188" s="79" t="s">
        <v>66</v>
      </c>
      <c r="P188" s="76">
        <f t="shared" si="17"/>
        <v>8.43</v>
      </c>
    </row>
    <row r="189" spans="1:16">
      <c r="B189" s="89">
        <v>350</v>
      </c>
      <c r="C189" s="90" t="s">
        <v>65</v>
      </c>
      <c r="D189" s="74">
        <f t="shared" si="19"/>
        <v>29.166666666666668</v>
      </c>
      <c r="E189" s="91">
        <v>0.44419999999999998</v>
      </c>
      <c r="F189" s="92">
        <v>2.0129999999999999E-4</v>
      </c>
      <c r="G189" s="88">
        <f t="shared" si="15"/>
        <v>0.4444013</v>
      </c>
      <c r="H189" s="77">
        <v>546.1</v>
      </c>
      <c r="I189" s="79" t="s">
        <v>66</v>
      </c>
      <c r="J189" s="76">
        <f t="shared" si="18"/>
        <v>546.1</v>
      </c>
      <c r="K189" s="77">
        <v>21.44</v>
      </c>
      <c r="L189" s="79" t="s">
        <v>66</v>
      </c>
      <c r="M189" s="76">
        <f t="shared" si="16"/>
        <v>21.44</v>
      </c>
      <c r="N189" s="77">
        <v>9.52</v>
      </c>
      <c r="O189" s="79" t="s">
        <v>66</v>
      </c>
      <c r="P189" s="76">
        <f t="shared" si="17"/>
        <v>9.52</v>
      </c>
    </row>
    <row r="190" spans="1:16">
      <c r="B190" s="89">
        <v>375</v>
      </c>
      <c r="C190" s="90" t="s">
        <v>65</v>
      </c>
      <c r="D190" s="74">
        <f t="shared" si="19"/>
        <v>31.25</v>
      </c>
      <c r="E190" s="91">
        <v>0.42099999999999999</v>
      </c>
      <c r="F190" s="92">
        <v>1.8919999999999999E-4</v>
      </c>
      <c r="G190" s="88">
        <f t="shared" si="15"/>
        <v>0.42118919999999999</v>
      </c>
      <c r="H190" s="77">
        <v>615.71</v>
      </c>
      <c r="I190" s="79" t="s">
        <v>66</v>
      </c>
      <c r="J190" s="76">
        <f t="shared" si="18"/>
        <v>615.71</v>
      </c>
      <c r="K190" s="77">
        <v>23.68</v>
      </c>
      <c r="L190" s="79" t="s">
        <v>66</v>
      </c>
      <c r="M190" s="76">
        <f t="shared" si="16"/>
        <v>23.68</v>
      </c>
      <c r="N190" s="77">
        <v>10.66</v>
      </c>
      <c r="O190" s="79" t="s">
        <v>66</v>
      </c>
      <c r="P190" s="76">
        <f t="shared" si="17"/>
        <v>10.66</v>
      </c>
    </row>
    <row r="191" spans="1:16">
      <c r="B191" s="89">
        <v>400</v>
      </c>
      <c r="C191" s="90" t="s">
        <v>65</v>
      </c>
      <c r="D191" s="74">
        <f t="shared" si="19"/>
        <v>33.333333333333336</v>
      </c>
      <c r="E191" s="91">
        <v>0.40050000000000002</v>
      </c>
      <c r="F191" s="92">
        <v>1.786E-4</v>
      </c>
      <c r="G191" s="88">
        <f t="shared" si="15"/>
        <v>0.4006786</v>
      </c>
      <c r="H191" s="77">
        <v>689.01</v>
      </c>
      <c r="I191" s="79" t="s">
        <v>66</v>
      </c>
      <c r="J191" s="76">
        <f t="shared" si="18"/>
        <v>689.01</v>
      </c>
      <c r="K191" s="77">
        <v>25.95</v>
      </c>
      <c r="L191" s="79" t="s">
        <v>66</v>
      </c>
      <c r="M191" s="76">
        <f t="shared" si="16"/>
        <v>25.95</v>
      </c>
      <c r="N191" s="77">
        <v>11.86</v>
      </c>
      <c r="O191" s="79" t="s">
        <v>66</v>
      </c>
      <c r="P191" s="76">
        <f t="shared" si="17"/>
        <v>11.86</v>
      </c>
    </row>
    <row r="192" spans="1:16">
      <c r="B192" s="89">
        <v>450</v>
      </c>
      <c r="C192" s="90" t="s">
        <v>65</v>
      </c>
      <c r="D192" s="74">
        <f t="shared" si="19"/>
        <v>37.5</v>
      </c>
      <c r="E192" s="91">
        <v>0.36559999999999998</v>
      </c>
      <c r="F192" s="92">
        <v>1.606E-4</v>
      </c>
      <c r="G192" s="88">
        <f t="shared" si="15"/>
        <v>0.36576059999999999</v>
      </c>
      <c r="H192" s="77">
        <v>846.37</v>
      </c>
      <c r="I192" s="79" t="s">
        <v>66</v>
      </c>
      <c r="J192" s="76">
        <f t="shared" si="18"/>
        <v>846.37</v>
      </c>
      <c r="K192" s="77">
        <v>34.369999999999997</v>
      </c>
      <c r="L192" s="79" t="s">
        <v>66</v>
      </c>
      <c r="M192" s="76">
        <f t="shared" si="16"/>
        <v>34.369999999999997</v>
      </c>
      <c r="N192" s="77">
        <v>14.42</v>
      </c>
      <c r="O192" s="79" t="s">
        <v>66</v>
      </c>
      <c r="P192" s="76">
        <f t="shared" si="17"/>
        <v>14.42</v>
      </c>
    </row>
    <row r="193" spans="2:16">
      <c r="B193" s="89">
        <v>500</v>
      </c>
      <c r="C193" s="90" t="s">
        <v>65</v>
      </c>
      <c r="D193" s="74">
        <f t="shared" si="19"/>
        <v>41.666666666666664</v>
      </c>
      <c r="E193" s="91">
        <v>0.33700000000000002</v>
      </c>
      <c r="F193" s="92">
        <v>1.461E-4</v>
      </c>
      <c r="G193" s="88">
        <f t="shared" si="15"/>
        <v>0.3371461</v>
      </c>
      <c r="H193" s="77">
        <v>1.02</v>
      </c>
      <c r="I193" s="78" t="s">
        <v>12</v>
      </c>
      <c r="J193" s="80">
        <f t="shared" ref="J187:J228" si="20">H193*1000</f>
        <v>1020</v>
      </c>
      <c r="K193" s="77">
        <v>42.26</v>
      </c>
      <c r="L193" s="79" t="s">
        <v>66</v>
      </c>
      <c r="M193" s="76">
        <f t="shared" si="16"/>
        <v>42.26</v>
      </c>
      <c r="N193" s="77">
        <v>17.2</v>
      </c>
      <c r="O193" s="79" t="s">
        <v>66</v>
      </c>
      <c r="P193" s="76">
        <f t="shared" si="17"/>
        <v>17.2</v>
      </c>
    </row>
    <row r="194" spans="2:16">
      <c r="B194" s="89">
        <v>550</v>
      </c>
      <c r="C194" s="90" t="s">
        <v>65</v>
      </c>
      <c r="D194" s="74">
        <f t="shared" si="19"/>
        <v>45.833333333333336</v>
      </c>
      <c r="E194" s="91">
        <v>0.31319999999999998</v>
      </c>
      <c r="F194" s="92">
        <v>1.3410000000000001E-4</v>
      </c>
      <c r="G194" s="88">
        <f t="shared" si="15"/>
        <v>0.3133341</v>
      </c>
      <c r="H194" s="77">
        <v>1.2</v>
      </c>
      <c r="I194" s="79" t="s">
        <v>12</v>
      </c>
      <c r="J194" s="80">
        <f t="shared" si="20"/>
        <v>1200</v>
      </c>
      <c r="K194" s="77">
        <v>49.93</v>
      </c>
      <c r="L194" s="79" t="s">
        <v>66</v>
      </c>
      <c r="M194" s="76">
        <f t="shared" si="16"/>
        <v>49.93</v>
      </c>
      <c r="N194" s="77">
        <v>20.190000000000001</v>
      </c>
      <c r="O194" s="79" t="s">
        <v>66</v>
      </c>
      <c r="P194" s="76">
        <f t="shared" si="17"/>
        <v>20.190000000000001</v>
      </c>
    </row>
    <row r="195" spans="2:16">
      <c r="B195" s="89">
        <v>600</v>
      </c>
      <c r="C195" s="90" t="s">
        <v>65</v>
      </c>
      <c r="D195" s="74">
        <f t="shared" si="19"/>
        <v>50</v>
      </c>
      <c r="E195" s="91">
        <v>0.29289999999999999</v>
      </c>
      <c r="F195" s="92">
        <v>1.239E-4</v>
      </c>
      <c r="G195" s="88">
        <f t="shared" si="15"/>
        <v>0.2930239</v>
      </c>
      <c r="H195" s="77">
        <v>1.4</v>
      </c>
      <c r="I195" s="79" t="s">
        <v>12</v>
      </c>
      <c r="J195" s="80">
        <f t="shared" si="20"/>
        <v>1400</v>
      </c>
      <c r="K195" s="77">
        <v>57.51</v>
      </c>
      <c r="L195" s="79" t="s">
        <v>66</v>
      </c>
      <c r="M195" s="76">
        <f t="shared" si="16"/>
        <v>57.51</v>
      </c>
      <c r="N195" s="77">
        <v>23.37</v>
      </c>
      <c r="O195" s="79" t="s">
        <v>66</v>
      </c>
      <c r="P195" s="76">
        <f t="shared" si="17"/>
        <v>23.37</v>
      </c>
    </row>
    <row r="196" spans="2:16">
      <c r="B196" s="89">
        <v>650</v>
      </c>
      <c r="C196" s="90" t="s">
        <v>65</v>
      </c>
      <c r="D196" s="74">
        <f t="shared" si="19"/>
        <v>54.166666666666664</v>
      </c>
      <c r="E196" s="91">
        <v>0.27550000000000002</v>
      </c>
      <c r="F196" s="92">
        <v>1.153E-4</v>
      </c>
      <c r="G196" s="88">
        <f t="shared" si="15"/>
        <v>0.27561530000000001</v>
      </c>
      <c r="H196" s="77">
        <v>1.61</v>
      </c>
      <c r="I196" s="79" t="s">
        <v>12</v>
      </c>
      <c r="J196" s="80">
        <f t="shared" si="20"/>
        <v>1610</v>
      </c>
      <c r="K196" s="77">
        <v>65.09</v>
      </c>
      <c r="L196" s="79" t="s">
        <v>66</v>
      </c>
      <c r="M196" s="76">
        <f t="shared" si="16"/>
        <v>65.09</v>
      </c>
      <c r="N196" s="77">
        <v>26.75</v>
      </c>
      <c r="O196" s="79" t="s">
        <v>66</v>
      </c>
      <c r="P196" s="76">
        <f t="shared" si="17"/>
        <v>26.75</v>
      </c>
    </row>
    <row r="197" spans="2:16">
      <c r="B197" s="89">
        <v>700</v>
      </c>
      <c r="C197" s="90" t="s">
        <v>65</v>
      </c>
      <c r="D197" s="74">
        <f t="shared" si="19"/>
        <v>58.333333333333336</v>
      </c>
      <c r="E197" s="91">
        <v>0.26029999999999998</v>
      </c>
      <c r="F197" s="92">
        <v>1.078E-4</v>
      </c>
      <c r="G197" s="88">
        <f t="shared" si="15"/>
        <v>0.26040779999999997</v>
      </c>
      <c r="H197" s="77">
        <v>1.84</v>
      </c>
      <c r="I197" s="79" t="s">
        <v>12</v>
      </c>
      <c r="J197" s="80">
        <f t="shared" si="20"/>
        <v>1840</v>
      </c>
      <c r="K197" s="77">
        <v>72.680000000000007</v>
      </c>
      <c r="L197" s="79" t="s">
        <v>66</v>
      </c>
      <c r="M197" s="76">
        <f t="shared" si="16"/>
        <v>72.680000000000007</v>
      </c>
      <c r="N197" s="77">
        <v>30.31</v>
      </c>
      <c r="O197" s="79" t="s">
        <v>66</v>
      </c>
      <c r="P197" s="76">
        <f t="shared" si="17"/>
        <v>30.31</v>
      </c>
    </row>
    <row r="198" spans="2:16">
      <c r="B198" s="89">
        <v>800</v>
      </c>
      <c r="C198" s="90" t="s">
        <v>65</v>
      </c>
      <c r="D198" s="74">
        <f t="shared" si="19"/>
        <v>66.666666666666671</v>
      </c>
      <c r="E198" s="91">
        <v>0.23530000000000001</v>
      </c>
      <c r="F198" s="92">
        <v>9.5550000000000005E-5</v>
      </c>
      <c r="G198" s="88">
        <f t="shared" si="15"/>
        <v>0.23539555000000001</v>
      </c>
      <c r="H198" s="77">
        <v>2.33</v>
      </c>
      <c r="I198" s="79" t="s">
        <v>12</v>
      </c>
      <c r="J198" s="80">
        <f t="shared" si="20"/>
        <v>2330</v>
      </c>
      <c r="K198" s="77">
        <v>100.55</v>
      </c>
      <c r="L198" s="79" t="s">
        <v>66</v>
      </c>
      <c r="M198" s="76">
        <f t="shared" si="16"/>
        <v>100.55</v>
      </c>
      <c r="N198" s="77">
        <v>37.99</v>
      </c>
      <c r="O198" s="79" t="s">
        <v>66</v>
      </c>
      <c r="P198" s="76">
        <f t="shared" si="17"/>
        <v>37.99</v>
      </c>
    </row>
    <row r="199" spans="2:16">
      <c r="B199" s="89">
        <v>900</v>
      </c>
      <c r="C199" s="90" t="s">
        <v>65</v>
      </c>
      <c r="D199" s="74">
        <f t="shared" si="19"/>
        <v>75</v>
      </c>
      <c r="E199" s="91">
        <v>0.21540000000000001</v>
      </c>
      <c r="F199" s="92">
        <v>8.5879999999999998E-5</v>
      </c>
      <c r="G199" s="88">
        <f t="shared" si="15"/>
        <v>0.21548588000000002</v>
      </c>
      <c r="H199" s="77">
        <v>2.86</v>
      </c>
      <c r="I199" s="79" t="s">
        <v>12</v>
      </c>
      <c r="J199" s="80">
        <f t="shared" si="20"/>
        <v>2860</v>
      </c>
      <c r="K199" s="77">
        <v>126.32</v>
      </c>
      <c r="L199" s="79" t="s">
        <v>66</v>
      </c>
      <c r="M199" s="76">
        <f t="shared" si="16"/>
        <v>126.32</v>
      </c>
      <c r="N199" s="77">
        <v>46.35</v>
      </c>
      <c r="O199" s="79" t="s">
        <v>66</v>
      </c>
      <c r="P199" s="76">
        <f t="shared" si="17"/>
        <v>46.35</v>
      </c>
    </row>
    <row r="200" spans="2:16">
      <c r="B200" s="89">
        <v>1</v>
      </c>
      <c r="C200" s="93" t="s">
        <v>67</v>
      </c>
      <c r="D200" s="74">
        <f t="shared" ref="D200:D228" si="21">B200*1000/$C$5</f>
        <v>83.333333333333329</v>
      </c>
      <c r="E200" s="91">
        <v>0.1991</v>
      </c>
      <c r="F200" s="92">
        <v>7.805E-5</v>
      </c>
      <c r="G200" s="88">
        <f t="shared" si="15"/>
        <v>0.19917805</v>
      </c>
      <c r="H200" s="77">
        <v>3.44</v>
      </c>
      <c r="I200" s="79" t="s">
        <v>12</v>
      </c>
      <c r="J200" s="80">
        <f t="shared" si="20"/>
        <v>3440</v>
      </c>
      <c r="K200" s="77">
        <v>151.25</v>
      </c>
      <c r="L200" s="79" t="s">
        <v>66</v>
      </c>
      <c r="M200" s="76">
        <f t="shared" si="16"/>
        <v>151.25</v>
      </c>
      <c r="N200" s="77">
        <v>55.38</v>
      </c>
      <c r="O200" s="79" t="s">
        <v>66</v>
      </c>
      <c r="P200" s="76">
        <f t="shared" si="17"/>
        <v>55.38</v>
      </c>
    </row>
    <row r="201" spans="2:16">
      <c r="B201" s="89">
        <v>1.1000000000000001</v>
      </c>
      <c r="C201" s="90" t="s">
        <v>67</v>
      </c>
      <c r="D201" s="74">
        <f t="shared" si="21"/>
        <v>91.666666666666671</v>
      </c>
      <c r="E201" s="91">
        <v>0.18559999999999999</v>
      </c>
      <c r="F201" s="92">
        <v>7.1580000000000002E-5</v>
      </c>
      <c r="G201" s="88">
        <f t="shared" si="15"/>
        <v>0.18567157999999997</v>
      </c>
      <c r="H201" s="77">
        <v>4.07</v>
      </c>
      <c r="I201" s="79" t="s">
        <v>12</v>
      </c>
      <c r="J201" s="80">
        <f t="shared" si="20"/>
        <v>4070.0000000000005</v>
      </c>
      <c r="K201" s="77">
        <v>175.83</v>
      </c>
      <c r="L201" s="79" t="s">
        <v>66</v>
      </c>
      <c r="M201" s="76">
        <f t="shared" si="16"/>
        <v>175.83</v>
      </c>
      <c r="N201" s="77">
        <v>65.03</v>
      </c>
      <c r="O201" s="79" t="s">
        <v>66</v>
      </c>
      <c r="P201" s="76">
        <f t="shared" si="17"/>
        <v>65.03</v>
      </c>
    </row>
    <row r="202" spans="2:16">
      <c r="B202" s="89">
        <v>1.2</v>
      </c>
      <c r="C202" s="90" t="s">
        <v>67</v>
      </c>
      <c r="D202" s="74">
        <f t="shared" si="21"/>
        <v>100</v>
      </c>
      <c r="E202" s="91">
        <v>0.17419999999999999</v>
      </c>
      <c r="F202" s="92">
        <v>6.614E-5</v>
      </c>
      <c r="G202" s="88">
        <f t="shared" si="15"/>
        <v>0.17426613999999999</v>
      </c>
      <c r="H202" s="77">
        <v>4.74</v>
      </c>
      <c r="I202" s="79" t="s">
        <v>12</v>
      </c>
      <c r="J202" s="80">
        <f t="shared" si="20"/>
        <v>4740</v>
      </c>
      <c r="K202" s="77">
        <v>200.31</v>
      </c>
      <c r="L202" s="79" t="s">
        <v>66</v>
      </c>
      <c r="M202" s="76">
        <f t="shared" si="16"/>
        <v>200.31</v>
      </c>
      <c r="N202" s="77">
        <v>75.28</v>
      </c>
      <c r="O202" s="79" t="s">
        <v>66</v>
      </c>
      <c r="P202" s="76">
        <f t="shared" si="17"/>
        <v>75.28</v>
      </c>
    </row>
    <row r="203" spans="2:16">
      <c r="B203" s="89">
        <v>1.3</v>
      </c>
      <c r="C203" s="90" t="s">
        <v>67</v>
      </c>
      <c r="D203" s="74">
        <f t="shared" si="21"/>
        <v>108.33333333333333</v>
      </c>
      <c r="E203" s="91">
        <v>0.16439999999999999</v>
      </c>
      <c r="F203" s="92">
        <v>6.1500000000000004E-5</v>
      </c>
      <c r="G203" s="88">
        <f t="shared" si="15"/>
        <v>0.16446149999999998</v>
      </c>
      <c r="H203" s="77">
        <v>5.45</v>
      </c>
      <c r="I203" s="79" t="s">
        <v>12</v>
      </c>
      <c r="J203" s="80">
        <f t="shared" si="20"/>
        <v>5450</v>
      </c>
      <c r="K203" s="77">
        <v>224.8</v>
      </c>
      <c r="L203" s="79" t="s">
        <v>66</v>
      </c>
      <c r="M203" s="76">
        <f t="shared" si="16"/>
        <v>224.8</v>
      </c>
      <c r="N203" s="77">
        <v>86.09</v>
      </c>
      <c r="O203" s="79" t="s">
        <v>66</v>
      </c>
      <c r="P203" s="76">
        <f t="shared" si="17"/>
        <v>86.09</v>
      </c>
    </row>
    <row r="204" spans="2:16">
      <c r="B204" s="89">
        <v>1.4</v>
      </c>
      <c r="C204" s="90" t="s">
        <v>67</v>
      </c>
      <c r="D204" s="74">
        <f t="shared" si="21"/>
        <v>116.66666666666667</v>
      </c>
      <c r="E204" s="91">
        <v>0.156</v>
      </c>
      <c r="F204" s="92">
        <v>5.749E-5</v>
      </c>
      <c r="G204" s="88">
        <f t="shared" si="15"/>
        <v>0.15605748999999999</v>
      </c>
      <c r="H204" s="77">
        <v>6.2</v>
      </c>
      <c r="I204" s="79" t="s">
        <v>12</v>
      </c>
      <c r="J204" s="80">
        <f t="shared" si="20"/>
        <v>6200</v>
      </c>
      <c r="K204" s="77">
        <v>249.36</v>
      </c>
      <c r="L204" s="79" t="s">
        <v>66</v>
      </c>
      <c r="M204" s="76">
        <f t="shared" si="16"/>
        <v>249.36</v>
      </c>
      <c r="N204" s="77">
        <v>97.45</v>
      </c>
      <c r="O204" s="79" t="s">
        <v>66</v>
      </c>
      <c r="P204" s="76">
        <f t="shared" si="17"/>
        <v>97.45</v>
      </c>
    </row>
    <row r="205" spans="2:16">
      <c r="B205" s="89">
        <v>1.5</v>
      </c>
      <c r="C205" s="90" t="s">
        <v>67</v>
      </c>
      <c r="D205" s="74">
        <f t="shared" si="21"/>
        <v>125</v>
      </c>
      <c r="E205" s="91">
        <v>0.14860000000000001</v>
      </c>
      <c r="F205" s="92">
        <v>5.3990000000000003E-5</v>
      </c>
      <c r="G205" s="88">
        <f t="shared" si="15"/>
        <v>0.14865399000000001</v>
      </c>
      <c r="H205" s="77">
        <v>6.99</v>
      </c>
      <c r="I205" s="79" t="s">
        <v>12</v>
      </c>
      <c r="J205" s="80">
        <f t="shared" si="20"/>
        <v>6990</v>
      </c>
      <c r="K205" s="77">
        <v>274.02999999999997</v>
      </c>
      <c r="L205" s="79" t="s">
        <v>66</v>
      </c>
      <c r="M205" s="76">
        <f t="shared" si="16"/>
        <v>274.02999999999997</v>
      </c>
      <c r="N205" s="77">
        <v>109.33</v>
      </c>
      <c r="O205" s="79" t="s">
        <v>66</v>
      </c>
      <c r="P205" s="76">
        <f t="shared" si="17"/>
        <v>109.33</v>
      </c>
    </row>
    <row r="206" spans="2:16">
      <c r="B206" s="89">
        <v>1.6</v>
      </c>
      <c r="C206" s="90" t="s">
        <v>67</v>
      </c>
      <c r="D206" s="74">
        <f t="shared" si="21"/>
        <v>133.33333333333334</v>
      </c>
      <c r="E206" s="91">
        <v>0.14199999999999999</v>
      </c>
      <c r="F206" s="92">
        <v>5.0909999999999999E-5</v>
      </c>
      <c r="G206" s="88">
        <f t="shared" si="15"/>
        <v>0.14205090999999997</v>
      </c>
      <c r="H206" s="77">
        <v>7.82</v>
      </c>
      <c r="I206" s="79" t="s">
        <v>12</v>
      </c>
      <c r="J206" s="80">
        <f t="shared" si="20"/>
        <v>7820</v>
      </c>
      <c r="K206" s="77">
        <v>298.82</v>
      </c>
      <c r="L206" s="79" t="s">
        <v>66</v>
      </c>
      <c r="M206" s="76">
        <f t="shared" si="16"/>
        <v>298.82</v>
      </c>
      <c r="N206" s="77">
        <v>121.71</v>
      </c>
      <c r="O206" s="79" t="s">
        <v>66</v>
      </c>
      <c r="P206" s="76">
        <f t="shared" si="17"/>
        <v>121.71</v>
      </c>
    </row>
    <row r="207" spans="2:16">
      <c r="B207" s="89">
        <v>1.7</v>
      </c>
      <c r="C207" s="90" t="s">
        <v>67</v>
      </c>
      <c r="D207" s="74">
        <f t="shared" si="21"/>
        <v>141.66666666666666</v>
      </c>
      <c r="E207" s="91">
        <v>0.13619999999999999</v>
      </c>
      <c r="F207" s="92">
        <v>4.8170000000000001E-5</v>
      </c>
      <c r="G207" s="88">
        <f t="shared" si="15"/>
        <v>0.13624816999999997</v>
      </c>
      <c r="H207" s="77">
        <v>8.69</v>
      </c>
      <c r="I207" s="79" t="s">
        <v>12</v>
      </c>
      <c r="J207" s="80">
        <f t="shared" si="20"/>
        <v>8690</v>
      </c>
      <c r="K207" s="77">
        <v>323.74</v>
      </c>
      <c r="L207" s="79" t="s">
        <v>66</v>
      </c>
      <c r="M207" s="76">
        <f t="shared" si="16"/>
        <v>323.74</v>
      </c>
      <c r="N207" s="77">
        <v>134.56</v>
      </c>
      <c r="O207" s="79" t="s">
        <v>66</v>
      </c>
      <c r="P207" s="76">
        <f t="shared" si="17"/>
        <v>134.56</v>
      </c>
    </row>
    <row r="208" spans="2:16">
      <c r="B208" s="89">
        <v>1.8</v>
      </c>
      <c r="C208" s="90" t="s">
        <v>67</v>
      </c>
      <c r="D208" s="74">
        <f t="shared" si="21"/>
        <v>150</v>
      </c>
      <c r="E208" s="91">
        <v>0.13100000000000001</v>
      </c>
      <c r="F208" s="92">
        <v>4.5720000000000003E-5</v>
      </c>
      <c r="G208" s="88">
        <f t="shared" si="15"/>
        <v>0.13104572</v>
      </c>
      <c r="H208" s="77">
        <v>9.59</v>
      </c>
      <c r="I208" s="79" t="s">
        <v>12</v>
      </c>
      <c r="J208" s="80">
        <f t="shared" si="20"/>
        <v>9590</v>
      </c>
      <c r="K208" s="77">
        <v>348.79</v>
      </c>
      <c r="L208" s="79" t="s">
        <v>66</v>
      </c>
      <c r="M208" s="76">
        <f t="shared" si="16"/>
        <v>348.79</v>
      </c>
      <c r="N208" s="77">
        <v>147.87</v>
      </c>
      <c r="O208" s="79" t="s">
        <v>66</v>
      </c>
      <c r="P208" s="76">
        <f t="shared" si="17"/>
        <v>147.87</v>
      </c>
    </row>
    <row r="209" spans="2:16">
      <c r="B209" s="89">
        <v>2</v>
      </c>
      <c r="C209" s="90" t="s">
        <v>67</v>
      </c>
      <c r="D209" s="74">
        <f t="shared" si="21"/>
        <v>166.66666666666666</v>
      </c>
      <c r="E209" s="91">
        <v>0.1221</v>
      </c>
      <c r="F209" s="92">
        <v>4.1529999999999997E-5</v>
      </c>
      <c r="G209" s="88">
        <f t="shared" si="15"/>
        <v>0.12214153</v>
      </c>
      <c r="H209" s="77">
        <v>11.49</v>
      </c>
      <c r="I209" s="79" t="s">
        <v>12</v>
      </c>
      <c r="J209" s="80">
        <f t="shared" si="20"/>
        <v>11490</v>
      </c>
      <c r="K209" s="77">
        <v>442.27</v>
      </c>
      <c r="L209" s="79" t="s">
        <v>66</v>
      </c>
      <c r="M209" s="76">
        <f t="shared" si="16"/>
        <v>442.27</v>
      </c>
      <c r="N209" s="77">
        <v>175.79</v>
      </c>
      <c r="O209" s="79" t="s">
        <v>66</v>
      </c>
      <c r="P209" s="76">
        <f t="shared" si="17"/>
        <v>175.79</v>
      </c>
    </row>
    <row r="210" spans="2:16">
      <c r="B210" s="89">
        <v>2.25</v>
      </c>
      <c r="C210" s="90" t="s">
        <v>67</v>
      </c>
      <c r="D210" s="74">
        <f t="shared" si="21"/>
        <v>187.5</v>
      </c>
      <c r="E210" s="91">
        <v>0.11310000000000001</v>
      </c>
      <c r="F210" s="92">
        <v>3.7289999999999997E-5</v>
      </c>
      <c r="G210" s="88">
        <f t="shared" si="15"/>
        <v>0.11313729</v>
      </c>
      <c r="H210" s="77">
        <v>14.06</v>
      </c>
      <c r="I210" s="79" t="s">
        <v>12</v>
      </c>
      <c r="J210" s="80">
        <f t="shared" si="20"/>
        <v>14060</v>
      </c>
      <c r="K210" s="77">
        <v>573.74</v>
      </c>
      <c r="L210" s="79" t="s">
        <v>66</v>
      </c>
      <c r="M210" s="76">
        <f t="shared" si="16"/>
        <v>573.74</v>
      </c>
      <c r="N210" s="77">
        <v>212.94</v>
      </c>
      <c r="O210" s="79" t="s">
        <v>66</v>
      </c>
      <c r="P210" s="76">
        <f t="shared" si="17"/>
        <v>212.94</v>
      </c>
    </row>
    <row r="211" spans="2:16">
      <c r="B211" s="89">
        <v>2.5</v>
      </c>
      <c r="C211" s="90" t="s">
        <v>67</v>
      </c>
      <c r="D211" s="74">
        <f t="shared" si="21"/>
        <v>208.33333333333334</v>
      </c>
      <c r="E211" s="91">
        <v>0.10580000000000001</v>
      </c>
      <c r="F211" s="92">
        <v>3.3869999999999999E-5</v>
      </c>
      <c r="G211" s="88">
        <f t="shared" si="15"/>
        <v>0.10583387000000001</v>
      </c>
      <c r="H211" s="77">
        <v>16.809999999999999</v>
      </c>
      <c r="I211" s="79" t="s">
        <v>12</v>
      </c>
      <c r="J211" s="80">
        <f t="shared" si="20"/>
        <v>16810</v>
      </c>
      <c r="K211" s="77">
        <v>695.38</v>
      </c>
      <c r="L211" s="79" t="s">
        <v>66</v>
      </c>
      <c r="M211" s="76">
        <f t="shared" si="16"/>
        <v>695.38</v>
      </c>
      <c r="N211" s="77">
        <v>252.36</v>
      </c>
      <c r="O211" s="79" t="s">
        <v>66</v>
      </c>
      <c r="P211" s="76">
        <f t="shared" si="17"/>
        <v>252.36</v>
      </c>
    </row>
    <row r="212" spans="2:16">
      <c r="B212" s="89">
        <v>2.75</v>
      </c>
      <c r="C212" s="90" t="s">
        <v>67</v>
      </c>
      <c r="D212" s="74">
        <f t="shared" si="21"/>
        <v>229.16666666666666</v>
      </c>
      <c r="E212" s="91">
        <v>9.9750000000000005E-2</v>
      </c>
      <c r="F212" s="92">
        <v>3.1040000000000001E-5</v>
      </c>
      <c r="G212" s="88">
        <f t="shared" si="15"/>
        <v>9.9781040000000001E-2</v>
      </c>
      <c r="H212" s="77">
        <v>19.739999999999998</v>
      </c>
      <c r="I212" s="79" t="s">
        <v>12</v>
      </c>
      <c r="J212" s="80">
        <f t="shared" si="20"/>
        <v>19740</v>
      </c>
      <c r="K212" s="77">
        <v>811.64</v>
      </c>
      <c r="L212" s="79" t="s">
        <v>66</v>
      </c>
      <c r="M212" s="76">
        <f t="shared" si="16"/>
        <v>811.64</v>
      </c>
      <c r="N212" s="77">
        <v>293.82</v>
      </c>
      <c r="O212" s="79" t="s">
        <v>66</v>
      </c>
      <c r="P212" s="76">
        <f t="shared" si="17"/>
        <v>293.82</v>
      </c>
    </row>
    <row r="213" spans="2:16">
      <c r="B213" s="89">
        <v>3</v>
      </c>
      <c r="C213" s="90" t="s">
        <v>67</v>
      </c>
      <c r="D213" s="74">
        <f t="shared" si="21"/>
        <v>250</v>
      </c>
      <c r="E213" s="91">
        <v>9.4710000000000003E-2</v>
      </c>
      <c r="F213" s="92">
        <v>2.866E-5</v>
      </c>
      <c r="G213" s="88">
        <f t="shared" ref="G213:G228" si="22">E213+F213</f>
        <v>9.4738660000000002E-2</v>
      </c>
      <c r="H213" s="77">
        <v>22.84</v>
      </c>
      <c r="I213" s="79" t="s">
        <v>12</v>
      </c>
      <c r="J213" s="80">
        <f t="shared" si="20"/>
        <v>22840</v>
      </c>
      <c r="K213" s="77">
        <v>924.47</v>
      </c>
      <c r="L213" s="79" t="s">
        <v>66</v>
      </c>
      <c r="M213" s="76">
        <f t="shared" si="16"/>
        <v>924.47</v>
      </c>
      <c r="N213" s="77">
        <v>337.12</v>
      </c>
      <c r="O213" s="79" t="s">
        <v>66</v>
      </c>
      <c r="P213" s="76">
        <f t="shared" si="17"/>
        <v>337.12</v>
      </c>
    </row>
    <row r="214" spans="2:16">
      <c r="B214" s="89">
        <v>3.25</v>
      </c>
      <c r="C214" s="90" t="s">
        <v>67</v>
      </c>
      <c r="D214" s="74">
        <f t="shared" si="21"/>
        <v>270.83333333333331</v>
      </c>
      <c r="E214" s="91">
        <v>9.042E-2</v>
      </c>
      <c r="F214" s="92">
        <v>2.6639999999999999E-5</v>
      </c>
      <c r="G214" s="88">
        <f t="shared" si="22"/>
        <v>9.0446639999999995E-2</v>
      </c>
      <c r="H214" s="77">
        <v>26.09</v>
      </c>
      <c r="I214" s="79" t="s">
        <v>12</v>
      </c>
      <c r="J214" s="80">
        <f t="shared" si="20"/>
        <v>26090</v>
      </c>
      <c r="K214" s="77">
        <v>1.03</v>
      </c>
      <c r="L214" s="78" t="s">
        <v>12</v>
      </c>
      <c r="M214" s="80">
        <f t="shared" ref="M209:M216" si="23">K214*1000</f>
        <v>1030</v>
      </c>
      <c r="N214" s="77">
        <v>382.1</v>
      </c>
      <c r="O214" s="79" t="s">
        <v>66</v>
      </c>
      <c r="P214" s="76">
        <f t="shared" si="17"/>
        <v>382.1</v>
      </c>
    </row>
    <row r="215" spans="2:16">
      <c r="B215" s="89">
        <v>3.5</v>
      </c>
      <c r="C215" s="90" t="s">
        <v>67</v>
      </c>
      <c r="D215" s="74">
        <f t="shared" si="21"/>
        <v>291.66666666666669</v>
      </c>
      <c r="E215" s="91">
        <v>8.6739999999999998E-2</v>
      </c>
      <c r="F215" s="92">
        <v>2.4890000000000001E-5</v>
      </c>
      <c r="G215" s="88">
        <f t="shared" si="22"/>
        <v>8.6764889999999997E-2</v>
      </c>
      <c r="H215" s="77">
        <v>29.49</v>
      </c>
      <c r="I215" s="79" t="s">
        <v>12</v>
      </c>
      <c r="J215" s="80">
        <f t="shared" si="20"/>
        <v>29490</v>
      </c>
      <c r="K215" s="77">
        <v>1.1399999999999999</v>
      </c>
      <c r="L215" s="79" t="s">
        <v>12</v>
      </c>
      <c r="M215" s="80">
        <f t="shared" si="23"/>
        <v>1140</v>
      </c>
      <c r="N215" s="77">
        <v>428.58</v>
      </c>
      <c r="O215" s="79" t="s">
        <v>66</v>
      </c>
      <c r="P215" s="76">
        <f t="shared" si="17"/>
        <v>428.58</v>
      </c>
    </row>
    <row r="216" spans="2:16">
      <c r="B216" s="89">
        <v>3.75</v>
      </c>
      <c r="C216" s="90" t="s">
        <v>67</v>
      </c>
      <c r="D216" s="74">
        <f t="shared" si="21"/>
        <v>312.5</v>
      </c>
      <c r="E216" s="91">
        <v>8.3540000000000003E-2</v>
      </c>
      <c r="F216" s="92">
        <v>2.336E-5</v>
      </c>
      <c r="G216" s="88">
        <f t="shared" si="22"/>
        <v>8.3563360000000003E-2</v>
      </c>
      <c r="H216" s="77">
        <v>33.03</v>
      </c>
      <c r="I216" s="79" t="s">
        <v>12</v>
      </c>
      <c r="J216" s="80">
        <f t="shared" si="20"/>
        <v>33030</v>
      </c>
      <c r="K216" s="77">
        <v>1.25</v>
      </c>
      <c r="L216" s="79" t="s">
        <v>12</v>
      </c>
      <c r="M216" s="80">
        <f t="shared" si="23"/>
        <v>1250</v>
      </c>
      <c r="N216" s="77">
        <v>476.42</v>
      </c>
      <c r="O216" s="79" t="s">
        <v>66</v>
      </c>
      <c r="P216" s="76">
        <f t="shared" si="17"/>
        <v>476.42</v>
      </c>
    </row>
    <row r="217" spans="2:16">
      <c r="B217" s="89">
        <v>4</v>
      </c>
      <c r="C217" s="90" t="s">
        <v>67</v>
      </c>
      <c r="D217" s="74">
        <f t="shared" si="21"/>
        <v>333.33333333333331</v>
      </c>
      <c r="E217" s="91">
        <v>8.0740000000000006E-2</v>
      </c>
      <c r="F217" s="92">
        <v>2.2019999999999999E-5</v>
      </c>
      <c r="G217" s="88">
        <f t="shared" si="22"/>
        <v>8.0762020000000004E-2</v>
      </c>
      <c r="H217" s="77">
        <v>36.700000000000003</v>
      </c>
      <c r="I217" s="79" t="s">
        <v>12</v>
      </c>
      <c r="J217" s="80">
        <f t="shared" si="20"/>
        <v>36700</v>
      </c>
      <c r="K217" s="77">
        <v>1.36</v>
      </c>
      <c r="L217" s="79" t="s">
        <v>12</v>
      </c>
      <c r="M217" s="80">
        <f>K217*1000</f>
        <v>1360</v>
      </c>
      <c r="N217" s="77">
        <v>525.49</v>
      </c>
      <c r="O217" s="79" t="s">
        <v>66</v>
      </c>
      <c r="P217" s="76">
        <f t="shared" si="17"/>
        <v>525.49</v>
      </c>
    </row>
    <row r="218" spans="2:16">
      <c r="B218" s="89">
        <v>4.5</v>
      </c>
      <c r="C218" s="90" t="s">
        <v>67</v>
      </c>
      <c r="D218" s="74">
        <f t="shared" si="21"/>
        <v>375</v>
      </c>
      <c r="E218" s="91">
        <v>7.6069999999999999E-2</v>
      </c>
      <c r="F218" s="92">
        <v>1.9760000000000001E-5</v>
      </c>
      <c r="G218" s="88">
        <f t="shared" si="22"/>
        <v>7.6089759999999992E-2</v>
      </c>
      <c r="H218" s="77">
        <v>44.38</v>
      </c>
      <c r="I218" s="79" t="s">
        <v>12</v>
      </c>
      <c r="J218" s="80">
        <f t="shared" si="20"/>
        <v>44380</v>
      </c>
      <c r="K218" s="77">
        <v>1.74</v>
      </c>
      <c r="L218" s="79" t="s">
        <v>12</v>
      </c>
      <c r="M218" s="80">
        <f t="shared" ref="M218:M228" si="24">K218*1000</f>
        <v>1740</v>
      </c>
      <c r="N218" s="77">
        <v>626.89</v>
      </c>
      <c r="O218" s="79" t="s">
        <v>66</v>
      </c>
      <c r="P218" s="76">
        <f t="shared" si="17"/>
        <v>626.89</v>
      </c>
    </row>
    <row r="219" spans="2:16">
      <c r="B219" s="89">
        <v>5</v>
      </c>
      <c r="C219" s="90" t="s">
        <v>67</v>
      </c>
      <c r="D219" s="74">
        <f t="shared" si="21"/>
        <v>416.66666666666669</v>
      </c>
      <c r="E219" s="91">
        <v>7.2340000000000002E-2</v>
      </c>
      <c r="F219" s="92">
        <v>1.7929999999999999E-5</v>
      </c>
      <c r="G219" s="88">
        <f t="shared" si="22"/>
        <v>7.2357930000000001E-2</v>
      </c>
      <c r="H219" s="77">
        <v>52.5</v>
      </c>
      <c r="I219" s="79" t="s">
        <v>12</v>
      </c>
      <c r="J219" s="80">
        <f t="shared" si="20"/>
        <v>52500</v>
      </c>
      <c r="K219" s="77">
        <v>2.09</v>
      </c>
      <c r="L219" s="79" t="s">
        <v>12</v>
      </c>
      <c r="M219" s="80">
        <f t="shared" si="24"/>
        <v>2090</v>
      </c>
      <c r="N219" s="77">
        <v>731.91</v>
      </c>
      <c r="O219" s="79" t="s">
        <v>66</v>
      </c>
      <c r="P219" s="76">
        <f t="shared" si="17"/>
        <v>731.91</v>
      </c>
    </row>
    <row r="220" spans="2:16">
      <c r="B220" s="89">
        <v>5.5</v>
      </c>
      <c r="C220" s="90" t="s">
        <v>67</v>
      </c>
      <c r="D220" s="74">
        <f t="shared" si="21"/>
        <v>458.33333333333331</v>
      </c>
      <c r="E220" s="91">
        <v>6.9309999999999997E-2</v>
      </c>
      <c r="F220" s="92">
        <v>1.643E-5</v>
      </c>
      <c r="G220" s="88">
        <f t="shared" si="22"/>
        <v>6.9326429999999994E-2</v>
      </c>
      <c r="H220" s="77">
        <v>61</v>
      </c>
      <c r="I220" s="79" t="s">
        <v>12</v>
      </c>
      <c r="J220" s="80">
        <f t="shared" si="20"/>
        <v>61000</v>
      </c>
      <c r="K220" s="77">
        <v>2.42</v>
      </c>
      <c r="L220" s="79" t="s">
        <v>12</v>
      </c>
      <c r="M220" s="80">
        <f t="shared" si="24"/>
        <v>2420</v>
      </c>
      <c r="N220" s="77">
        <v>839.85</v>
      </c>
      <c r="O220" s="79" t="s">
        <v>66</v>
      </c>
      <c r="P220" s="76">
        <f t="shared" si="17"/>
        <v>839.85</v>
      </c>
    </row>
    <row r="221" spans="2:16">
      <c r="B221" s="89">
        <v>6</v>
      </c>
      <c r="C221" s="90" t="s">
        <v>67</v>
      </c>
      <c r="D221" s="74">
        <f t="shared" si="21"/>
        <v>500</v>
      </c>
      <c r="E221" s="91">
        <v>6.6809999999999994E-2</v>
      </c>
      <c r="F221" s="92">
        <v>1.5160000000000001E-5</v>
      </c>
      <c r="G221" s="88">
        <f t="shared" si="22"/>
        <v>6.6825159999999995E-2</v>
      </c>
      <c r="H221" s="77">
        <v>69.849999999999994</v>
      </c>
      <c r="I221" s="79" t="s">
        <v>12</v>
      </c>
      <c r="J221" s="80">
        <f t="shared" si="20"/>
        <v>69850</v>
      </c>
      <c r="K221" s="77">
        <v>2.73</v>
      </c>
      <c r="L221" s="79" t="s">
        <v>12</v>
      </c>
      <c r="M221" s="80">
        <f t="shared" si="24"/>
        <v>2730</v>
      </c>
      <c r="N221" s="77">
        <v>950.11</v>
      </c>
      <c r="O221" s="79" t="s">
        <v>66</v>
      </c>
      <c r="P221" s="76">
        <f t="shared" si="17"/>
        <v>950.11</v>
      </c>
    </row>
    <row r="222" spans="2:16">
      <c r="B222" s="89">
        <v>6.5</v>
      </c>
      <c r="C222" s="90" t="s">
        <v>67</v>
      </c>
      <c r="D222" s="74">
        <f t="shared" si="21"/>
        <v>541.66666666666663</v>
      </c>
      <c r="E222" s="91">
        <v>6.4710000000000004E-2</v>
      </c>
      <c r="F222" s="92">
        <v>1.4090000000000001E-5</v>
      </c>
      <c r="G222" s="88">
        <f t="shared" si="22"/>
        <v>6.4724089999999998E-2</v>
      </c>
      <c r="H222" s="77">
        <v>79.010000000000005</v>
      </c>
      <c r="I222" s="79" t="s">
        <v>12</v>
      </c>
      <c r="J222" s="80">
        <f t="shared" si="20"/>
        <v>79010</v>
      </c>
      <c r="K222" s="77">
        <v>3.02</v>
      </c>
      <c r="L222" s="79" t="s">
        <v>12</v>
      </c>
      <c r="M222" s="80">
        <f t="shared" si="24"/>
        <v>3020</v>
      </c>
      <c r="N222" s="77">
        <v>1.06</v>
      </c>
      <c r="O222" s="78" t="s">
        <v>12</v>
      </c>
      <c r="P222" s="76">
        <f>N222*1000</f>
        <v>1060</v>
      </c>
    </row>
    <row r="223" spans="2:16">
      <c r="B223" s="89">
        <v>7</v>
      </c>
      <c r="C223" s="90" t="s">
        <v>67</v>
      </c>
      <c r="D223" s="74">
        <f t="shared" si="21"/>
        <v>583.33333333333337</v>
      </c>
      <c r="E223" s="91">
        <v>6.293E-2</v>
      </c>
      <c r="F223" s="92">
        <v>1.3159999999999999E-5</v>
      </c>
      <c r="G223" s="88">
        <f t="shared" si="22"/>
        <v>6.2943159999999998E-2</v>
      </c>
      <c r="H223" s="77">
        <v>88.45</v>
      </c>
      <c r="I223" s="79" t="s">
        <v>12</v>
      </c>
      <c r="J223" s="80">
        <f t="shared" si="20"/>
        <v>88450</v>
      </c>
      <c r="K223" s="77">
        <v>3.31</v>
      </c>
      <c r="L223" s="79" t="s">
        <v>12</v>
      </c>
      <c r="M223" s="80">
        <f t="shared" si="24"/>
        <v>3310</v>
      </c>
      <c r="N223" s="77">
        <v>1.18</v>
      </c>
      <c r="O223" s="79" t="s">
        <v>12</v>
      </c>
      <c r="P223" s="76">
        <f t="shared" ref="P223:P228" si="25">N223*1000</f>
        <v>1180</v>
      </c>
    </row>
    <row r="224" spans="2:16">
      <c r="B224" s="89">
        <v>8</v>
      </c>
      <c r="C224" s="90" t="s">
        <v>67</v>
      </c>
      <c r="D224" s="74">
        <f t="shared" si="21"/>
        <v>666.66666666666663</v>
      </c>
      <c r="E224" s="91">
        <v>6.0089999999999998E-2</v>
      </c>
      <c r="F224" s="92">
        <v>1.163E-5</v>
      </c>
      <c r="G224" s="88">
        <f t="shared" si="22"/>
        <v>6.0101629999999996E-2</v>
      </c>
      <c r="H224" s="77">
        <v>108.04</v>
      </c>
      <c r="I224" s="79" t="s">
        <v>12</v>
      </c>
      <c r="J224" s="80">
        <f t="shared" si="20"/>
        <v>108040</v>
      </c>
      <c r="K224" s="77">
        <v>4.32</v>
      </c>
      <c r="L224" s="79" t="s">
        <v>12</v>
      </c>
      <c r="M224" s="80">
        <f t="shared" si="24"/>
        <v>4320</v>
      </c>
      <c r="N224" s="77">
        <v>1.41</v>
      </c>
      <c r="O224" s="79" t="s">
        <v>12</v>
      </c>
      <c r="P224" s="76">
        <f t="shared" si="25"/>
        <v>1410</v>
      </c>
    </row>
    <row r="225" spans="1:16">
      <c r="B225" s="89">
        <v>9</v>
      </c>
      <c r="C225" s="90" t="s">
        <v>67</v>
      </c>
      <c r="D225" s="74">
        <f t="shared" si="21"/>
        <v>750</v>
      </c>
      <c r="E225" s="91">
        <v>5.7959999999999998E-2</v>
      </c>
      <c r="F225" s="92">
        <v>1.043E-5</v>
      </c>
      <c r="G225" s="88">
        <f t="shared" si="22"/>
        <v>5.7970429999999996E-2</v>
      </c>
      <c r="H225" s="77">
        <v>128.44999999999999</v>
      </c>
      <c r="I225" s="79" t="s">
        <v>12</v>
      </c>
      <c r="J225" s="80">
        <f t="shared" si="20"/>
        <v>128449.99999999999</v>
      </c>
      <c r="K225" s="77">
        <v>5.21</v>
      </c>
      <c r="L225" s="79" t="s">
        <v>12</v>
      </c>
      <c r="M225" s="80">
        <f t="shared" si="24"/>
        <v>5210</v>
      </c>
      <c r="N225" s="77">
        <v>1.64</v>
      </c>
      <c r="O225" s="79" t="s">
        <v>12</v>
      </c>
      <c r="P225" s="76">
        <f t="shared" si="25"/>
        <v>1640</v>
      </c>
    </row>
    <row r="226" spans="1:16">
      <c r="B226" s="89">
        <v>10</v>
      </c>
      <c r="C226" s="90" t="s">
        <v>67</v>
      </c>
      <c r="D226" s="74">
        <f t="shared" si="21"/>
        <v>833.33333333333337</v>
      </c>
      <c r="E226" s="91">
        <v>5.6309999999999999E-2</v>
      </c>
      <c r="F226" s="92">
        <v>9.4669999999999993E-6</v>
      </c>
      <c r="G226" s="88">
        <f t="shared" si="22"/>
        <v>5.6319466999999998E-2</v>
      </c>
      <c r="H226" s="77">
        <v>149.54</v>
      </c>
      <c r="I226" s="79" t="s">
        <v>12</v>
      </c>
      <c r="J226" s="80">
        <f t="shared" si="20"/>
        <v>149540</v>
      </c>
      <c r="K226" s="77">
        <v>6.01</v>
      </c>
      <c r="L226" s="79" t="s">
        <v>12</v>
      </c>
      <c r="M226" s="80">
        <f t="shared" si="24"/>
        <v>6010</v>
      </c>
      <c r="N226" s="77">
        <v>1.87</v>
      </c>
      <c r="O226" s="79" t="s">
        <v>12</v>
      </c>
      <c r="P226" s="76">
        <f t="shared" si="25"/>
        <v>1870</v>
      </c>
    </row>
    <row r="227" spans="1:16">
      <c r="B227" s="89">
        <v>11</v>
      </c>
      <c r="C227" s="90" t="s">
        <v>67</v>
      </c>
      <c r="D227" s="74">
        <f t="shared" si="21"/>
        <v>916.66666666666663</v>
      </c>
      <c r="E227" s="91">
        <v>5.5019999999999999E-2</v>
      </c>
      <c r="F227" s="92">
        <v>8.6689999999999995E-6</v>
      </c>
      <c r="G227" s="88">
        <f t="shared" si="22"/>
        <v>5.5028669000000002E-2</v>
      </c>
      <c r="H227" s="77">
        <v>171.18</v>
      </c>
      <c r="I227" s="79" t="s">
        <v>12</v>
      </c>
      <c r="J227" s="80">
        <f t="shared" si="20"/>
        <v>171180</v>
      </c>
      <c r="K227" s="77">
        <v>6.75</v>
      </c>
      <c r="L227" s="79" t="s">
        <v>12</v>
      </c>
      <c r="M227" s="80">
        <f t="shared" si="24"/>
        <v>6750</v>
      </c>
      <c r="N227" s="77">
        <v>2.1</v>
      </c>
      <c r="O227" s="79" t="s">
        <v>12</v>
      </c>
      <c r="P227" s="76">
        <f t="shared" si="25"/>
        <v>2100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1"/>
        <v>1000</v>
      </c>
      <c r="E228" s="91">
        <v>5.3990000000000003E-2</v>
      </c>
      <c r="F228" s="92">
        <v>7.9990000000000008E-6</v>
      </c>
      <c r="G228" s="88">
        <f t="shared" si="22"/>
        <v>5.3997999000000005E-2</v>
      </c>
      <c r="H228" s="77">
        <v>193.28</v>
      </c>
      <c r="I228" s="79" t="s">
        <v>12</v>
      </c>
      <c r="J228" s="80">
        <f t="shared" si="20"/>
        <v>193280</v>
      </c>
      <c r="K228" s="77">
        <v>7.45</v>
      </c>
      <c r="L228" s="79" t="s">
        <v>12</v>
      </c>
      <c r="M228" s="80">
        <f t="shared" si="24"/>
        <v>7450</v>
      </c>
      <c r="N228" s="77">
        <v>2.33</v>
      </c>
      <c r="O228" s="79" t="s">
        <v>12</v>
      </c>
      <c r="P228" s="76">
        <f t="shared" si="25"/>
        <v>2330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110</v>
      </c>
      <c r="F13" s="49"/>
      <c r="G13" s="50"/>
      <c r="H13" s="50"/>
      <c r="I13" s="51"/>
      <c r="J13" s="4">
        <v>8</v>
      </c>
      <c r="K13" s="52">
        <v>0.65530999999999995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211</v>
      </c>
      <c r="C14" s="102"/>
      <c r="D14" s="21" t="s">
        <v>212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213</v>
      </c>
      <c r="C15" s="103"/>
      <c r="D15" s="101" t="s">
        <v>214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91" t="s">
        <v>59</v>
      </c>
      <c r="F18" s="192"/>
      <c r="G18" s="193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4.9250000000000002E-2</v>
      </c>
      <c r="F20" s="87">
        <v>0.22839999999999999</v>
      </c>
      <c r="G20" s="88">
        <f>E20+F20</f>
        <v>0.27765000000000001</v>
      </c>
      <c r="H20" s="84">
        <v>11</v>
      </c>
      <c r="I20" s="85" t="s">
        <v>64</v>
      </c>
      <c r="J20" s="97">
        <f>H20/1000/10</f>
        <v>1.0999999999999998E-3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5.126E-2</v>
      </c>
      <c r="F21" s="92">
        <v>0.2356</v>
      </c>
      <c r="G21" s="88">
        <f t="shared" ref="G21:G84" si="3">E21+F21</f>
        <v>0.28686</v>
      </c>
      <c r="H21" s="89">
        <v>11</v>
      </c>
      <c r="I21" s="90" t="s">
        <v>64</v>
      </c>
      <c r="J21" s="74">
        <f t="shared" ref="J21:J84" si="4">H21/1000/10</f>
        <v>1.0999999999999998E-3</v>
      </c>
      <c r="K21" s="89">
        <v>10</v>
      </c>
      <c r="L21" s="90" t="s">
        <v>64</v>
      </c>
      <c r="M21" s="74">
        <f t="shared" si="0"/>
        <v>1E-3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5.3190000000000001E-2</v>
      </c>
      <c r="F22" s="92">
        <v>0.24229999999999999</v>
      </c>
      <c r="G22" s="88">
        <f t="shared" si="3"/>
        <v>0.29548999999999997</v>
      </c>
      <c r="H22" s="89">
        <v>12</v>
      </c>
      <c r="I22" s="90" t="s">
        <v>64</v>
      </c>
      <c r="J22" s="74">
        <f t="shared" si="4"/>
        <v>1.2000000000000001E-3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5.5059999999999998E-2</v>
      </c>
      <c r="F23" s="92">
        <v>0.24859999999999999</v>
      </c>
      <c r="G23" s="88">
        <f t="shared" si="3"/>
        <v>0.30365999999999999</v>
      </c>
      <c r="H23" s="89">
        <v>12</v>
      </c>
      <c r="I23" s="90" t="s">
        <v>64</v>
      </c>
      <c r="J23" s="74">
        <f t="shared" si="4"/>
        <v>1.2000000000000001E-3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5.6860000000000001E-2</v>
      </c>
      <c r="F24" s="92">
        <v>0.2545</v>
      </c>
      <c r="G24" s="88">
        <f t="shared" si="3"/>
        <v>0.31136000000000003</v>
      </c>
      <c r="H24" s="89">
        <v>13</v>
      </c>
      <c r="I24" s="90" t="s">
        <v>64</v>
      </c>
      <c r="J24" s="74">
        <f t="shared" si="4"/>
        <v>1.2999999999999999E-3</v>
      </c>
      <c r="K24" s="89">
        <v>11</v>
      </c>
      <c r="L24" s="90" t="s">
        <v>64</v>
      </c>
      <c r="M24" s="74">
        <f t="shared" si="0"/>
        <v>1.0999999999999998E-3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5.8610000000000002E-2</v>
      </c>
      <c r="F25" s="92">
        <v>0.2601</v>
      </c>
      <c r="G25" s="88">
        <f t="shared" si="3"/>
        <v>0.31870999999999999</v>
      </c>
      <c r="H25" s="89">
        <v>13</v>
      </c>
      <c r="I25" s="90" t="s">
        <v>64</v>
      </c>
      <c r="J25" s="74">
        <f t="shared" si="4"/>
        <v>1.2999999999999999E-3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6.0310000000000002E-2</v>
      </c>
      <c r="F26" s="92">
        <v>0.26550000000000001</v>
      </c>
      <c r="G26" s="88">
        <f t="shared" si="3"/>
        <v>0.32581000000000004</v>
      </c>
      <c r="H26" s="89">
        <v>14</v>
      </c>
      <c r="I26" s="90" t="s">
        <v>64</v>
      </c>
      <c r="J26" s="74">
        <f t="shared" si="4"/>
        <v>1.4E-3</v>
      </c>
      <c r="K26" s="89">
        <v>12</v>
      </c>
      <c r="L26" s="90" t="s">
        <v>64</v>
      </c>
      <c r="M26" s="74">
        <f t="shared" si="0"/>
        <v>1.2000000000000001E-3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6.3579999999999998E-2</v>
      </c>
      <c r="F27" s="92">
        <v>0.27550000000000002</v>
      </c>
      <c r="G27" s="88">
        <f t="shared" si="3"/>
        <v>0.33908000000000005</v>
      </c>
      <c r="H27" s="89">
        <v>15</v>
      </c>
      <c r="I27" s="90" t="s">
        <v>64</v>
      </c>
      <c r="J27" s="74">
        <f t="shared" si="4"/>
        <v>1.5E-3</v>
      </c>
      <c r="K27" s="89">
        <v>13</v>
      </c>
      <c r="L27" s="90" t="s">
        <v>64</v>
      </c>
      <c r="M27" s="74">
        <f t="shared" si="0"/>
        <v>1.2999999999999999E-3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6.7430000000000004E-2</v>
      </c>
      <c r="F28" s="92">
        <v>0.28670000000000001</v>
      </c>
      <c r="G28" s="88">
        <f t="shared" si="3"/>
        <v>0.35413</v>
      </c>
      <c r="H28" s="89">
        <v>16</v>
      </c>
      <c r="I28" s="90" t="s">
        <v>64</v>
      </c>
      <c r="J28" s="74">
        <f t="shared" si="4"/>
        <v>1.6000000000000001E-3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7.1080000000000004E-2</v>
      </c>
      <c r="F29" s="92">
        <v>0.2969</v>
      </c>
      <c r="G29" s="88">
        <f t="shared" si="3"/>
        <v>0.36797999999999997</v>
      </c>
      <c r="H29" s="89">
        <v>17</v>
      </c>
      <c r="I29" s="90" t="s">
        <v>64</v>
      </c>
      <c r="J29" s="74">
        <f t="shared" si="4"/>
        <v>1.7000000000000001E-3</v>
      </c>
      <c r="K29" s="89">
        <v>14</v>
      </c>
      <c r="L29" s="90" t="s">
        <v>64</v>
      </c>
      <c r="M29" s="74">
        <f t="shared" si="0"/>
        <v>1.4E-3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7.4550000000000005E-2</v>
      </c>
      <c r="F30" s="92">
        <v>0.30609999999999998</v>
      </c>
      <c r="G30" s="88">
        <f t="shared" si="3"/>
        <v>0.38064999999999999</v>
      </c>
      <c r="H30" s="89">
        <v>18</v>
      </c>
      <c r="I30" s="90" t="s">
        <v>64</v>
      </c>
      <c r="J30" s="74">
        <f t="shared" si="4"/>
        <v>1.8E-3</v>
      </c>
      <c r="K30" s="89">
        <v>15</v>
      </c>
      <c r="L30" s="90" t="s">
        <v>64</v>
      </c>
      <c r="M30" s="74">
        <f t="shared" si="0"/>
        <v>1.5E-3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7.7869999999999995E-2</v>
      </c>
      <c r="F31" s="92">
        <v>0.3145</v>
      </c>
      <c r="G31" s="88">
        <f t="shared" si="3"/>
        <v>0.39237</v>
      </c>
      <c r="H31" s="89">
        <v>19</v>
      </c>
      <c r="I31" s="90" t="s">
        <v>64</v>
      </c>
      <c r="J31" s="74">
        <f t="shared" si="4"/>
        <v>1.9E-3</v>
      </c>
      <c r="K31" s="89">
        <v>16</v>
      </c>
      <c r="L31" s="90" t="s">
        <v>64</v>
      </c>
      <c r="M31" s="74">
        <f t="shared" si="0"/>
        <v>1.6000000000000001E-3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8.1040000000000001E-2</v>
      </c>
      <c r="F32" s="92">
        <v>0.32229999999999998</v>
      </c>
      <c r="G32" s="88">
        <f t="shared" si="3"/>
        <v>0.40333999999999998</v>
      </c>
      <c r="H32" s="89">
        <v>20</v>
      </c>
      <c r="I32" s="90" t="s">
        <v>64</v>
      </c>
      <c r="J32" s="74">
        <f t="shared" si="4"/>
        <v>2E-3</v>
      </c>
      <c r="K32" s="89">
        <v>17</v>
      </c>
      <c r="L32" s="90" t="s">
        <v>64</v>
      </c>
      <c r="M32" s="74">
        <f t="shared" si="0"/>
        <v>1.7000000000000001E-3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8.4099999999999994E-2</v>
      </c>
      <c r="F33" s="92">
        <v>0.32950000000000002</v>
      </c>
      <c r="G33" s="88">
        <f t="shared" si="3"/>
        <v>0.41360000000000002</v>
      </c>
      <c r="H33" s="89">
        <v>21</v>
      </c>
      <c r="I33" s="90" t="s">
        <v>64</v>
      </c>
      <c r="J33" s="74">
        <f t="shared" si="4"/>
        <v>2.1000000000000003E-3</v>
      </c>
      <c r="K33" s="89">
        <v>17</v>
      </c>
      <c r="L33" s="90" t="s">
        <v>64</v>
      </c>
      <c r="M33" s="74">
        <f t="shared" si="0"/>
        <v>1.7000000000000001E-3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8.7059999999999998E-2</v>
      </c>
      <c r="F34" s="92">
        <v>0.33610000000000001</v>
      </c>
      <c r="G34" s="88">
        <f t="shared" si="3"/>
        <v>0.42315999999999998</v>
      </c>
      <c r="H34" s="89">
        <v>22</v>
      </c>
      <c r="I34" s="90" t="s">
        <v>64</v>
      </c>
      <c r="J34" s="74">
        <f t="shared" si="4"/>
        <v>2.1999999999999997E-3</v>
      </c>
      <c r="K34" s="89">
        <v>18</v>
      </c>
      <c r="L34" s="90" t="s">
        <v>64</v>
      </c>
      <c r="M34" s="74">
        <f t="shared" si="0"/>
        <v>1.8E-3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8.9910000000000004E-2</v>
      </c>
      <c r="F35" s="92">
        <v>0.34229999999999999</v>
      </c>
      <c r="G35" s="88">
        <f t="shared" si="3"/>
        <v>0.43220999999999998</v>
      </c>
      <c r="H35" s="89">
        <v>23</v>
      </c>
      <c r="I35" s="90" t="s">
        <v>64</v>
      </c>
      <c r="J35" s="74">
        <f t="shared" si="4"/>
        <v>2.3E-3</v>
      </c>
      <c r="K35" s="89">
        <v>19</v>
      </c>
      <c r="L35" s="90" t="s">
        <v>64</v>
      </c>
      <c r="M35" s="74">
        <f t="shared" si="0"/>
        <v>1.9E-3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9.5369999999999996E-2</v>
      </c>
      <c r="F36" s="92">
        <v>0.35360000000000003</v>
      </c>
      <c r="G36" s="88">
        <f t="shared" si="3"/>
        <v>0.44897000000000004</v>
      </c>
      <c r="H36" s="89">
        <v>25</v>
      </c>
      <c r="I36" s="90" t="s">
        <v>64</v>
      </c>
      <c r="J36" s="74">
        <f t="shared" si="4"/>
        <v>2.5000000000000001E-3</v>
      </c>
      <c r="K36" s="89">
        <v>20</v>
      </c>
      <c r="L36" s="90" t="s">
        <v>64</v>
      </c>
      <c r="M36" s="74">
        <f t="shared" si="0"/>
        <v>2E-3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0.10050000000000001</v>
      </c>
      <c r="F37" s="92">
        <v>0.36359999999999998</v>
      </c>
      <c r="G37" s="88">
        <f t="shared" si="3"/>
        <v>0.46409999999999996</v>
      </c>
      <c r="H37" s="89">
        <v>26</v>
      </c>
      <c r="I37" s="90" t="s">
        <v>64</v>
      </c>
      <c r="J37" s="74">
        <f t="shared" si="4"/>
        <v>2.5999999999999999E-3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0.10539999999999999</v>
      </c>
      <c r="F38" s="92">
        <v>0.3725</v>
      </c>
      <c r="G38" s="88">
        <f t="shared" si="3"/>
        <v>0.47789999999999999</v>
      </c>
      <c r="H38" s="89">
        <v>28</v>
      </c>
      <c r="I38" s="90" t="s">
        <v>64</v>
      </c>
      <c r="J38" s="74">
        <f t="shared" si="4"/>
        <v>2.8E-3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0.1101</v>
      </c>
      <c r="F39" s="92">
        <v>0.3805</v>
      </c>
      <c r="G39" s="88">
        <f t="shared" si="3"/>
        <v>0.49060000000000004</v>
      </c>
      <c r="H39" s="89">
        <v>30</v>
      </c>
      <c r="I39" s="90" t="s">
        <v>64</v>
      </c>
      <c r="J39" s="74">
        <f t="shared" si="4"/>
        <v>3.0000000000000001E-3</v>
      </c>
      <c r="K39" s="89">
        <v>24</v>
      </c>
      <c r="L39" s="90" t="s">
        <v>64</v>
      </c>
      <c r="M39" s="74">
        <f t="shared" si="0"/>
        <v>2.4000000000000002E-3</v>
      </c>
      <c r="N39" s="89">
        <v>18</v>
      </c>
      <c r="O39" s="90" t="s">
        <v>64</v>
      </c>
      <c r="P39" s="74">
        <f t="shared" si="1"/>
        <v>1.8E-3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0.11459999999999999</v>
      </c>
      <c r="F40" s="92">
        <v>0.38779999999999998</v>
      </c>
      <c r="G40" s="88">
        <f t="shared" si="3"/>
        <v>0.50239999999999996</v>
      </c>
      <c r="H40" s="89">
        <v>32</v>
      </c>
      <c r="I40" s="90" t="s">
        <v>64</v>
      </c>
      <c r="J40" s="74">
        <f t="shared" si="4"/>
        <v>3.2000000000000002E-3</v>
      </c>
      <c r="K40" s="89">
        <v>25</v>
      </c>
      <c r="L40" s="90" t="s">
        <v>64</v>
      </c>
      <c r="M40" s="74">
        <f t="shared" si="0"/>
        <v>2.5000000000000001E-3</v>
      </c>
      <c r="N40" s="89">
        <v>19</v>
      </c>
      <c r="O40" s="90" t="s">
        <v>64</v>
      </c>
      <c r="P40" s="74">
        <f t="shared" si="1"/>
        <v>1.9E-3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0.11890000000000001</v>
      </c>
      <c r="F41" s="92">
        <v>0.39439999999999997</v>
      </c>
      <c r="G41" s="88">
        <f t="shared" si="3"/>
        <v>0.51329999999999998</v>
      </c>
      <c r="H41" s="89">
        <v>33</v>
      </c>
      <c r="I41" s="90" t="s">
        <v>64</v>
      </c>
      <c r="J41" s="74">
        <f t="shared" si="4"/>
        <v>3.3E-3</v>
      </c>
      <c r="K41" s="89">
        <v>26</v>
      </c>
      <c r="L41" s="90" t="s">
        <v>64</v>
      </c>
      <c r="M41" s="74">
        <f t="shared" si="0"/>
        <v>2.5999999999999999E-3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0.12720000000000001</v>
      </c>
      <c r="F42" s="92">
        <v>0.40600000000000003</v>
      </c>
      <c r="G42" s="88">
        <f t="shared" si="3"/>
        <v>0.53320000000000001</v>
      </c>
      <c r="H42" s="89">
        <v>37</v>
      </c>
      <c r="I42" s="90" t="s">
        <v>64</v>
      </c>
      <c r="J42" s="74">
        <f t="shared" si="4"/>
        <v>3.6999999999999997E-3</v>
      </c>
      <c r="K42" s="89">
        <v>29</v>
      </c>
      <c r="L42" s="90" t="s">
        <v>64</v>
      </c>
      <c r="M42" s="74">
        <f t="shared" si="0"/>
        <v>2.9000000000000002E-3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0.13489999999999999</v>
      </c>
      <c r="F43" s="92">
        <v>0.4158</v>
      </c>
      <c r="G43" s="88">
        <f t="shared" si="3"/>
        <v>0.55069999999999997</v>
      </c>
      <c r="H43" s="89">
        <v>40</v>
      </c>
      <c r="I43" s="90" t="s">
        <v>64</v>
      </c>
      <c r="J43" s="74">
        <f t="shared" si="4"/>
        <v>4.0000000000000001E-3</v>
      </c>
      <c r="K43" s="89">
        <v>31</v>
      </c>
      <c r="L43" s="90" t="s">
        <v>64</v>
      </c>
      <c r="M43" s="74">
        <f t="shared" si="0"/>
        <v>3.0999999999999999E-3</v>
      </c>
      <c r="N43" s="89">
        <v>23</v>
      </c>
      <c r="O43" s="90" t="s">
        <v>64</v>
      </c>
      <c r="P43" s="74">
        <f t="shared" si="1"/>
        <v>2.3E-3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0.14219999999999999</v>
      </c>
      <c r="F44" s="92">
        <v>0.42420000000000002</v>
      </c>
      <c r="G44" s="88">
        <f t="shared" si="3"/>
        <v>0.56640000000000001</v>
      </c>
      <c r="H44" s="89">
        <v>43</v>
      </c>
      <c r="I44" s="90" t="s">
        <v>64</v>
      </c>
      <c r="J44" s="74">
        <f t="shared" si="4"/>
        <v>4.3E-3</v>
      </c>
      <c r="K44" s="89">
        <v>33</v>
      </c>
      <c r="L44" s="90" t="s">
        <v>64</v>
      </c>
      <c r="M44" s="74">
        <f t="shared" si="0"/>
        <v>3.3E-3</v>
      </c>
      <c r="N44" s="89">
        <v>24</v>
      </c>
      <c r="O44" s="90" t="s">
        <v>64</v>
      </c>
      <c r="P44" s="74">
        <f t="shared" si="1"/>
        <v>2.4000000000000002E-3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0.14910000000000001</v>
      </c>
      <c r="F45" s="92">
        <v>0.43149999999999999</v>
      </c>
      <c r="G45" s="88">
        <f t="shared" si="3"/>
        <v>0.5806</v>
      </c>
      <c r="H45" s="89">
        <v>46</v>
      </c>
      <c r="I45" s="90" t="s">
        <v>64</v>
      </c>
      <c r="J45" s="74">
        <f t="shared" si="4"/>
        <v>4.5999999999999999E-3</v>
      </c>
      <c r="K45" s="89">
        <v>35</v>
      </c>
      <c r="L45" s="90" t="s">
        <v>64</v>
      </c>
      <c r="M45" s="74">
        <f t="shared" si="0"/>
        <v>3.5000000000000005E-3</v>
      </c>
      <c r="N45" s="89">
        <v>26</v>
      </c>
      <c r="O45" s="90" t="s">
        <v>64</v>
      </c>
      <c r="P45" s="74">
        <f t="shared" si="1"/>
        <v>2.5999999999999999E-3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0.15570000000000001</v>
      </c>
      <c r="F46" s="92">
        <v>0.43780000000000002</v>
      </c>
      <c r="G46" s="88">
        <f t="shared" si="3"/>
        <v>0.59350000000000003</v>
      </c>
      <c r="H46" s="89">
        <v>49</v>
      </c>
      <c r="I46" s="90" t="s">
        <v>64</v>
      </c>
      <c r="J46" s="74">
        <f t="shared" si="4"/>
        <v>4.8999999999999998E-3</v>
      </c>
      <c r="K46" s="89">
        <v>38</v>
      </c>
      <c r="L46" s="90" t="s">
        <v>64</v>
      </c>
      <c r="M46" s="74">
        <f t="shared" si="0"/>
        <v>3.8E-3</v>
      </c>
      <c r="N46" s="89">
        <v>27</v>
      </c>
      <c r="O46" s="90" t="s">
        <v>64</v>
      </c>
      <c r="P46" s="74">
        <f t="shared" si="1"/>
        <v>2.7000000000000001E-3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0.16209999999999999</v>
      </c>
      <c r="F47" s="92">
        <v>0.44330000000000003</v>
      </c>
      <c r="G47" s="88">
        <f t="shared" si="3"/>
        <v>0.60540000000000005</v>
      </c>
      <c r="H47" s="89">
        <v>52</v>
      </c>
      <c r="I47" s="90" t="s">
        <v>64</v>
      </c>
      <c r="J47" s="74">
        <f t="shared" si="4"/>
        <v>5.1999999999999998E-3</v>
      </c>
      <c r="K47" s="89">
        <v>39</v>
      </c>
      <c r="L47" s="90" t="s">
        <v>64</v>
      </c>
      <c r="M47" s="74">
        <f t="shared" si="0"/>
        <v>3.8999999999999998E-3</v>
      </c>
      <c r="N47" s="89">
        <v>29</v>
      </c>
      <c r="O47" s="90" t="s">
        <v>64</v>
      </c>
      <c r="P47" s="74">
        <f t="shared" si="1"/>
        <v>2.9000000000000002E-3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0.16819999999999999</v>
      </c>
      <c r="F48" s="92">
        <v>0.44819999999999999</v>
      </c>
      <c r="G48" s="88">
        <f t="shared" si="3"/>
        <v>0.61639999999999995</v>
      </c>
      <c r="H48" s="89">
        <v>56</v>
      </c>
      <c r="I48" s="90" t="s">
        <v>64</v>
      </c>
      <c r="J48" s="74">
        <f t="shared" si="4"/>
        <v>5.5999999999999999E-3</v>
      </c>
      <c r="K48" s="89">
        <v>41</v>
      </c>
      <c r="L48" s="90" t="s">
        <v>64</v>
      </c>
      <c r="M48" s="74">
        <f t="shared" si="0"/>
        <v>4.1000000000000003E-3</v>
      </c>
      <c r="N48" s="89">
        <v>30</v>
      </c>
      <c r="O48" s="90" t="s">
        <v>64</v>
      </c>
      <c r="P48" s="74">
        <f t="shared" si="1"/>
        <v>3.0000000000000001E-3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0.1741</v>
      </c>
      <c r="F49" s="92">
        <v>0.45250000000000001</v>
      </c>
      <c r="G49" s="88">
        <f t="shared" si="3"/>
        <v>0.62660000000000005</v>
      </c>
      <c r="H49" s="89">
        <v>59</v>
      </c>
      <c r="I49" s="90" t="s">
        <v>64</v>
      </c>
      <c r="J49" s="74">
        <f t="shared" si="4"/>
        <v>5.8999999999999999E-3</v>
      </c>
      <c r="K49" s="89">
        <v>43</v>
      </c>
      <c r="L49" s="90" t="s">
        <v>64</v>
      </c>
      <c r="M49" s="74">
        <f t="shared" si="0"/>
        <v>4.3E-3</v>
      </c>
      <c r="N49" s="89">
        <v>32</v>
      </c>
      <c r="O49" s="90" t="s">
        <v>64</v>
      </c>
      <c r="P49" s="74">
        <f t="shared" si="1"/>
        <v>3.2000000000000002E-3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0.17979999999999999</v>
      </c>
      <c r="F50" s="92">
        <v>0.45639999999999997</v>
      </c>
      <c r="G50" s="88">
        <f t="shared" si="3"/>
        <v>0.63619999999999999</v>
      </c>
      <c r="H50" s="89">
        <v>61</v>
      </c>
      <c r="I50" s="90" t="s">
        <v>64</v>
      </c>
      <c r="J50" s="74">
        <f t="shared" si="4"/>
        <v>6.0999999999999995E-3</v>
      </c>
      <c r="K50" s="89">
        <v>45</v>
      </c>
      <c r="L50" s="90" t="s">
        <v>64</v>
      </c>
      <c r="M50" s="74">
        <f t="shared" si="0"/>
        <v>4.4999999999999997E-3</v>
      </c>
      <c r="N50" s="89">
        <v>33</v>
      </c>
      <c r="O50" s="90" t="s">
        <v>64</v>
      </c>
      <c r="P50" s="74">
        <f t="shared" si="1"/>
        <v>3.3E-3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0.18540000000000001</v>
      </c>
      <c r="F51" s="92">
        <v>0.45979999999999999</v>
      </c>
      <c r="G51" s="88">
        <f t="shared" si="3"/>
        <v>0.6452</v>
      </c>
      <c r="H51" s="89">
        <v>64</v>
      </c>
      <c r="I51" s="90" t="s">
        <v>64</v>
      </c>
      <c r="J51" s="74">
        <f t="shared" si="4"/>
        <v>6.4000000000000003E-3</v>
      </c>
      <c r="K51" s="89">
        <v>47</v>
      </c>
      <c r="L51" s="90" t="s">
        <v>64</v>
      </c>
      <c r="M51" s="74">
        <f t="shared" si="0"/>
        <v>4.7000000000000002E-3</v>
      </c>
      <c r="N51" s="89">
        <v>34</v>
      </c>
      <c r="O51" s="90" t="s">
        <v>64</v>
      </c>
      <c r="P51" s="74">
        <f t="shared" si="1"/>
        <v>3.4000000000000002E-3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0.19070000000000001</v>
      </c>
      <c r="F52" s="92">
        <v>0.46279999999999999</v>
      </c>
      <c r="G52" s="88">
        <f t="shared" si="3"/>
        <v>0.65349999999999997</v>
      </c>
      <c r="H52" s="89">
        <v>67</v>
      </c>
      <c r="I52" s="90" t="s">
        <v>64</v>
      </c>
      <c r="J52" s="74">
        <f t="shared" si="4"/>
        <v>6.7000000000000002E-3</v>
      </c>
      <c r="K52" s="89">
        <v>49</v>
      </c>
      <c r="L52" s="90" t="s">
        <v>64</v>
      </c>
      <c r="M52" s="74">
        <f t="shared" si="0"/>
        <v>4.8999999999999998E-3</v>
      </c>
      <c r="N52" s="89">
        <v>36</v>
      </c>
      <c r="O52" s="90" t="s">
        <v>64</v>
      </c>
      <c r="P52" s="74">
        <f t="shared" si="1"/>
        <v>3.5999999999999999E-3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0.20100000000000001</v>
      </c>
      <c r="F53" s="92">
        <v>0.46779999999999999</v>
      </c>
      <c r="G53" s="88">
        <f t="shared" si="3"/>
        <v>0.66880000000000006</v>
      </c>
      <c r="H53" s="89">
        <v>73</v>
      </c>
      <c r="I53" s="90" t="s">
        <v>64</v>
      </c>
      <c r="J53" s="74">
        <f t="shared" si="4"/>
        <v>7.2999999999999992E-3</v>
      </c>
      <c r="K53" s="89">
        <v>52</v>
      </c>
      <c r="L53" s="90" t="s">
        <v>64</v>
      </c>
      <c r="M53" s="74">
        <f t="shared" si="0"/>
        <v>5.1999999999999998E-3</v>
      </c>
      <c r="N53" s="89">
        <v>38</v>
      </c>
      <c r="O53" s="90" t="s">
        <v>64</v>
      </c>
      <c r="P53" s="74">
        <f t="shared" si="1"/>
        <v>3.8E-3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0.2132</v>
      </c>
      <c r="F54" s="92">
        <v>0.47270000000000001</v>
      </c>
      <c r="G54" s="88">
        <f t="shared" si="3"/>
        <v>0.68589999999999995</v>
      </c>
      <c r="H54" s="89">
        <v>80</v>
      </c>
      <c r="I54" s="90" t="s">
        <v>64</v>
      </c>
      <c r="J54" s="74">
        <f t="shared" si="4"/>
        <v>8.0000000000000002E-3</v>
      </c>
      <c r="K54" s="89">
        <v>57</v>
      </c>
      <c r="L54" s="90" t="s">
        <v>64</v>
      </c>
      <c r="M54" s="74">
        <f t="shared" si="0"/>
        <v>5.7000000000000002E-3</v>
      </c>
      <c r="N54" s="89">
        <v>42</v>
      </c>
      <c r="O54" s="90" t="s">
        <v>64</v>
      </c>
      <c r="P54" s="74">
        <f t="shared" si="1"/>
        <v>4.2000000000000006E-3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0.2248</v>
      </c>
      <c r="F55" s="92">
        <v>0.4763</v>
      </c>
      <c r="G55" s="88">
        <f t="shared" si="3"/>
        <v>0.70110000000000006</v>
      </c>
      <c r="H55" s="89">
        <v>88</v>
      </c>
      <c r="I55" s="90" t="s">
        <v>64</v>
      </c>
      <c r="J55" s="74">
        <f t="shared" si="4"/>
        <v>8.7999999999999988E-3</v>
      </c>
      <c r="K55" s="89">
        <v>61</v>
      </c>
      <c r="L55" s="90" t="s">
        <v>64</v>
      </c>
      <c r="M55" s="74">
        <f t="shared" si="0"/>
        <v>6.0999999999999995E-3</v>
      </c>
      <c r="N55" s="89">
        <v>45</v>
      </c>
      <c r="O55" s="90" t="s">
        <v>64</v>
      </c>
      <c r="P55" s="74">
        <f t="shared" si="1"/>
        <v>4.4999999999999997E-3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0.23569999999999999</v>
      </c>
      <c r="F56" s="92">
        <v>0.47889999999999999</v>
      </c>
      <c r="G56" s="88">
        <f t="shared" si="3"/>
        <v>0.71460000000000001</v>
      </c>
      <c r="H56" s="89">
        <v>95</v>
      </c>
      <c r="I56" s="90" t="s">
        <v>64</v>
      </c>
      <c r="J56" s="74">
        <f t="shared" si="4"/>
        <v>9.4999999999999998E-3</v>
      </c>
      <c r="K56" s="89">
        <v>65</v>
      </c>
      <c r="L56" s="90" t="s">
        <v>64</v>
      </c>
      <c r="M56" s="74">
        <f t="shared" si="0"/>
        <v>6.5000000000000006E-3</v>
      </c>
      <c r="N56" s="89">
        <v>48</v>
      </c>
      <c r="O56" s="90" t="s">
        <v>64</v>
      </c>
      <c r="P56" s="74">
        <f t="shared" si="1"/>
        <v>4.8000000000000004E-3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0.2462</v>
      </c>
      <c r="F57" s="92">
        <v>0.48070000000000002</v>
      </c>
      <c r="G57" s="88">
        <f t="shared" si="3"/>
        <v>0.72689999999999999</v>
      </c>
      <c r="H57" s="89">
        <v>102</v>
      </c>
      <c r="I57" s="90" t="s">
        <v>64</v>
      </c>
      <c r="J57" s="74">
        <f t="shared" si="4"/>
        <v>1.0199999999999999E-2</v>
      </c>
      <c r="K57" s="89">
        <v>69</v>
      </c>
      <c r="L57" s="90" t="s">
        <v>64</v>
      </c>
      <c r="M57" s="74">
        <f t="shared" si="0"/>
        <v>6.9000000000000008E-3</v>
      </c>
      <c r="N57" s="89">
        <v>51</v>
      </c>
      <c r="O57" s="90" t="s">
        <v>64</v>
      </c>
      <c r="P57" s="74">
        <f t="shared" si="1"/>
        <v>5.0999999999999995E-3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0.25629999999999997</v>
      </c>
      <c r="F58" s="92">
        <v>0.48180000000000001</v>
      </c>
      <c r="G58" s="88">
        <f t="shared" si="3"/>
        <v>0.73809999999999998</v>
      </c>
      <c r="H58" s="89">
        <v>109</v>
      </c>
      <c r="I58" s="90" t="s">
        <v>64</v>
      </c>
      <c r="J58" s="74">
        <f t="shared" si="4"/>
        <v>1.09E-2</v>
      </c>
      <c r="K58" s="89">
        <v>73</v>
      </c>
      <c r="L58" s="90" t="s">
        <v>64</v>
      </c>
      <c r="M58" s="74">
        <f t="shared" si="0"/>
        <v>7.2999999999999992E-3</v>
      </c>
      <c r="N58" s="89">
        <v>54</v>
      </c>
      <c r="O58" s="90" t="s">
        <v>64</v>
      </c>
      <c r="P58" s="74">
        <f t="shared" si="1"/>
        <v>5.4000000000000003E-3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0.26600000000000001</v>
      </c>
      <c r="F59" s="92">
        <v>0.48249999999999998</v>
      </c>
      <c r="G59" s="88">
        <f t="shared" si="3"/>
        <v>0.74849999999999994</v>
      </c>
      <c r="H59" s="89">
        <v>116</v>
      </c>
      <c r="I59" s="90" t="s">
        <v>64</v>
      </c>
      <c r="J59" s="74">
        <f t="shared" si="4"/>
        <v>1.1600000000000001E-2</v>
      </c>
      <c r="K59" s="89">
        <v>77</v>
      </c>
      <c r="L59" s="90" t="s">
        <v>64</v>
      </c>
      <c r="M59" s="74">
        <f t="shared" si="0"/>
        <v>7.7000000000000002E-3</v>
      </c>
      <c r="N59" s="89">
        <v>57</v>
      </c>
      <c r="O59" s="90" t="s">
        <v>64</v>
      </c>
      <c r="P59" s="74">
        <f t="shared" si="1"/>
        <v>5.7000000000000002E-3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0.27529999999999999</v>
      </c>
      <c r="F60" s="92">
        <v>0.48270000000000002</v>
      </c>
      <c r="G60" s="88">
        <f t="shared" si="3"/>
        <v>0.75800000000000001</v>
      </c>
      <c r="H60" s="89">
        <v>123</v>
      </c>
      <c r="I60" s="90" t="s">
        <v>64</v>
      </c>
      <c r="J60" s="74">
        <f t="shared" si="4"/>
        <v>1.23E-2</v>
      </c>
      <c r="K60" s="89">
        <v>81</v>
      </c>
      <c r="L60" s="90" t="s">
        <v>64</v>
      </c>
      <c r="M60" s="74">
        <f t="shared" si="0"/>
        <v>8.0999999999999996E-3</v>
      </c>
      <c r="N60" s="89">
        <v>60</v>
      </c>
      <c r="O60" s="90" t="s">
        <v>64</v>
      </c>
      <c r="P60" s="74">
        <f t="shared" si="1"/>
        <v>6.0000000000000001E-3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0.2843</v>
      </c>
      <c r="F61" s="92">
        <v>0.48249999999999998</v>
      </c>
      <c r="G61" s="88">
        <f t="shared" si="3"/>
        <v>0.76679999999999993</v>
      </c>
      <c r="H61" s="89">
        <v>130</v>
      </c>
      <c r="I61" s="90" t="s">
        <v>64</v>
      </c>
      <c r="J61" s="74">
        <f t="shared" si="4"/>
        <v>1.3000000000000001E-2</v>
      </c>
      <c r="K61" s="89">
        <v>85</v>
      </c>
      <c r="L61" s="90" t="s">
        <v>64</v>
      </c>
      <c r="M61" s="74">
        <f t="shared" si="0"/>
        <v>8.5000000000000006E-3</v>
      </c>
      <c r="N61" s="89">
        <v>62</v>
      </c>
      <c r="O61" s="90" t="s">
        <v>64</v>
      </c>
      <c r="P61" s="74">
        <f t="shared" si="1"/>
        <v>6.1999999999999998E-3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0.30159999999999998</v>
      </c>
      <c r="F62" s="92">
        <v>0.48130000000000001</v>
      </c>
      <c r="G62" s="88">
        <f t="shared" si="3"/>
        <v>0.78289999999999993</v>
      </c>
      <c r="H62" s="89">
        <v>143</v>
      </c>
      <c r="I62" s="90" t="s">
        <v>64</v>
      </c>
      <c r="J62" s="74">
        <f t="shared" si="4"/>
        <v>1.4299999999999998E-2</v>
      </c>
      <c r="K62" s="89">
        <v>92</v>
      </c>
      <c r="L62" s="90" t="s">
        <v>64</v>
      </c>
      <c r="M62" s="74">
        <f t="shared" si="0"/>
        <v>9.1999999999999998E-3</v>
      </c>
      <c r="N62" s="89">
        <v>68</v>
      </c>
      <c r="O62" s="90" t="s">
        <v>64</v>
      </c>
      <c r="P62" s="74">
        <f t="shared" si="1"/>
        <v>6.8000000000000005E-3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0.31790000000000002</v>
      </c>
      <c r="F63" s="92">
        <v>0.4793</v>
      </c>
      <c r="G63" s="88">
        <f t="shared" si="3"/>
        <v>0.79720000000000002</v>
      </c>
      <c r="H63" s="89">
        <v>157</v>
      </c>
      <c r="I63" s="90" t="s">
        <v>64</v>
      </c>
      <c r="J63" s="74">
        <f t="shared" si="4"/>
        <v>1.5699999999999999E-2</v>
      </c>
      <c r="K63" s="89">
        <v>100</v>
      </c>
      <c r="L63" s="90" t="s">
        <v>64</v>
      </c>
      <c r="M63" s="74">
        <f t="shared" si="0"/>
        <v>0.01</v>
      </c>
      <c r="N63" s="89">
        <v>73</v>
      </c>
      <c r="O63" s="90" t="s">
        <v>64</v>
      </c>
      <c r="P63" s="74">
        <f t="shared" si="1"/>
        <v>7.2999999999999992E-3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0.33339999999999997</v>
      </c>
      <c r="F64" s="92">
        <v>0.47670000000000001</v>
      </c>
      <c r="G64" s="88">
        <f t="shared" si="3"/>
        <v>0.81010000000000004</v>
      </c>
      <c r="H64" s="89">
        <v>171</v>
      </c>
      <c r="I64" s="90" t="s">
        <v>64</v>
      </c>
      <c r="J64" s="74">
        <f t="shared" si="4"/>
        <v>1.7100000000000001E-2</v>
      </c>
      <c r="K64" s="89">
        <v>107</v>
      </c>
      <c r="L64" s="90" t="s">
        <v>64</v>
      </c>
      <c r="M64" s="74">
        <f t="shared" si="0"/>
        <v>1.0699999999999999E-2</v>
      </c>
      <c r="N64" s="89">
        <v>79</v>
      </c>
      <c r="O64" s="90" t="s">
        <v>64</v>
      </c>
      <c r="P64" s="74">
        <f t="shared" si="1"/>
        <v>7.9000000000000008E-3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0.34820000000000001</v>
      </c>
      <c r="F65" s="92">
        <v>0.47360000000000002</v>
      </c>
      <c r="G65" s="88">
        <f t="shared" si="3"/>
        <v>0.82180000000000009</v>
      </c>
      <c r="H65" s="89">
        <v>184</v>
      </c>
      <c r="I65" s="90" t="s">
        <v>64</v>
      </c>
      <c r="J65" s="74">
        <f t="shared" si="4"/>
        <v>1.84E-2</v>
      </c>
      <c r="K65" s="89">
        <v>114</v>
      </c>
      <c r="L65" s="90" t="s">
        <v>64</v>
      </c>
      <c r="M65" s="74">
        <f t="shared" si="0"/>
        <v>1.14E-2</v>
      </c>
      <c r="N65" s="89">
        <v>84</v>
      </c>
      <c r="O65" s="90" t="s">
        <v>64</v>
      </c>
      <c r="P65" s="74">
        <f t="shared" si="1"/>
        <v>8.4000000000000012E-3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0.3624</v>
      </c>
      <c r="F66" s="92">
        <v>0.47020000000000001</v>
      </c>
      <c r="G66" s="88">
        <f t="shared" si="3"/>
        <v>0.83260000000000001</v>
      </c>
      <c r="H66" s="89">
        <v>198</v>
      </c>
      <c r="I66" s="90" t="s">
        <v>64</v>
      </c>
      <c r="J66" s="74">
        <f t="shared" si="4"/>
        <v>1.9800000000000002E-2</v>
      </c>
      <c r="K66" s="89">
        <v>121</v>
      </c>
      <c r="L66" s="90" t="s">
        <v>64</v>
      </c>
      <c r="M66" s="74">
        <f t="shared" si="0"/>
        <v>1.21E-2</v>
      </c>
      <c r="N66" s="89">
        <v>89</v>
      </c>
      <c r="O66" s="90" t="s">
        <v>64</v>
      </c>
      <c r="P66" s="74">
        <f t="shared" si="1"/>
        <v>8.8999999999999999E-3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0.37609999999999999</v>
      </c>
      <c r="F67" s="92">
        <v>0.46650000000000003</v>
      </c>
      <c r="G67" s="88">
        <f t="shared" si="3"/>
        <v>0.84260000000000002</v>
      </c>
      <c r="H67" s="89">
        <v>211</v>
      </c>
      <c r="I67" s="90" t="s">
        <v>64</v>
      </c>
      <c r="J67" s="74">
        <f t="shared" si="4"/>
        <v>2.1100000000000001E-2</v>
      </c>
      <c r="K67" s="89">
        <v>127</v>
      </c>
      <c r="L67" s="90" t="s">
        <v>64</v>
      </c>
      <c r="M67" s="74">
        <f t="shared" si="0"/>
        <v>1.2699999999999999E-2</v>
      </c>
      <c r="N67" s="89">
        <v>94</v>
      </c>
      <c r="O67" s="90" t="s">
        <v>64</v>
      </c>
      <c r="P67" s="74">
        <f t="shared" si="1"/>
        <v>9.4000000000000004E-3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0.40210000000000001</v>
      </c>
      <c r="F68" s="92">
        <v>0.45879999999999999</v>
      </c>
      <c r="G68" s="88">
        <f t="shared" si="3"/>
        <v>0.8609</v>
      </c>
      <c r="H68" s="89">
        <v>239</v>
      </c>
      <c r="I68" s="90" t="s">
        <v>64</v>
      </c>
      <c r="J68" s="74">
        <f t="shared" si="4"/>
        <v>2.3899999999999998E-2</v>
      </c>
      <c r="K68" s="89">
        <v>140</v>
      </c>
      <c r="L68" s="90" t="s">
        <v>64</v>
      </c>
      <c r="M68" s="74">
        <f t="shared" si="0"/>
        <v>1.4000000000000002E-2</v>
      </c>
      <c r="N68" s="89">
        <v>104</v>
      </c>
      <c r="O68" s="90" t="s">
        <v>64</v>
      </c>
      <c r="P68" s="74">
        <f t="shared" si="1"/>
        <v>1.04E-2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0.42649999999999999</v>
      </c>
      <c r="F69" s="92">
        <v>0.45079999999999998</v>
      </c>
      <c r="G69" s="88">
        <f t="shared" si="3"/>
        <v>0.87729999999999997</v>
      </c>
      <c r="H69" s="89">
        <v>266</v>
      </c>
      <c r="I69" s="90" t="s">
        <v>64</v>
      </c>
      <c r="J69" s="74">
        <f t="shared" si="4"/>
        <v>2.6600000000000002E-2</v>
      </c>
      <c r="K69" s="89">
        <v>153</v>
      </c>
      <c r="L69" s="90" t="s">
        <v>64</v>
      </c>
      <c r="M69" s="74">
        <f t="shared" si="0"/>
        <v>1.5299999999999999E-2</v>
      </c>
      <c r="N69" s="89">
        <v>113</v>
      </c>
      <c r="O69" s="90" t="s">
        <v>64</v>
      </c>
      <c r="P69" s="74">
        <f t="shared" si="1"/>
        <v>1.1300000000000001E-2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0.4496</v>
      </c>
      <c r="F70" s="92">
        <v>0.44269999999999998</v>
      </c>
      <c r="G70" s="88">
        <f t="shared" si="3"/>
        <v>0.89229999999999998</v>
      </c>
      <c r="H70" s="89">
        <v>293</v>
      </c>
      <c r="I70" s="90" t="s">
        <v>64</v>
      </c>
      <c r="J70" s="74">
        <f t="shared" si="4"/>
        <v>2.93E-2</v>
      </c>
      <c r="K70" s="89">
        <v>165</v>
      </c>
      <c r="L70" s="90" t="s">
        <v>64</v>
      </c>
      <c r="M70" s="74">
        <f t="shared" si="0"/>
        <v>1.6500000000000001E-2</v>
      </c>
      <c r="N70" s="89">
        <v>123</v>
      </c>
      <c r="O70" s="90" t="s">
        <v>64</v>
      </c>
      <c r="P70" s="74">
        <f t="shared" si="1"/>
        <v>1.23E-2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0.47149999999999997</v>
      </c>
      <c r="F71" s="92">
        <v>0.43469999999999998</v>
      </c>
      <c r="G71" s="88">
        <f t="shared" si="3"/>
        <v>0.90619999999999989</v>
      </c>
      <c r="H71" s="89">
        <v>319</v>
      </c>
      <c r="I71" s="90" t="s">
        <v>64</v>
      </c>
      <c r="J71" s="74">
        <f t="shared" si="4"/>
        <v>3.1899999999999998E-2</v>
      </c>
      <c r="K71" s="89">
        <v>177</v>
      </c>
      <c r="L71" s="90" t="s">
        <v>64</v>
      </c>
      <c r="M71" s="74">
        <f t="shared" si="0"/>
        <v>1.77E-2</v>
      </c>
      <c r="N71" s="89">
        <v>132</v>
      </c>
      <c r="O71" s="90" t="s">
        <v>64</v>
      </c>
      <c r="P71" s="74">
        <f t="shared" si="1"/>
        <v>1.32E-2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0.49249999999999999</v>
      </c>
      <c r="F72" s="92">
        <v>0.42680000000000001</v>
      </c>
      <c r="G72" s="88">
        <f t="shared" si="3"/>
        <v>0.91930000000000001</v>
      </c>
      <c r="H72" s="89">
        <v>346</v>
      </c>
      <c r="I72" s="90" t="s">
        <v>64</v>
      </c>
      <c r="J72" s="74">
        <f t="shared" si="4"/>
        <v>3.4599999999999999E-2</v>
      </c>
      <c r="K72" s="89">
        <v>188</v>
      </c>
      <c r="L72" s="90" t="s">
        <v>64</v>
      </c>
      <c r="M72" s="74">
        <f t="shared" si="0"/>
        <v>1.8800000000000001E-2</v>
      </c>
      <c r="N72" s="89">
        <v>141</v>
      </c>
      <c r="O72" s="90" t="s">
        <v>64</v>
      </c>
      <c r="P72" s="74">
        <f t="shared" si="1"/>
        <v>1.4099999999999998E-2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0.51259999999999994</v>
      </c>
      <c r="F73" s="92">
        <v>0.41909999999999997</v>
      </c>
      <c r="G73" s="88">
        <f t="shared" si="3"/>
        <v>0.93169999999999997</v>
      </c>
      <c r="H73" s="89">
        <v>373</v>
      </c>
      <c r="I73" s="90" t="s">
        <v>64</v>
      </c>
      <c r="J73" s="74">
        <f t="shared" si="4"/>
        <v>3.73E-2</v>
      </c>
      <c r="K73" s="89">
        <v>200</v>
      </c>
      <c r="L73" s="90" t="s">
        <v>64</v>
      </c>
      <c r="M73" s="74">
        <f t="shared" si="0"/>
        <v>0.02</v>
      </c>
      <c r="N73" s="89">
        <v>150</v>
      </c>
      <c r="O73" s="90" t="s">
        <v>64</v>
      </c>
      <c r="P73" s="74">
        <f t="shared" si="1"/>
        <v>1.4999999999999999E-2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0.53190000000000004</v>
      </c>
      <c r="F74" s="92">
        <v>0.41170000000000001</v>
      </c>
      <c r="G74" s="88">
        <f t="shared" si="3"/>
        <v>0.94359999999999999</v>
      </c>
      <c r="H74" s="89">
        <v>400</v>
      </c>
      <c r="I74" s="90" t="s">
        <v>64</v>
      </c>
      <c r="J74" s="74">
        <f t="shared" si="4"/>
        <v>0.04</v>
      </c>
      <c r="K74" s="89">
        <v>211</v>
      </c>
      <c r="L74" s="90" t="s">
        <v>64</v>
      </c>
      <c r="M74" s="74">
        <f t="shared" si="0"/>
        <v>2.1100000000000001E-2</v>
      </c>
      <c r="N74" s="89">
        <v>159</v>
      </c>
      <c r="O74" s="90" t="s">
        <v>64</v>
      </c>
      <c r="P74" s="74">
        <f t="shared" si="1"/>
        <v>1.5900000000000001E-2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0.55059999999999998</v>
      </c>
      <c r="F75" s="92">
        <v>0.40439999999999998</v>
      </c>
      <c r="G75" s="88">
        <f t="shared" si="3"/>
        <v>0.95499999999999996</v>
      </c>
      <c r="H75" s="89">
        <v>427</v>
      </c>
      <c r="I75" s="90" t="s">
        <v>64</v>
      </c>
      <c r="J75" s="74">
        <f t="shared" si="4"/>
        <v>4.2700000000000002E-2</v>
      </c>
      <c r="K75" s="89">
        <v>221</v>
      </c>
      <c r="L75" s="90" t="s">
        <v>64</v>
      </c>
      <c r="M75" s="74">
        <f t="shared" si="0"/>
        <v>2.2100000000000002E-2</v>
      </c>
      <c r="N75" s="89">
        <v>167</v>
      </c>
      <c r="O75" s="90" t="s">
        <v>64</v>
      </c>
      <c r="P75" s="74">
        <f t="shared" si="1"/>
        <v>1.67E-2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0.56859999999999999</v>
      </c>
      <c r="F76" s="92">
        <v>0.39739999999999998</v>
      </c>
      <c r="G76" s="88">
        <f t="shared" si="3"/>
        <v>0.96599999999999997</v>
      </c>
      <c r="H76" s="89">
        <v>453</v>
      </c>
      <c r="I76" s="90" t="s">
        <v>64</v>
      </c>
      <c r="J76" s="74">
        <f t="shared" si="4"/>
        <v>4.53E-2</v>
      </c>
      <c r="K76" s="89">
        <v>232</v>
      </c>
      <c r="L76" s="90" t="s">
        <v>64</v>
      </c>
      <c r="M76" s="74">
        <f t="shared" si="0"/>
        <v>2.3200000000000002E-2</v>
      </c>
      <c r="N76" s="89">
        <v>176</v>
      </c>
      <c r="O76" s="90" t="s">
        <v>64</v>
      </c>
      <c r="P76" s="74">
        <f t="shared" si="1"/>
        <v>1.7599999999999998E-2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0.58609999999999995</v>
      </c>
      <c r="F77" s="92">
        <v>0.39069999999999999</v>
      </c>
      <c r="G77" s="88">
        <f t="shared" si="3"/>
        <v>0.97679999999999989</v>
      </c>
      <c r="H77" s="89">
        <v>480</v>
      </c>
      <c r="I77" s="90" t="s">
        <v>64</v>
      </c>
      <c r="J77" s="74">
        <f t="shared" si="4"/>
        <v>4.8000000000000001E-2</v>
      </c>
      <c r="K77" s="89">
        <v>242</v>
      </c>
      <c r="L77" s="90" t="s">
        <v>64</v>
      </c>
      <c r="M77" s="74">
        <f t="shared" si="0"/>
        <v>2.4199999999999999E-2</v>
      </c>
      <c r="N77" s="89">
        <v>184</v>
      </c>
      <c r="O77" s="90" t="s">
        <v>64</v>
      </c>
      <c r="P77" s="74">
        <f t="shared" si="1"/>
        <v>1.84E-2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0.60309999999999997</v>
      </c>
      <c r="F78" s="92">
        <v>0.3841</v>
      </c>
      <c r="G78" s="88">
        <f t="shared" si="3"/>
        <v>0.98719999999999997</v>
      </c>
      <c r="H78" s="89">
        <v>506</v>
      </c>
      <c r="I78" s="90" t="s">
        <v>64</v>
      </c>
      <c r="J78" s="74">
        <f t="shared" si="4"/>
        <v>5.0599999999999999E-2</v>
      </c>
      <c r="K78" s="89">
        <v>252</v>
      </c>
      <c r="L78" s="90" t="s">
        <v>64</v>
      </c>
      <c r="M78" s="74">
        <f t="shared" si="0"/>
        <v>2.52E-2</v>
      </c>
      <c r="N78" s="89">
        <v>192</v>
      </c>
      <c r="O78" s="90" t="s">
        <v>64</v>
      </c>
      <c r="P78" s="74">
        <f t="shared" si="1"/>
        <v>1.9200000000000002E-2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0.63580000000000003</v>
      </c>
      <c r="F79" s="92">
        <v>0.37169999999999997</v>
      </c>
      <c r="G79" s="88">
        <f t="shared" si="3"/>
        <v>1.0075000000000001</v>
      </c>
      <c r="H79" s="89">
        <v>559</v>
      </c>
      <c r="I79" s="90" t="s">
        <v>64</v>
      </c>
      <c r="J79" s="74">
        <f t="shared" si="4"/>
        <v>5.5900000000000005E-2</v>
      </c>
      <c r="K79" s="89">
        <v>271</v>
      </c>
      <c r="L79" s="90" t="s">
        <v>64</v>
      </c>
      <c r="M79" s="74">
        <f t="shared" si="0"/>
        <v>2.7100000000000003E-2</v>
      </c>
      <c r="N79" s="89">
        <v>208</v>
      </c>
      <c r="O79" s="90" t="s">
        <v>64</v>
      </c>
      <c r="P79" s="74">
        <f t="shared" si="1"/>
        <v>2.0799999999999999E-2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0.67430000000000001</v>
      </c>
      <c r="F80" s="92">
        <v>0.3574</v>
      </c>
      <c r="G80" s="88">
        <f t="shared" si="3"/>
        <v>1.0317000000000001</v>
      </c>
      <c r="H80" s="89">
        <v>625</v>
      </c>
      <c r="I80" s="90" t="s">
        <v>64</v>
      </c>
      <c r="J80" s="74">
        <f t="shared" si="4"/>
        <v>6.25E-2</v>
      </c>
      <c r="K80" s="89">
        <v>293</v>
      </c>
      <c r="L80" s="90" t="s">
        <v>64</v>
      </c>
      <c r="M80" s="74">
        <f t="shared" si="0"/>
        <v>2.93E-2</v>
      </c>
      <c r="N80" s="89">
        <v>228</v>
      </c>
      <c r="O80" s="90" t="s">
        <v>64</v>
      </c>
      <c r="P80" s="74">
        <f t="shared" si="1"/>
        <v>2.2800000000000001E-2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0.72870000000000001</v>
      </c>
      <c r="F81" s="92">
        <v>0.34429999999999999</v>
      </c>
      <c r="G81" s="88">
        <f t="shared" si="3"/>
        <v>1.073</v>
      </c>
      <c r="H81" s="89">
        <v>689</v>
      </c>
      <c r="I81" s="90" t="s">
        <v>64</v>
      </c>
      <c r="J81" s="74">
        <f t="shared" si="4"/>
        <v>6.8899999999999989E-2</v>
      </c>
      <c r="K81" s="89">
        <v>315</v>
      </c>
      <c r="L81" s="90" t="s">
        <v>64</v>
      </c>
      <c r="M81" s="74">
        <f t="shared" si="0"/>
        <v>3.15E-2</v>
      </c>
      <c r="N81" s="89">
        <v>246</v>
      </c>
      <c r="O81" s="90" t="s">
        <v>64</v>
      </c>
      <c r="P81" s="74">
        <f t="shared" si="1"/>
        <v>2.46E-2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0.80100000000000005</v>
      </c>
      <c r="F82" s="92">
        <v>0.3322</v>
      </c>
      <c r="G82" s="88">
        <f t="shared" si="3"/>
        <v>1.1332</v>
      </c>
      <c r="H82" s="89">
        <v>752</v>
      </c>
      <c r="I82" s="90" t="s">
        <v>64</v>
      </c>
      <c r="J82" s="74">
        <f t="shared" si="4"/>
        <v>7.5200000000000003E-2</v>
      </c>
      <c r="K82" s="89">
        <v>334</v>
      </c>
      <c r="L82" s="90" t="s">
        <v>64</v>
      </c>
      <c r="M82" s="74">
        <f t="shared" si="0"/>
        <v>3.3399999999999999E-2</v>
      </c>
      <c r="N82" s="89">
        <v>265</v>
      </c>
      <c r="O82" s="90" t="s">
        <v>64</v>
      </c>
      <c r="P82" s="74">
        <f t="shared" si="1"/>
        <v>2.6500000000000003E-2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0.86299999999999999</v>
      </c>
      <c r="F83" s="92">
        <v>0.3211</v>
      </c>
      <c r="G83" s="88">
        <f t="shared" si="3"/>
        <v>1.1840999999999999</v>
      </c>
      <c r="H83" s="89">
        <v>812</v>
      </c>
      <c r="I83" s="90" t="s">
        <v>64</v>
      </c>
      <c r="J83" s="74">
        <f t="shared" si="4"/>
        <v>8.1200000000000008E-2</v>
      </c>
      <c r="K83" s="89">
        <v>352</v>
      </c>
      <c r="L83" s="90" t="s">
        <v>64</v>
      </c>
      <c r="M83" s="74">
        <f t="shared" si="0"/>
        <v>3.5199999999999995E-2</v>
      </c>
      <c r="N83" s="89">
        <v>282</v>
      </c>
      <c r="O83" s="90" t="s">
        <v>64</v>
      </c>
      <c r="P83" s="74">
        <f t="shared" si="1"/>
        <v>2.8199999999999996E-2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0.9163</v>
      </c>
      <c r="F84" s="92">
        <v>0.31080000000000002</v>
      </c>
      <c r="G84" s="88">
        <f t="shared" si="3"/>
        <v>1.2271000000000001</v>
      </c>
      <c r="H84" s="89">
        <v>870</v>
      </c>
      <c r="I84" s="90" t="s">
        <v>64</v>
      </c>
      <c r="J84" s="74">
        <f t="shared" si="4"/>
        <v>8.6999999999999994E-2</v>
      </c>
      <c r="K84" s="89">
        <v>368</v>
      </c>
      <c r="L84" s="90" t="s">
        <v>64</v>
      </c>
      <c r="M84" s="74">
        <f t="shared" ref="M84:M147" si="6">K84/1000/10</f>
        <v>3.6799999999999999E-2</v>
      </c>
      <c r="N84" s="89">
        <v>298</v>
      </c>
      <c r="O84" s="90" t="s">
        <v>64</v>
      </c>
      <c r="P84" s="74">
        <f t="shared" ref="P84:P147" si="7">N84/1000/10</f>
        <v>2.98E-2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0.96240000000000003</v>
      </c>
      <c r="F85" s="92">
        <v>0.30130000000000001</v>
      </c>
      <c r="G85" s="88">
        <f t="shared" ref="G85:G148" si="8">E85+F85</f>
        <v>1.2637</v>
      </c>
      <c r="H85" s="89">
        <v>928</v>
      </c>
      <c r="I85" s="90" t="s">
        <v>64</v>
      </c>
      <c r="J85" s="74">
        <f t="shared" ref="J85:J117" si="9">H85/1000/10</f>
        <v>9.2800000000000007E-2</v>
      </c>
      <c r="K85" s="89">
        <v>383</v>
      </c>
      <c r="L85" s="90" t="s">
        <v>64</v>
      </c>
      <c r="M85" s="74">
        <f t="shared" si="6"/>
        <v>3.8300000000000001E-2</v>
      </c>
      <c r="N85" s="89">
        <v>314</v>
      </c>
      <c r="O85" s="90" t="s">
        <v>64</v>
      </c>
      <c r="P85" s="74">
        <f t="shared" si="7"/>
        <v>3.1399999999999997E-2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1.0029999999999999</v>
      </c>
      <c r="F86" s="92">
        <v>0.29239999999999999</v>
      </c>
      <c r="G86" s="88">
        <f t="shared" si="8"/>
        <v>1.2953999999999999</v>
      </c>
      <c r="H86" s="89">
        <v>984</v>
      </c>
      <c r="I86" s="90" t="s">
        <v>64</v>
      </c>
      <c r="J86" s="74">
        <f t="shared" si="9"/>
        <v>9.8400000000000001E-2</v>
      </c>
      <c r="K86" s="89">
        <v>398</v>
      </c>
      <c r="L86" s="90" t="s">
        <v>64</v>
      </c>
      <c r="M86" s="74">
        <f t="shared" si="6"/>
        <v>3.9800000000000002E-2</v>
      </c>
      <c r="N86" s="89">
        <v>328</v>
      </c>
      <c r="O86" s="90" t="s">
        <v>64</v>
      </c>
      <c r="P86" s="74">
        <f t="shared" si="7"/>
        <v>3.2800000000000003E-2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1.038</v>
      </c>
      <c r="F87" s="92">
        <v>0.28410000000000002</v>
      </c>
      <c r="G87" s="88">
        <f t="shared" si="8"/>
        <v>1.3221000000000001</v>
      </c>
      <c r="H87" s="89">
        <v>1040</v>
      </c>
      <c r="I87" s="90" t="s">
        <v>64</v>
      </c>
      <c r="J87" s="74">
        <f t="shared" si="9"/>
        <v>0.10400000000000001</v>
      </c>
      <c r="K87" s="89">
        <v>412</v>
      </c>
      <c r="L87" s="90" t="s">
        <v>64</v>
      </c>
      <c r="M87" s="74">
        <f t="shared" si="6"/>
        <v>4.1200000000000001E-2</v>
      </c>
      <c r="N87" s="89">
        <v>343</v>
      </c>
      <c r="O87" s="90" t="s">
        <v>64</v>
      </c>
      <c r="P87" s="74">
        <f t="shared" si="7"/>
        <v>3.4300000000000004E-2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1.097</v>
      </c>
      <c r="F88" s="92">
        <v>0.26910000000000001</v>
      </c>
      <c r="G88" s="88">
        <f t="shared" si="8"/>
        <v>1.3660999999999999</v>
      </c>
      <c r="H88" s="89">
        <v>1150</v>
      </c>
      <c r="I88" s="90" t="s">
        <v>64</v>
      </c>
      <c r="J88" s="74">
        <f t="shared" si="9"/>
        <v>0.11499999999999999</v>
      </c>
      <c r="K88" s="89">
        <v>438</v>
      </c>
      <c r="L88" s="90" t="s">
        <v>64</v>
      </c>
      <c r="M88" s="74">
        <f t="shared" si="6"/>
        <v>4.3799999999999999E-2</v>
      </c>
      <c r="N88" s="89">
        <v>370</v>
      </c>
      <c r="O88" s="90" t="s">
        <v>64</v>
      </c>
      <c r="P88" s="74">
        <f t="shared" si="7"/>
        <v>3.6999999999999998E-2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1.1439999999999999</v>
      </c>
      <c r="F89" s="92">
        <v>0.25580000000000003</v>
      </c>
      <c r="G89" s="88">
        <f t="shared" si="8"/>
        <v>1.3997999999999999</v>
      </c>
      <c r="H89" s="89">
        <v>1259</v>
      </c>
      <c r="I89" s="90" t="s">
        <v>64</v>
      </c>
      <c r="J89" s="74">
        <f t="shared" si="9"/>
        <v>0.12589999999999998</v>
      </c>
      <c r="K89" s="89">
        <v>462</v>
      </c>
      <c r="L89" s="90" t="s">
        <v>64</v>
      </c>
      <c r="M89" s="74">
        <f t="shared" si="6"/>
        <v>4.6200000000000005E-2</v>
      </c>
      <c r="N89" s="89">
        <v>395</v>
      </c>
      <c r="O89" s="90" t="s">
        <v>64</v>
      </c>
      <c r="P89" s="74">
        <f t="shared" si="7"/>
        <v>3.95E-2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1.1830000000000001</v>
      </c>
      <c r="F90" s="92">
        <v>0.24399999999999999</v>
      </c>
      <c r="G90" s="88">
        <f t="shared" si="8"/>
        <v>1.427</v>
      </c>
      <c r="H90" s="89">
        <v>1366</v>
      </c>
      <c r="I90" s="90" t="s">
        <v>64</v>
      </c>
      <c r="J90" s="74">
        <f t="shared" si="9"/>
        <v>0.1366</v>
      </c>
      <c r="K90" s="89">
        <v>485</v>
      </c>
      <c r="L90" s="90" t="s">
        <v>64</v>
      </c>
      <c r="M90" s="74">
        <f t="shared" si="6"/>
        <v>4.8500000000000001E-2</v>
      </c>
      <c r="N90" s="89">
        <v>419</v>
      </c>
      <c r="O90" s="90" t="s">
        <v>64</v>
      </c>
      <c r="P90" s="74">
        <f t="shared" si="7"/>
        <v>4.19E-2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1.216</v>
      </c>
      <c r="F91" s="92">
        <v>0.2334</v>
      </c>
      <c r="G91" s="88">
        <f t="shared" si="8"/>
        <v>1.4494</v>
      </c>
      <c r="H91" s="89">
        <v>1474</v>
      </c>
      <c r="I91" s="90" t="s">
        <v>64</v>
      </c>
      <c r="J91" s="74">
        <f t="shared" si="9"/>
        <v>0.1474</v>
      </c>
      <c r="K91" s="89">
        <v>507</v>
      </c>
      <c r="L91" s="90" t="s">
        <v>64</v>
      </c>
      <c r="M91" s="74">
        <f t="shared" si="6"/>
        <v>5.0700000000000002E-2</v>
      </c>
      <c r="N91" s="89">
        <v>442</v>
      </c>
      <c r="O91" s="90" t="s">
        <v>64</v>
      </c>
      <c r="P91" s="74">
        <f t="shared" si="7"/>
        <v>4.4200000000000003E-2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1.246</v>
      </c>
      <c r="F92" s="92">
        <v>0.22389999999999999</v>
      </c>
      <c r="G92" s="88">
        <f t="shared" si="8"/>
        <v>1.4699</v>
      </c>
      <c r="H92" s="89">
        <v>1580</v>
      </c>
      <c r="I92" s="90" t="s">
        <v>64</v>
      </c>
      <c r="J92" s="74">
        <f t="shared" si="9"/>
        <v>0.158</v>
      </c>
      <c r="K92" s="89">
        <v>528</v>
      </c>
      <c r="L92" s="90" t="s">
        <v>64</v>
      </c>
      <c r="M92" s="74">
        <f t="shared" si="6"/>
        <v>5.28E-2</v>
      </c>
      <c r="N92" s="89">
        <v>464</v>
      </c>
      <c r="O92" s="90" t="s">
        <v>64</v>
      </c>
      <c r="P92" s="74">
        <f t="shared" si="7"/>
        <v>4.6400000000000004E-2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1.272</v>
      </c>
      <c r="F93" s="92">
        <v>0.2152</v>
      </c>
      <c r="G93" s="88">
        <f t="shared" si="8"/>
        <v>1.4872000000000001</v>
      </c>
      <c r="H93" s="89">
        <v>1687</v>
      </c>
      <c r="I93" s="90" t="s">
        <v>64</v>
      </c>
      <c r="J93" s="74">
        <f t="shared" si="9"/>
        <v>0.16870000000000002</v>
      </c>
      <c r="K93" s="89">
        <v>547</v>
      </c>
      <c r="L93" s="90" t="s">
        <v>64</v>
      </c>
      <c r="M93" s="74">
        <f t="shared" si="6"/>
        <v>5.4700000000000006E-2</v>
      </c>
      <c r="N93" s="89">
        <v>485</v>
      </c>
      <c r="O93" s="90" t="s">
        <v>64</v>
      </c>
      <c r="P93" s="74">
        <f t="shared" si="7"/>
        <v>4.8500000000000001E-2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1.3180000000000001</v>
      </c>
      <c r="F94" s="92">
        <v>0.2</v>
      </c>
      <c r="G94" s="88">
        <f t="shared" si="8"/>
        <v>1.518</v>
      </c>
      <c r="H94" s="89">
        <v>1899</v>
      </c>
      <c r="I94" s="90" t="s">
        <v>64</v>
      </c>
      <c r="J94" s="74">
        <f t="shared" si="9"/>
        <v>0.18990000000000001</v>
      </c>
      <c r="K94" s="89">
        <v>585</v>
      </c>
      <c r="L94" s="90" t="s">
        <v>64</v>
      </c>
      <c r="M94" s="74">
        <f t="shared" si="6"/>
        <v>5.8499999999999996E-2</v>
      </c>
      <c r="N94" s="89">
        <v>526</v>
      </c>
      <c r="O94" s="90" t="s">
        <v>64</v>
      </c>
      <c r="P94" s="74">
        <f t="shared" si="7"/>
        <v>5.2600000000000001E-2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1.36</v>
      </c>
      <c r="F95" s="92">
        <v>0.18709999999999999</v>
      </c>
      <c r="G95" s="88">
        <f t="shared" si="8"/>
        <v>1.5471000000000001</v>
      </c>
      <c r="H95" s="89">
        <v>2109</v>
      </c>
      <c r="I95" s="90" t="s">
        <v>64</v>
      </c>
      <c r="J95" s="74">
        <f t="shared" si="9"/>
        <v>0.2109</v>
      </c>
      <c r="K95" s="89">
        <v>619</v>
      </c>
      <c r="L95" s="90" t="s">
        <v>64</v>
      </c>
      <c r="M95" s="74">
        <f t="shared" si="6"/>
        <v>6.1899999999999997E-2</v>
      </c>
      <c r="N95" s="89">
        <v>565</v>
      </c>
      <c r="O95" s="90" t="s">
        <v>64</v>
      </c>
      <c r="P95" s="74">
        <f t="shared" si="7"/>
        <v>5.6499999999999995E-2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1.4</v>
      </c>
      <c r="F96" s="92">
        <v>0.17599999999999999</v>
      </c>
      <c r="G96" s="88">
        <f t="shared" si="8"/>
        <v>1.5759999999999998</v>
      </c>
      <c r="H96" s="89">
        <v>2318</v>
      </c>
      <c r="I96" s="90" t="s">
        <v>64</v>
      </c>
      <c r="J96" s="74">
        <f t="shared" si="9"/>
        <v>0.23180000000000001</v>
      </c>
      <c r="K96" s="89">
        <v>651</v>
      </c>
      <c r="L96" s="90" t="s">
        <v>64</v>
      </c>
      <c r="M96" s="74">
        <f t="shared" si="6"/>
        <v>6.5100000000000005E-2</v>
      </c>
      <c r="N96" s="89">
        <v>602</v>
      </c>
      <c r="O96" s="90" t="s">
        <v>64</v>
      </c>
      <c r="P96" s="74">
        <f t="shared" si="7"/>
        <v>6.0199999999999997E-2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1.4390000000000001</v>
      </c>
      <c r="F97" s="92">
        <v>0.1663</v>
      </c>
      <c r="G97" s="88">
        <f t="shared" si="8"/>
        <v>1.6053000000000002</v>
      </c>
      <c r="H97" s="89">
        <v>2524</v>
      </c>
      <c r="I97" s="90" t="s">
        <v>64</v>
      </c>
      <c r="J97" s="74">
        <f t="shared" si="9"/>
        <v>0.25240000000000001</v>
      </c>
      <c r="K97" s="89">
        <v>681</v>
      </c>
      <c r="L97" s="90" t="s">
        <v>64</v>
      </c>
      <c r="M97" s="74">
        <f t="shared" si="6"/>
        <v>6.8100000000000008E-2</v>
      </c>
      <c r="N97" s="89">
        <v>637</v>
      </c>
      <c r="O97" s="90" t="s">
        <v>64</v>
      </c>
      <c r="P97" s="74">
        <f t="shared" si="7"/>
        <v>6.3700000000000007E-2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1.4770000000000001</v>
      </c>
      <c r="F98" s="92">
        <v>0.1578</v>
      </c>
      <c r="G98" s="88">
        <f t="shared" si="8"/>
        <v>1.6348</v>
      </c>
      <c r="H98" s="89">
        <v>2729</v>
      </c>
      <c r="I98" s="90" t="s">
        <v>64</v>
      </c>
      <c r="J98" s="74">
        <f t="shared" si="9"/>
        <v>0.27290000000000003</v>
      </c>
      <c r="K98" s="89">
        <v>709</v>
      </c>
      <c r="L98" s="90" t="s">
        <v>64</v>
      </c>
      <c r="M98" s="74">
        <f t="shared" si="6"/>
        <v>7.0899999999999991E-2</v>
      </c>
      <c r="N98" s="89">
        <v>670</v>
      </c>
      <c r="O98" s="90" t="s">
        <v>64</v>
      </c>
      <c r="P98" s="74">
        <f t="shared" si="7"/>
        <v>6.7000000000000004E-2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1.5149999999999999</v>
      </c>
      <c r="F99" s="92">
        <v>0.1502</v>
      </c>
      <c r="G99" s="88">
        <f t="shared" si="8"/>
        <v>1.6652</v>
      </c>
      <c r="H99" s="89">
        <v>2931</v>
      </c>
      <c r="I99" s="90" t="s">
        <v>64</v>
      </c>
      <c r="J99" s="74">
        <f t="shared" si="9"/>
        <v>0.29310000000000003</v>
      </c>
      <c r="K99" s="89">
        <v>735</v>
      </c>
      <c r="L99" s="90" t="s">
        <v>64</v>
      </c>
      <c r="M99" s="74">
        <f t="shared" si="6"/>
        <v>7.3499999999999996E-2</v>
      </c>
      <c r="N99" s="89">
        <v>703</v>
      </c>
      <c r="O99" s="90" t="s">
        <v>64</v>
      </c>
      <c r="P99" s="74">
        <f t="shared" si="7"/>
        <v>7.0300000000000001E-2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1.5529999999999999</v>
      </c>
      <c r="F100" s="92">
        <v>0.14349999999999999</v>
      </c>
      <c r="G100" s="88">
        <f t="shared" si="8"/>
        <v>1.6964999999999999</v>
      </c>
      <c r="H100" s="89">
        <v>3130</v>
      </c>
      <c r="I100" s="90" t="s">
        <v>64</v>
      </c>
      <c r="J100" s="74">
        <f t="shared" si="9"/>
        <v>0.313</v>
      </c>
      <c r="K100" s="89">
        <v>760</v>
      </c>
      <c r="L100" s="90" t="s">
        <v>64</v>
      </c>
      <c r="M100" s="74">
        <f t="shared" si="6"/>
        <v>7.5999999999999998E-2</v>
      </c>
      <c r="N100" s="89">
        <v>734</v>
      </c>
      <c r="O100" s="90" t="s">
        <v>64</v>
      </c>
      <c r="P100" s="74">
        <f t="shared" si="7"/>
        <v>7.3399999999999993E-2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1.591</v>
      </c>
      <c r="F101" s="92">
        <v>0.13739999999999999</v>
      </c>
      <c r="G101" s="88">
        <f t="shared" si="8"/>
        <v>1.7283999999999999</v>
      </c>
      <c r="H101" s="89">
        <v>3327</v>
      </c>
      <c r="I101" s="90" t="s">
        <v>64</v>
      </c>
      <c r="J101" s="74">
        <f t="shared" si="9"/>
        <v>0.3327</v>
      </c>
      <c r="K101" s="89">
        <v>783</v>
      </c>
      <c r="L101" s="90" t="s">
        <v>64</v>
      </c>
      <c r="M101" s="74">
        <f t="shared" si="6"/>
        <v>7.8300000000000008E-2</v>
      </c>
      <c r="N101" s="89">
        <v>764</v>
      </c>
      <c r="O101" s="90" t="s">
        <v>64</v>
      </c>
      <c r="P101" s="74">
        <f t="shared" si="7"/>
        <v>7.6399999999999996E-2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1.629</v>
      </c>
      <c r="F102" s="92">
        <v>0.1318</v>
      </c>
      <c r="G102" s="88">
        <f t="shared" si="8"/>
        <v>1.7607999999999999</v>
      </c>
      <c r="H102" s="89">
        <v>3521</v>
      </c>
      <c r="I102" s="90" t="s">
        <v>64</v>
      </c>
      <c r="J102" s="74">
        <f t="shared" si="9"/>
        <v>0.35209999999999997</v>
      </c>
      <c r="K102" s="89">
        <v>805</v>
      </c>
      <c r="L102" s="90" t="s">
        <v>64</v>
      </c>
      <c r="M102" s="74">
        <f t="shared" si="6"/>
        <v>8.0500000000000002E-2</v>
      </c>
      <c r="N102" s="89">
        <v>793</v>
      </c>
      <c r="O102" s="90" t="s">
        <v>64</v>
      </c>
      <c r="P102" s="74">
        <f t="shared" si="7"/>
        <v>7.9300000000000009E-2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1.6679999999999999</v>
      </c>
      <c r="F103" s="92">
        <v>0.1268</v>
      </c>
      <c r="G103" s="88">
        <f t="shared" si="8"/>
        <v>1.7948</v>
      </c>
      <c r="H103" s="89">
        <v>3712</v>
      </c>
      <c r="I103" s="90" t="s">
        <v>64</v>
      </c>
      <c r="J103" s="74">
        <f t="shared" si="9"/>
        <v>0.37120000000000003</v>
      </c>
      <c r="K103" s="89">
        <v>826</v>
      </c>
      <c r="L103" s="90" t="s">
        <v>64</v>
      </c>
      <c r="M103" s="74">
        <f t="shared" si="6"/>
        <v>8.2599999999999993E-2</v>
      </c>
      <c r="N103" s="89">
        <v>820</v>
      </c>
      <c r="O103" s="90" t="s">
        <v>64</v>
      </c>
      <c r="P103" s="74">
        <f t="shared" si="7"/>
        <v>8.199999999999999E-2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1.7070000000000001</v>
      </c>
      <c r="F104" s="92">
        <v>0.1222</v>
      </c>
      <c r="G104" s="88">
        <f t="shared" si="8"/>
        <v>1.8292000000000002</v>
      </c>
      <c r="H104" s="89">
        <v>3900</v>
      </c>
      <c r="I104" s="90" t="s">
        <v>64</v>
      </c>
      <c r="J104" s="74">
        <f t="shared" si="9"/>
        <v>0.39</v>
      </c>
      <c r="K104" s="89">
        <v>846</v>
      </c>
      <c r="L104" s="90" t="s">
        <v>64</v>
      </c>
      <c r="M104" s="74">
        <f t="shared" si="6"/>
        <v>8.4599999999999995E-2</v>
      </c>
      <c r="N104" s="89">
        <v>847</v>
      </c>
      <c r="O104" s="90" t="s">
        <v>64</v>
      </c>
      <c r="P104" s="74">
        <f t="shared" si="7"/>
        <v>8.4699999999999998E-2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1.786</v>
      </c>
      <c r="F105" s="92">
        <v>0.114</v>
      </c>
      <c r="G105" s="88">
        <f t="shared" si="8"/>
        <v>1.9000000000000001</v>
      </c>
      <c r="H105" s="89">
        <v>4268</v>
      </c>
      <c r="I105" s="90" t="s">
        <v>64</v>
      </c>
      <c r="J105" s="74">
        <f t="shared" si="9"/>
        <v>0.42679999999999996</v>
      </c>
      <c r="K105" s="89">
        <v>883</v>
      </c>
      <c r="L105" s="90" t="s">
        <v>64</v>
      </c>
      <c r="M105" s="74">
        <f t="shared" si="6"/>
        <v>8.8300000000000003E-2</v>
      </c>
      <c r="N105" s="89">
        <v>897</v>
      </c>
      <c r="O105" s="90" t="s">
        <v>64</v>
      </c>
      <c r="P105" s="74">
        <f t="shared" si="7"/>
        <v>8.9700000000000002E-2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1.8839999999999999</v>
      </c>
      <c r="F106" s="92">
        <v>0.1053</v>
      </c>
      <c r="G106" s="88">
        <f t="shared" si="8"/>
        <v>1.9892999999999998</v>
      </c>
      <c r="H106" s="89">
        <v>4712</v>
      </c>
      <c r="I106" s="90" t="s">
        <v>64</v>
      </c>
      <c r="J106" s="74">
        <f t="shared" si="9"/>
        <v>0.47119999999999995</v>
      </c>
      <c r="K106" s="89">
        <v>924</v>
      </c>
      <c r="L106" s="90" t="s">
        <v>64</v>
      </c>
      <c r="M106" s="74">
        <f t="shared" si="6"/>
        <v>9.240000000000001E-2</v>
      </c>
      <c r="N106" s="89">
        <v>956</v>
      </c>
      <c r="O106" s="90" t="s">
        <v>64</v>
      </c>
      <c r="P106" s="74">
        <f t="shared" si="7"/>
        <v>9.5599999999999991E-2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1.982</v>
      </c>
      <c r="F107" s="92">
        <v>9.8070000000000004E-2</v>
      </c>
      <c r="G107" s="88">
        <f t="shared" si="8"/>
        <v>2.0800700000000001</v>
      </c>
      <c r="H107" s="89">
        <v>5139</v>
      </c>
      <c r="I107" s="90" t="s">
        <v>64</v>
      </c>
      <c r="J107" s="74">
        <f t="shared" si="9"/>
        <v>0.51390000000000002</v>
      </c>
      <c r="K107" s="89">
        <v>960</v>
      </c>
      <c r="L107" s="90" t="s">
        <v>64</v>
      </c>
      <c r="M107" s="74">
        <f t="shared" si="6"/>
        <v>9.6000000000000002E-2</v>
      </c>
      <c r="N107" s="89">
        <v>1009</v>
      </c>
      <c r="O107" s="90" t="s">
        <v>64</v>
      </c>
      <c r="P107" s="74">
        <f t="shared" si="7"/>
        <v>0.10089999999999999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2.0790000000000002</v>
      </c>
      <c r="F108" s="92">
        <v>9.1850000000000001E-2</v>
      </c>
      <c r="G108" s="88">
        <f t="shared" si="8"/>
        <v>2.1708500000000002</v>
      </c>
      <c r="H108" s="89">
        <v>5549</v>
      </c>
      <c r="I108" s="90" t="s">
        <v>64</v>
      </c>
      <c r="J108" s="74">
        <f t="shared" si="9"/>
        <v>0.55490000000000006</v>
      </c>
      <c r="K108" s="89">
        <v>993</v>
      </c>
      <c r="L108" s="90" t="s">
        <v>64</v>
      </c>
      <c r="M108" s="74">
        <f t="shared" si="6"/>
        <v>9.9299999999999999E-2</v>
      </c>
      <c r="N108" s="89">
        <v>1058</v>
      </c>
      <c r="O108" s="90" t="s">
        <v>64</v>
      </c>
      <c r="P108" s="74">
        <f t="shared" si="7"/>
        <v>0.10580000000000001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2.1749999999999998</v>
      </c>
      <c r="F109" s="92">
        <v>8.6459999999999995E-2</v>
      </c>
      <c r="G109" s="88">
        <f t="shared" si="8"/>
        <v>2.26146</v>
      </c>
      <c r="H109" s="89">
        <v>5945</v>
      </c>
      <c r="I109" s="90" t="s">
        <v>64</v>
      </c>
      <c r="J109" s="74">
        <f t="shared" si="9"/>
        <v>0.59450000000000003</v>
      </c>
      <c r="K109" s="89">
        <v>1022</v>
      </c>
      <c r="L109" s="90" t="s">
        <v>64</v>
      </c>
      <c r="M109" s="74">
        <f t="shared" si="6"/>
        <v>0.1022</v>
      </c>
      <c r="N109" s="89">
        <v>1103</v>
      </c>
      <c r="O109" s="90" t="s">
        <v>64</v>
      </c>
      <c r="P109" s="74">
        <f t="shared" si="7"/>
        <v>0.1103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2.2690000000000001</v>
      </c>
      <c r="F110" s="92">
        <v>8.1739999999999993E-2</v>
      </c>
      <c r="G110" s="88">
        <f t="shared" si="8"/>
        <v>2.3507400000000001</v>
      </c>
      <c r="H110" s="89">
        <v>6327</v>
      </c>
      <c r="I110" s="90" t="s">
        <v>64</v>
      </c>
      <c r="J110" s="76">
        <f t="shared" si="9"/>
        <v>0.63270000000000004</v>
      </c>
      <c r="K110" s="89">
        <v>1048</v>
      </c>
      <c r="L110" s="90" t="s">
        <v>64</v>
      </c>
      <c r="M110" s="74">
        <f t="shared" si="6"/>
        <v>0.1048</v>
      </c>
      <c r="N110" s="89">
        <v>1144</v>
      </c>
      <c r="O110" s="90" t="s">
        <v>64</v>
      </c>
      <c r="P110" s="74">
        <f t="shared" si="7"/>
        <v>0.11439999999999999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2.36</v>
      </c>
      <c r="F111" s="92">
        <v>7.757E-2</v>
      </c>
      <c r="G111" s="88">
        <f t="shared" si="8"/>
        <v>2.43757</v>
      </c>
      <c r="H111" s="89">
        <v>6696</v>
      </c>
      <c r="I111" s="90" t="s">
        <v>64</v>
      </c>
      <c r="J111" s="76">
        <f t="shared" si="9"/>
        <v>0.66959999999999997</v>
      </c>
      <c r="K111" s="89">
        <v>1072</v>
      </c>
      <c r="L111" s="90" t="s">
        <v>64</v>
      </c>
      <c r="M111" s="74">
        <f t="shared" si="6"/>
        <v>0.1072</v>
      </c>
      <c r="N111" s="89">
        <v>1183</v>
      </c>
      <c r="O111" s="90" t="s">
        <v>64</v>
      </c>
      <c r="P111" s="74">
        <f t="shared" si="7"/>
        <v>0.1183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2.4489999999999998</v>
      </c>
      <c r="F112" s="92">
        <v>7.3840000000000003E-2</v>
      </c>
      <c r="G112" s="88">
        <f t="shared" si="8"/>
        <v>2.52284</v>
      </c>
      <c r="H112" s="89">
        <v>7053</v>
      </c>
      <c r="I112" s="90" t="s">
        <v>64</v>
      </c>
      <c r="J112" s="76">
        <f t="shared" si="9"/>
        <v>0.70530000000000004</v>
      </c>
      <c r="K112" s="89">
        <v>1093</v>
      </c>
      <c r="L112" s="90" t="s">
        <v>64</v>
      </c>
      <c r="M112" s="74">
        <f t="shared" si="6"/>
        <v>0.10929999999999999</v>
      </c>
      <c r="N112" s="89">
        <v>1219</v>
      </c>
      <c r="O112" s="90" t="s">
        <v>64</v>
      </c>
      <c r="P112" s="74">
        <f t="shared" si="7"/>
        <v>0.12190000000000001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2.536</v>
      </c>
      <c r="F113" s="92">
        <v>7.0499999999999993E-2</v>
      </c>
      <c r="G113" s="88">
        <f t="shared" si="8"/>
        <v>2.6065</v>
      </c>
      <c r="H113" s="89">
        <v>7399</v>
      </c>
      <c r="I113" s="90" t="s">
        <v>64</v>
      </c>
      <c r="J113" s="76">
        <f t="shared" si="9"/>
        <v>0.7399</v>
      </c>
      <c r="K113" s="89">
        <v>1113</v>
      </c>
      <c r="L113" s="90" t="s">
        <v>64</v>
      </c>
      <c r="M113" s="74">
        <f t="shared" si="6"/>
        <v>0.1113</v>
      </c>
      <c r="N113" s="89">
        <v>1252</v>
      </c>
      <c r="O113" s="90" t="s">
        <v>64</v>
      </c>
      <c r="P113" s="74">
        <f t="shared" si="7"/>
        <v>0.12520000000000001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2.702</v>
      </c>
      <c r="F114" s="92">
        <v>6.4740000000000006E-2</v>
      </c>
      <c r="G114" s="88">
        <f t="shared" si="8"/>
        <v>2.76674</v>
      </c>
      <c r="H114" s="89">
        <v>8063</v>
      </c>
      <c r="I114" s="90" t="s">
        <v>64</v>
      </c>
      <c r="J114" s="76">
        <f t="shared" si="9"/>
        <v>0.80630000000000002</v>
      </c>
      <c r="K114" s="89">
        <v>1149</v>
      </c>
      <c r="L114" s="90" t="s">
        <v>64</v>
      </c>
      <c r="M114" s="74">
        <f t="shared" si="6"/>
        <v>0.1149</v>
      </c>
      <c r="N114" s="89">
        <v>1313</v>
      </c>
      <c r="O114" s="90" t="s">
        <v>64</v>
      </c>
      <c r="P114" s="74">
        <f t="shared" si="7"/>
        <v>0.1313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2.8570000000000002</v>
      </c>
      <c r="F115" s="92">
        <v>5.9929999999999997E-2</v>
      </c>
      <c r="G115" s="88">
        <f t="shared" si="8"/>
        <v>2.9169300000000002</v>
      </c>
      <c r="H115" s="89">
        <v>8693</v>
      </c>
      <c r="I115" s="90" t="s">
        <v>64</v>
      </c>
      <c r="J115" s="76">
        <f t="shared" si="9"/>
        <v>0.86929999999999996</v>
      </c>
      <c r="K115" s="89">
        <v>1180</v>
      </c>
      <c r="L115" s="90" t="s">
        <v>64</v>
      </c>
      <c r="M115" s="74">
        <f t="shared" si="6"/>
        <v>0.11799999999999999</v>
      </c>
      <c r="N115" s="89">
        <v>1367</v>
      </c>
      <c r="O115" s="90" t="s">
        <v>64</v>
      </c>
      <c r="P115" s="74">
        <f t="shared" si="7"/>
        <v>0.13669999999999999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3.0009999999999999</v>
      </c>
      <c r="F116" s="92">
        <v>5.586E-2</v>
      </c>
      <c r="G116" s="88">
        <f t="shared" si="8"/>
        <v>3.0568599999999999</v>
      </c>
      <c r="H116" s="89">
        <v>9294</v>
      </c>
      <c r="I116" s="90" t="s">
        <v>64</v>
      </c>
      <c r="J116" s="76">
        <f t="shared" si="9"/>
        <v>0.9294</v>
      </c>
      <c r="K116" s="89">
        <v>1208</v>
      </c>
      <c r="L116" s="90" t="s">
        <v>64</v>
      </c>
      <c r="M116" s="74">
        <f t="shared" si="6"/>
        <v>0.12079999999999999</v>
      </c>
      <c r="N116" s="89">
        <v>1416</v>
      </c>
      <c r="O116" s="90" t="s">
        <v>64</v>
      </c>
      <c r="P116" s="74">
        <f t="shared" si="7"/>
        <v>0.1416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3.1360000000000001</v>
      </c>
      <c r="F117" s="92">
        <v>5.2359999999999997E-2</v>
      </c>
      <c r="G117" s="88">
        <f t="shared" si="8"/>
        <v>3.1883600000000003</v>
      </c>
      <c r="H117" s="89">
        <v>9870</v>
      </c>
      <c r="I117" s="90" t="s">
        <v>64</v>
      </c>
      <c r="J117" s="76">
        <f t="shared" si="9"/>
        <v>0.98699999999999988</v>
      </c>
      <c r="K117" s="89">
        <v>1232</v>
      </c>
      <c r="L117" s="90" t="s">
        <v>64</v>
      </c>
      <c r="M117" s="74">
        <f t="shared" si="6"/>
        <v>0.1232</v>
      </c>
      <c r="N117" s="89">
        <v>1460</v>
      </c>
      <c r="O117" s="90" t="s">
        <v>64</v>
      </c>
      <c r="P117" s="74">
        <f t="shared" si="7"/>
        <v>0.14599999999999999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3.2610000000000001</v>
      </c>
      <c r="F118" s="92">
        <v>4.931E-2</v>
      </c>
      <c r="G118" s="88">
        <f t="shared" si="8"/>
        <v>3.3103100000000003</v>
      </c>
      <c r="H118" s="89">
        <v>1.04</v>
      </c>
      <c r="I118" s="93" t="s">
        <v>66</v>
      </c>
      <c r="J118" s="76">
        <f t="shared" ref="J118:J171" si="11">H118</f>
        <v>1.04</v>
      </c>
      <c r="K118" s="89">
        <v>1253</v>
      </c>
      <c r="L118" s="90" t="s">
        <v>64</v>
      </c>
      <c r="M118" s="74">
        <f t="shared" si="6"/>
        <v>0.12529999999999999</v>
      </c>
      <c r="N118" s="89">
        <v>1500</v>
      </c>
      <c r="O118" s="90" t="s">
        <v>64</v>
      </c>
      <c r="P118" s="74">
        <f t="shared" si="7"/>
        <v>0.15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3.3769999999999998</v>
      </c>
      <c r="F119" s="92">
        <v>4.6629999999999998E-2</v>
      </c>
      <c r="G119" s="88">
        <f t="shared" si="8"/>
        <v>3.4236299999999997</v>
      </c>
      <c r="H119" s="89">
        <v>1.1000000000000001</v>
      </c>
      <c r="I119" s="90" t="s">
        <v>66</v>
      </c>
      <c r="J119" s="76">
        <f t="shared" si="11"/>
        <v>1.1000000000000001</v>
      </c>
      <c r="K119" s="89">
        <v>1273</v>
      </c>
      <c r="L119" s="90" t="s">
        <v>64</v>
      </c>
      <c r="M119" s="74">
        <f t="shared" si="6"/>
        <v>0.1273</v>
      </c>
      <c r="N119" s="89">
        <v>1536</v>
      </c>
      <c r="O119" s="90" t="s">
        <v>64</v>
      </c>
      <c r="P119" s="74">
        <f t="shared" si="7"/>
        <v>0.15360000000000001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3.585</v>
      </c>
      <c r="F120" s="92">
        <v>4.2139999999999997E-2</v>
      </c>
      <c r="G120" s="88">
        <f t="shared" si="8"/>
        <v>3.6271399999999998</v>
      </c>
      <c r="H120" s="89">
        <v>1.2</v>
      </c>
      <c r="I120" s="90" t="s">
        <v>66</v>
      </c>
      <c r="J120" s="76">
        <f t="shared" si="11"/>
        <v>1.2</v>
      </c>
      <c r="K120" s="89">
        <v>1310</v>
      </c>
      <c r="L120" s="90" t="s">
        <v>64</v>
      </c>
      <c r="M120" s="74">
        <f t="shared" si="6"/>
        <v>0.13100000000000001</v>
      </c>
      <c r="N120" s="89">
        <v>1602</v>
      </c>
      <c r="O120" s="90" t="s">
        <v>64</v>
      </c>
      <c r="P120" s="74">
        <f t="shared" si="7"/>
        <v>0.16020000000000001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3.7650000000000001</v>
      </c>
      <c r="F121" s="92">
        <v>3.85E-2</v>
      </c>
      <c r="G121" s="88">
        <f t="shared" si="8"/>
        <v>3.8035000000000001</v>
      </c>
      <c r="H121" s="89">
        <v>1.3</v>
      </c>
      <c r="I121" s="90" t="s">
        <v>66</v>
      </c>
      <c r="J121" s="76">
        <f t="shared" si="11"/>
        <v>1.3</v>
      </c>
      <c r="K121" s="89">
        <v>1342</v>
      </c>
      <c r="L121" s="90" t="s">
        <v>64</v>
      </c>
      <c r="M121" s="74">
        <f t="shared" si="6"/>
        <v>0.13420000000000001</v>
      </c>
      <c r="N121" s="89">
        <v>1659</v>
      </c>
      <c r="O121" s="90" t="s">
        <v>64</v>
      </c>
      <c r="P121" s="74">
        <f t="shared" si="7"/>
        <v>0.16589999999999999</v>
      </c>
    </row>
    <row r="122" spans="1:16">
      <c r="B122" s="89">
        <v>1</v>
      </c>
      <c r="C122" s="93" t="s">
        <v>65</v>
      </c>
      <c r="D122" s="74">
        <f t="shared" ref="D122:D185" si="12">B122/$C$5</f>
        <v>8.3333333333333329E-2</v>
      </c>
      <c r="E122" s="91">
        <v>3.92</v>
      </c>
      <c r="F122" s="92">
        <v>3.5490000000000001E-2</v>
      </c>
      <c r="G122" s="88">
        <f t="shared" si="8"/>
        <v>3.9554899999999997</v>
      </c>
      <c r="H122" s="89">
        <v>1.39</v>
      </c>
      <c r="I122" s="90" t="s">
        <v>66</v>
      </c>
      <c r="J122" s="76">
        <f t="shared" si="11"/>
        <v>1.39</v>
      </c>
      <c r="K122" s="89">
        <v>1371</v>
      </c>
      <c r="L122" s="90" t="s">
        <v>64</v>
      </c>
      <c r="M122" s="74">
        <f t="shared" si="6"/>
        <v>0.1371</v>
      </c>
      <c r="N122" s="89">
        <v>1710</v>
      </c>
      <c r="O122" s="90" t="s">
        <v>64</v>
      </c>
      <c r="P122" s="74">
        <f t="shared" si="7"/>
        <v>0.17099999999999999</v>
      </c>
    </row>
    <row r="123" spans="1:16">
      <c r="B123" s="89">
        <v>1.1000000000000001</v>
      </c>
      <c r="C123" s="90" t="s">
        <v>65</v>
      </c>
      <c r="D123" s="74">
        <f t="shared" si="12"/>
        <v>9.1666666666666674E-2</v>
      </c>
      <c r="E123" s="91">
        <v>4.0540000000000003</v>
      </c>
      <c r="F123" s="92">
        <v>3.2960000000000003E-2</v>
      </c>
      <c r="G123" s="88">
        <f t="shared" si="8"/>
        <v>4.0869600000000004</v>
      </c>
      <c r="H123" s="89">
        <v>1.48</v>
      </c>
      <c r="I123" s="90" t="s">
        <v>66</v>
      </c>
      <c r="J123" s="76">
        <f t="shared" si="11"/>
        <v>1.48</v>
      </c>
      <c r="K123" s="89">
        <v>1396</v>
      </c>
      <c r="L123" s="90" t="s">
        <v>64</v>
      </c>
      <c r="M123" s="74">
        <f t="shared" si="6"/>
        <v>0.1396</v>
      </c>
      <c r="N123" s="89">
        <v>1755</v>
      </c>
      <c r="O123" s="90" t="s">
        <v>64</v>
      </c>
      <c r="P123" s="74">
        <f t="shared" si="7"/>
        <v>0.17549999999999999</v>
      </c>
    </row>
    <row r="124" spans="1:16">
      <c r="B124" s="89">
        <v>1.2</v>
      </c>
      <c r="C124" s="90" t="s">
        <v>65</v>
      </c>
      <c r="D124" s="74">
        <f t="shared" si="12"/>
        <v>9.9999999999999992E-2</v>
      </c>
      <c r="E124" s="91">
        <v>4.17</v>
      </c>
      <c r="F124" s="92">
        <v>3.0790000000000001E-2</v>
      </c>
      <c r="G124" s="88">
        <f t="shared" si="8"/>
        <v>4.2007899999999996</v>
      </c>
      <c r="H124" s="89">
        <v>1.57</v>
      </c>
      <c r="I124" s="90" t="s">
        <v>66</v>
      </c>
      <c r="J124" s="76">
        <f t="shared" si="11"/>
        <v>1.57</v>
      </c>
      <c r="K124" s="89">
        <v>1418</v>
      </c>
      <c r="L124" s="90" t="s">
        <v>64</v>
      </c>
      <c r="M124" s="74">
        <f t="shared" si="6"/>
        <v>0.14179999999999998</v>
      </c>
      <c r="N124" s="89">
        <v>1797</v>
      </c>
      <c r="O124" s="90" t="s">
        <v>64</v>
      </c>
      <c r="P124" s="74">
        <f t="shared" si="7"/>
        <v>0.1797</v>
      </c>
    </row>
    <row r="125" spans="1:16">
      <c r="B125" s="77">
        <v>1.3</v>
      </c>
      <c r="C125" s="79" t="s">
        <v>65</v>
      </c>
      <c r="D125" s="74">
        <f t="shared" si="12"/>
        <v>0.10833333333333334</v>
      </c>
      <c r="E125" s="91">
        <v>4.2709999999999999</v>
      </c>
      <c r="F125" s="92">
        <v>2.8920000000000001E-2</v>
      </c>
      <c r="G125" s="88">
        <f t="shared" si="8"/>
        <v>4.2999200000000002</v>
      </c>
      <c r="H125" s="89">
        <v>1.66</v>
      </c>
      <c r="I125" s="90" t="s">
        <v>66</v>
      </c>
      <c r="J125" s="76">
        <f t="shared" si="11"/>
        <v>1.66</v>
      </c>
      <c r="K125" s="89">
        <v>1439</v>
      </c>
      <c r="L125" s="90" t="s">
        <v>64</v>
      </c>
      <c r="M125" s="74">
        <f t="shared" si="6"/>
        <v>0.1439</v>
      </c>
      <c r="N125" s="89">
        <v>1835</v>
      </c>
      <c r="O125" s="90" t="s">
        <v>64</v>
      </c>
      <c r="P125" s="74">
        <f t="shared" si="7"/>
        <v>0.1835</v>
      </c>
    </row>
    <row r="126" spans="1:16">
      <c r="B126" s="77">
        <v>1.4</v>
      </c>
      <c r="C126" s="79" t="s">
        <v>65</v>
      </c>
      <c r="D126" s="74">
        <f t="shared" si="12"/>
        <v>0.11666666666666665</v>
      </c>
      <c r="E126" s="91">
        <v>4.3579999999999997</v>
      </c>
      <c r="F126" s="92">
        <v>2.7279999999999999E-2</v>
      </c>
      <c r="G126" s="88">
        <f t="shared" si="8"/>
        <v>4.3852799999999998</v>
      </c>
      <c r="H126" s="77">
        <v>1.74</v>
      </c>
      <c r="I126" s="79" t="s">
        <v>66</v>
      </c>
      <c r="J126" s="76">
        <f t="shared" si="11"/>
        <v>1.74</v>
      </c>
      <c r="K126" s="77">
        <v>1458</v>
      </c>
      <c r="L126" s="79" t="s">
        <v>64</v>
      </c>
      <c r="M126" s="74">
        <f t="shared" si="6"/>
        <v>0.14579999999999999</v>
      </c>
      <c r="N126" s="77">
        <v>1871</v>
      </c>
      <c r="O126" s="79" t="s">
        <v>64</v>
      </c>
      <c r="P126" s="74">
        <f t="shared" si="7"/>
        <v>0.18709999999999999</v>
      </c>
    </row>
    <row r="127" spans="1:16">
      <c r="B127" s="77">
        <v>1.5</v>
      </c>
      <c r="C127" s="79" t="s">
        <v>65</v>
      </c>
      <c r="D127" s="74">
        <f t="shared" si="12"/>
        <v>0.125</v>
      </c>
      <c r="E127" s="91">
        <v>4.4349999999999996</v>
      </c>
      <c r="F127" s="92">
        <v>2.5829999999999999E-2</v>
      </c>
      <c r="G127" s="88">
        <f t="shared" si="8"/>
        <v>4.4608299999999996</v>
      </c>
      <c r="H127" s="77">
        <v>1.82</v>
      </c>
      <c r="I127" s="79" t="s">
        <v>66</v>
      </c>
      <c r="J127" s="76">
        <f t="shared" si="11"/>
        <v>1.82</v>
      </c>
      <c r="K127" s="77">
        <v>1475</v>
      </c>
      <c r="L127" s="79" t="s">
        <v>64</v>
      </c>
      <c r="M127" s="74">
        <f t="shared" si="6"/>
        <v>0.14750000000000002</v>
      </c>
      <c r="N127" s="77">
        <v>1904</v>
      </c>
      <c r="O127" s="79" t="s">
        <v>64</v>
      </c>
      <c r="P127" s="74">
        <f t="shared" si="7"/>
        <v>0.19039999999999999</v>
      </c>
    </row>
    <row r="128" spans="1:16">
      <c r="A128" s="94"/>
      <c r="B128" s="89">
        <v>1.6</v>
      </c>
      <c r="C128" s="90" t="s">
        <v>65</v>
      </c>
      <c r="D128" s="74">
        <f t="shared" si="12"/>
        <v>0.13333333333333333</v>
      </c>
      <c r="E128" s="91">
        <v>4.5010000000000003</v>
      </c>
      <c r="F128" s="92">
        <v>2.4539999999999999E-2</v>
      </c>
      <c r="G128" s="88">
        <f t="shared" si="8"/>
        <v>4.5255400000000003</v>
      </c>
      <c r="H128" s="89">
        <v>1.9</v>
      </c>
      <c r="I128" s="90" t="s">
        <v>66</v>
      </c>
      <c r="J128" s="76">
        <f t="shared" si="11"/>
        <v>1.9</v>
      </c>
      <c r="K128" s="77">
        <v>1492</v>
      </c>
      <c r="L128" s="79" t="s">
        <v>64</v>
      </c>
      <c r="M128" s="74">
        <f t="shared" si="6"/>
        <v>0.1492</v>
      </c>
      <c r="N128" s="77">
        <v>1936</v>
      </c>
      <c r="O128" s="79" t="s">
        <v>64</v>
      </c>
      <c r="P128" s="74">
        <f t="shared" si="7"/>
        <v>0.19359999999999999</v>
      </c>
    </row>
    <row r="129" spans="1:16">
      <c r="A129" s="94"/>
      <c r="B129" s="89">
        <v>1.7</v>
      </c>
      <c r="C129" s="90" t="s">
        <v>65</v>
      </c>
      <c r="D129" s="74">
        <f t="shared" si="12"/>
        <v>0.14166666666666666</v>
      </c>
      <c r="E129" s="91">
        <v>4.5590000000000002</v>
      </c>
      <c r="F129" s="92">
        <v>2.3380000000000001E-2</v>
      </c>
      <c r="G129" s="88">
        <f t="shared" si="8"/>
        <v>4.5823800000000006</v>
      </c>
      <c r="H129" s="89">
        <v>1.99</v>
      </c>
      <c r="I129" s="90" t="s">
        <v>66</v>
      </c>
      <c r="J129" s="76">
        <f t="shared" si="11"/>
        <v>1.99</v>
      </c>
      <c r="K129" s="77">
        <v>1508</v>
      </c>
      <c r="L129" s="79" t="s">
        <v>64</v>
      </c>
      <c r="M129" s="74">
        <f t="shared" si="6"/>
        <v>0.15079999999999999</v>
      </c>
      <c r="N129" s="77">
        <v>1966</v>
      </c>
      <c r="O129" s="79" t="s">
        <v>64</v>
      </c>
      <c r="P129" s="74">
        <f t="shared" si="7"/>
        <v>0.1966</v>
      </c>
    </row>
    <row r="130" spans="1:16">
      <c r="A130" s="94"/>
      <c r="B130" s="89">
        <v>1.8</v>
      </c>
      <c r="C130" s="90" t="s">
        <v>65</v>
      </c>
      <c r="D130" s="74">
        <f t="shared" si="12"/>
        <v>0.15</v>
      </c>
      <c r="E130" s="91">
        <v>4.609</v>
      </c>
      <c r="F130" s="92">
        <v>2.2339999999999999E-2</v>
      </c>
      <c r="G130" s="88">
        <f t="shared" si="8"/>
        <v>4.6313399999999998</v>
      </c>
      <c r="H130" s="89">
        <v>2.06</v>
      </c>
      <c r="I130" s="90" t="s">
        <v>66</v>
      </c>
      <c r="J130" s="76">
        <f t="shared" si="11"/>
        <v>2.06</v>
      </c>
      <c r="K130" s="77">
        <v>1523</v>
      </c>
      <c r="L130" s="79" t="s">
        <v>64</v>
      </c>
      <c r="M130" s="74">
        <f t="shared" si="6"/>
        <v>0.15229999999999999</v>
      </c>
      <c r="N130" s="77">
        <v>1994</v>
      </c>
      <c r="O130" s="79" t="s">
        <v>64</v>
      </c>
      <c r="P130" s="74">
        <f t="shared" si="7"/>
        <v>0.19939999999999999</v>
      </c>
    </row>
    <row r="131" spans="1:16">
      <c r="A131" s="94"/>
      <c r="B131" s="89">
        <v>2</v>
      </c>
      <c r="C131" s="90" t="s">
        <v>65</v>
      </c>
      <c r="D131" s="74">
        <f t="shared" si="12"/>
        <v>0.16666666666666666</v>
      </c>
      <c r="E131" s="91">
        <v>4.6909999999999998</v>
      </c>
      <c r="F131" s="92">
        <v>2.052E-2</v>
      </c>
      <c r="G131" s="88">
        <f t="shared" si="8"/>
        <v>4.7115200000000002</v>
      </c>
      <c r="H131" s="89">
        <v>2.2200000000000002</v>
      </c>
      <c r="I131" s="90" t="s">
        <v>66</v>
      </c>
      <c r="J131" s="76">
        <f t="shared" si="11"/>
        <v>2.2200000000000002</v>
      </c>
      <c r="K131" s="77">
        <v>1559</v>
      </c>
      <c r="L131" s="79" t="s">
        <v>64</v>
      </c>
      <c r="M131" s="74">
        <f t="shared" si="6"/>
        <v>0.15589999999999998</v>
      </c>
      <c r="N131" s="77">
        <v>2047</v>
      </c>
      <c r="O131" s="79" t="s">
        <v>64</v>
      </c>
      <c r="P131" s="74">
        <f t="shared" si="7"/>
        <v>0.20470000000000002</v>
      </c>
    </row>
    <row r="132" spans="1:16">
      <c r="A132" s="94"/>
      <c r="B132" s="89">
        <v>2.25</v>
      </c>
      <c r="C132" s="90" t="s">
        <v>65</v>
      </c>
      <c r="D132" s="74">
        <f t="shared" si="12"/>
        <v>0.1875</v>
      </c>
      <c r="E132" s="91">
        <v>4.766</v>
      </c>
      <c r="F132" s="92">
        <v>1.866E-2</v>
      </c>
      <c r="G132" s="88">
        <f t="shared" si="8"/>
        <v>4.7846599999999997</v>
      </c>
      <c r="H132" s="89">
        <v>2.42</v>
      </c>
      <c r="I132" s="90" t="s">
        <v>66</v>
      </c>
      <c r="J132" s="76">
        <f t="shared" si="11"/>
        <v>2.42</v>
      </c>
      <c r="K132" s="77">
        <v>1605</v>
      </c>
      <c r="L132" s="79" t="s">
        <v>64</v>
      </c>
      <c r="M132" s="74">
        <f t="shared" si="6"/>
        <v>0.1605</v>
      </c>
      <c r="N132" s="77">
        <v>2108</v>
      </c>
      <c r="O132" s="79" t="s">
        <v>64</v>
      </c>
      <c r="P132" s="74">
        <f t="shared" si="7"/>
        <v>0.21080000000000002</v>
      </c>
    </row>
    <row r="133" spans="1:16">
      <c r="A133" s="94"/>
      <c r="B133" s="89">
        <v>2.5</v>
      </c>
      <c r="C133" s="90" t="s">
        <v>65</v>
      </c>
      <c r="D133" s="74">
        <f t="shared" si="12"/>
        <v>0.20833333333333334</v>
      </c>
      <c r="E133" s="91">
        <v>4.819</v>
      </c>
      <c r="F133" s="92">
        <v>1.7139999999999999E-2</v>
      </c>
      <c r="G133" s="88">
        <f t="shared" si="8"/>
        <v>4.8361400000000003</v>
      </c>
      <c r="H133" s="89">
        <v>2.61</v>
      </c>
      <c r="I133" s="90" t="s">
        <v>66</v>
      </c>
      <c r="J133" s="76">
        <f t="shared" si="11"/>
        <v>2.61</v>
      </c>
      <c r="K133" s="77">
        <v>1647</v>
      </c>
      <c r="L133" s="79" t="s">
        <v>64</v>
      </c>
      <c r="M133" s="74">
        <f t="shared" si="6"/>
        <v>0.16470000000000001</v>
      </c>
      <c r="N133" s="77">
        <v>2164</v>
      </c>
      <c r="O133" s="79" t="s">
        <v>64</v>
      </c>
      <c r="P133" s="74">
        <f t="shared" si="7"/>
        <v>0.21640000000000001</v>
      </c>
    </row>
    <row r="134" spans="1:16">
      <c r="A134" s="94"/>
      <c r="B134" s="89">
        <v>2.75</v>
      </c>
      <c r="C134" s="90" t="s">
        <v>65</v>
      </c>
      <c r="D134" s="74">
        <f t="shared" si="12"/>
        <v>0.22916666666666666</v>
      </c>
      <c r="E134" s="91">
        <v>4.8540000000000001</v>
      </c>
      <c r="F134" s="92">
        <v>1.5859999999999999E-2</v>
      </c>
      <c r="G134" s="88">
        <f t="shared" si="8"/>
        <v>4.8698600000000001</v>
      </c>
      <c r="H134" s="89">
        <v>2.8</v>
      </c>
      <c r="I134" s="90" t="s">
        <v>66</v>
      </c>
      <c r="J134" s="76">
        <f t="shared" si="11"/>
        <v>2.8</v>
      </c>
      <c r="K134" s="77">
        <v>1687</v>
      </c>
      <c r="L134" s="79" t="s">
        <v>64</v>
      </c>
      <c r="M134" s="74">
        <f t="shared" si="6"/>
        <v>0.16870000000000002</v>
      </c>
      <c r="N134" s="77">
        <v>2216</v>
      </c>
      <c r="O134" s="79" t="s">
        <v>64</v>
      </c>
      <c r="P134" s="74">
        <f t="shared" si="7"/>
        <v>0.22160000000000002</v>
      </c>
    </row>
    <row r="135" spans="1:16">
      <c r="A135" s="94"/>
      <c r="B135" s="89">
        <v>3</v>
      </c>
      <c r="C135" s="90" t="s">
        <v>65</v>
      </c>
      <c r="D135" s="74">
        <f t="shared" si="12"/>
        <v>0.25</v>
      </c>
      <c r="E135" s="91">
        <v>4.8780000000000001</v>
      </c>
      <c r="F135" s="92">
        <v>1.477E-2</v>
      </c>
      <c r="G135" s="88">
        <f t="shared" si="8"/>
        <v>4.8927700000000005</v>
      </c>
      <c r="H135" s="89">
        <v>2.99</v>
      </c>
      <c r="I135" s="90" t="s">
        <v>66</v>
      </c>
      <c r="J135" s="76">
        <f t="shared" si="11"/>
        <v>2.99</v>
      </c>
      <c r="K135" s="77">
        <v>1725</v>
      </c>
      <c r="L135" s="79" t="s">
        <v>64</v>
      </c>
      <c r="M135" s="74">
        <f t="shared" si="6"/>
        <v>0.17250000000000001</v>
      </c>
      <c r="N135" s="77">
        <v>2265</v>
      </c>
      <c r="O135" s="79" t="s">
        <v>64</v>
      </c>
      <c r="P135" s="74">
        <f t="shared" si="7"/>
        <v>0.22650000000000001</v>
      </c>
    </row>
    <row r="136" spans="1:16">
      <c r="A136" s="94"/>
      <c r="B136" s="89">
        <v>3.25</v>
      </c>
      <c r="C136" s="90" t="s">
        <v>65</v>
      </c>
      <c r="D136" s="74">
        <f t="shared" si="12"/>
        <v>0.27083333333333331</v>
      </c>
      <c r="E136" s="91">
        <v>4.891</v>
      </c>
      <c r="F136" s="92">
        <v>1.383E-2</v>
      </c>
      <c r="G136" s="88">
        <f t="shared" si="8"/>
        <v>4.9048299999999996</v>
      </c>
      <c r="H136" s="89">
        <v>3.17</v>
      </c>
      <c r="I136" s="90" t="s">
        <v>66</v>
      </c>
      <c r="J136" s="76">
        <f t="shared" si="11"/>
        <v>3.17</v>
      </c>
      <c r="K136" s="77">
        <v>1762</v>
      </c>
      <c r="L136" s="79" t="s">
        <v>64</v>
      </c>
      <c r="M136" s="74">
        <f t="shared" si="6"/>
        <v>0.1762</v>
      </c>
      <c r="N136" s="77">
        <v>2312</v>
      </c>
      <c r="O136" s="79" t="s">
        <v>64</v>
      </c>
      <c r="P136" s="74">
        <f t="shared" si="7"/>
        <v>0.23119999999999999</v>
      </c>
    </row>
    <row r="137" spans="1:16">
      <c r="A137" s="94"/>
      <c r="B137" s="89">
        <v>3.5</v>
      </c>
      <c r="C137" s="90" t="s">
        <v>65</v>
      </c>
      <c r="D137" s="74">
        <f t="shared" si="12"/>
        <v>0.29166666666666669</v>
      </c>
      <c r="E137" s="91">
        <v>4.8970000000000002</v>
      </c>
      <c r="F137" s="92">
        <v>1.3010000000000001E-2</v>
      </c>
      <c r="G137" s="88">
        <f t="shared" si="8"/>
        <v>4.9100100000000007</v>
      </c>
      <c r="H137" s="89">
        <v>3.36</v>
      </c>
      <c r="I137" s="90" t="s">
        <v>66</v>
      </c>
      <c r="J137" s="76">
        <f t="shared" si="11"/>
        <v>3.36</v>
      </c>
      <c r="K137" s="77">
        <v>1797</v>
      </c>
      <c r="L137" s="79" t="s">
        <v>64</v>
      </c>
      <c r="M137" s="74">
        <f t="shared" si="6"/>
        <v>0.1797</v>
      </c>
      <c r="N137" s="77">
        <v>2357</v>
      </c>
      <c r="O137" s="79" t="s">
        <v>64</v>
      </c>
      <c r="P137" s="74">
        <f t="shared" si="7"/>
        <v>0.23570000000000002</v>
      </c>
    </row>
    <row r="138" spans="1:16">
      <c r="A138" s="94"/>
      <c r="B138" s="89">
        <v>3.75</v>
      </c>
      <c r="C138" s="90" t="s">
        <v>65</v>
      </c>
      <c r="D138" s="74">
        <f t="shared" si="12"/>
        <v>0.3125</v>
      </c>
      <c r="E138" s="91">
        <v>4.8979999999999997</v>
      </c>
      <c r="F138" s="92">
        <v>1.2290000000000001E-2</v>
      </c>
      <c r="G138" s="88">
        <f t="shared" si="8"/>
        <v>4.9102899999999998</v>
      </c>
      <c r="H138" s="89">
        <v>3.55</v>
      </c>
      <c r="I138" s="90" t="s">
        <v>66</v>
      </c>
      <c r="J138" s="76">
        <f t="shared" si="11"/>
        <v>3.55</v>
      </c>
      <c r="K138" s="77">
        <v>1831</v>
      </c>
      <c r="L138" s="79" t="s">
        <v>64</v>
      </c>
      <c r="M138" s="74">
        <f t="shared" si="6"/>
        <v>0.18309999999999998</v>
      </c>
      <c r="N138" s="77">
        <v>2401</v>
      </c>
      <c r="O138" s="79" t="s">
        <v>64</v>
      </c>
      <c r="P138" s="74">
        <f t="shared" si="7"/>
        <v>0.24009999999999998</v>
      </c>
    </row>
    <row r="139" spans="1:16">
      <c r="A139" s="94"/>
      <c r="B139" s="89">
        <v>4</v>
      </c>
      <c r="C139" s="90" t="s">
        <v>65</v>
      </c>
      <c r="D139" s="74">
        <f t="shared" si="12"/>
        <v>0.33333333333333331</v>
      </c>
      <c r="E139" s="91">
        <v>4.8940000000000001</v>
      </c>
      <c r="F139" s="92">
        <v>1.1650000000000001E-2</v>
      </c>
      <c r="G139" s="88">
        <f t="shared" si="8"/>
        <v>4.9056500000000005</v>
      </c>
      <c r="H139" s="89">
        <v>3.74</v>
      </c>
      <c r="I139" s="90" t="s">
        <v>66</v>
      </c>
      <c r="J139" s="76">
        <f t="shared" si="11"/>
        <v>3.74</v>
      </c>
      <c r="K139" s="77">
        <v>1864</v>
      </c>
      <c r="L139" s="79" t="s">
        <v>64</v>
      </c>
      <c r="M139" s="74">
        <f t="shared" si="6"/>
        <v>0.18640000000000001</v>
      </c>
      <c r="N139" s="77">
        <v>2443</v>
      </c>
      <c r="O139" s="79" t="s">
        <v>64</v>
      </c>
      <c r="P139" s="74">
        <f t="shared" si="7"/>
        <v>0.24430000000000002</v>
      </c>
    </row>
    <row r="140" spans="1:16">
      <c r="A140" s="94"/>
      <c r="B140" s="89">
        <v>4.5</v>
      </c>
      <c r="C140" s="95" t="s">
        <v>65</v>
      </c>
      <c r="D140" s="74">
        <f t="shared" si="12"/>
        <v>0.375</v>
      </c>
      <c r="E140" s="91">
        <v>4.8769999999999998</v>
      </c>
      <c r="F140" s="92">
        <v>1.057E-2</v>
      </c>
      <c r="G140" s="88">
        <f t="shared" si="8"/>
        <v>4.8875700000000002</v>
      </c>
      <c r="H140" s="89">
        <v>4.1100000000000003</v>
      </c>
      <c r="I140" s="90" t="s">
        <v>66</v>
      </c>
      <c r="J140" s="76">
        <f t="shared" si="11"/>
        <v>4.1100000000000003</v>
      </c>
      <c r="K140" s="77">
        <v>1965</v>
      </c>
      <c r="L140" s="79" t="s">
        <v>64</v>
      </c>
      <c r="M140" s="74">
        <f t="shared" si="6"/>
        <v>0.19650000000000001</v>
      </c>
      <c r="N140" s="77">
        <v>2523</v>
      </c>
      <c r="O140" s="79" t="s">
        <v>64</v>
      </c>
      <c r="P140" s="74">
        <f t="shared" si="7"/>
        <v>0.25230000000000002</v>
      </c>
    </row>
    <row r="141" spans="1:16">
      <c r="B141" s="89">
        <v>5</v>
      </c>
      <c r="C141" s="79" t="s">
        <v>65</v>
      </c>
      <c r="D141" s="74">
        <f t="shared" si="12"/>
        <v>0.41666666666666669</v>
      </c>
      <c r="E141" s="91">
        <v>4.8520000000000003</v>
      </c>
      <c r="F141" s="92">
        <v>9.6790000000000001E-3</v>
      </c>
      <c r="G141" s="88">
        <f t="shared" si="8"/>
        <v>4.8616790000000005</v>
      </c>
      <c r="H141" s="77">
        <v>4.49</v>
      </c>
      <c r="I141" s="79" t="s">
        <v>66</v>
      </c>
      <c r="J141" s="76">
        <f t="shared" si="11"/>
        <v>4.49</v>
      </c>
      <c r="K141" s="77">
        <v>2060</v>
      </c>
      <c r="L141" s="79" t="s">
        <v>64</v>
      </c>
      <c r="M141" s="74">
        <f t="shared" si="6"/>
        <v>0.20600000000000002</v>
      </c>
      <c r="N141" s="77">
        <v>2600</v>
      </c>
      <c r="O141" s="79" t="s">
        <v>64</v>
      </c>
      <c r="P141" s="74">
        <f t="shared" si="7"/>
        <v>0.26</v>
      </c>
    </row>
    <row r="142" spans="1:16">
      <c r="B142" s="89">
        <v>5.5</v>
      </c>
      <c r="C142" s="79" t="s">
        <v>65</v>
      </c>
      <c r="D142" s="74">
        <f t="shared" si="12"/>
        <v>0.45833333333333331</v>
      </c>
      <c r="E142" s="91">
        <v>4.8209999999999997</v>
      </c>
      <c r="F142" s="92">
        <v>8.9379999999999998E-3</v>
      </c>
      <c r="G142" s="88">
        <f t="shared" si="8"/>
        <v>4.8299379999999994</v>
      </c>
      <c r="H142" s="77">
        <v>4.87</v>
      </c>
      <c r="I142" s="79" t="s">
        <v>66</v>
      </c>
      <c r="J142" s="76">
        <f t="shared" si="11"/>
        <v>4.87</v>
      </c>
      <c r="K142" s="77">
        <v>2152</v>
      </c>
      <c r="L142" s="79" t="s">
        <v>64</v>
      </c>
      <c r="M142" s="74">
        <f t="shared" si="6"/>
        <v>0.2152</v>
      </c>
      <c r="N142" s="77">
        <v>2674</v>
      </c>
      <c r="O142" s="79" t="s">
        <v>64</v>
      </c>
      <c r="P142" s="74">
        <f t="shared" si="7"/>
        <v>0.26739999999999997</v>
      </c>
    </row>
    <row r="143" spans="1:16">
      <c r="B143" s="89">
        <v>6</v>
      </c>
      <c r="C143" s="79" t="s">
        <v>65</v>
      </c>
      <c r="D143" s="74">
        <f t="shared" si="12"/>
        <v>0.5</v>
      </c>
      <c r="E143" s="91">
        <v>4.7869999999999999</v>
      </c>
      <c r="F143" s="92">
        <v>8.3090000000000004E-3</v>
      </c>
      <c r="G143" s="88">
        <f t="shared" si="8"/>
        <v>4.7953089999999996</v>
      </c>
      <c r="H143" s="77">
        <v>5.26</v>
      </c>
      <c r="I143" s="79" t="s">
        <v>66</v>
      </c>
      <c r="J143" s="76">
        <f t="shared" si="11"/>
        <v>5.26</v>
      </c>
      <c r="K143" s="77">
        <v>2241</v>
      </c>
      <c r="L143" s="79" t="s">
        <v>64</v>
      </c>
      <c r="M143" s="74">
        <f t="shared" si="6"/>
        <v>0.22410000000000002</v>
      </c>
      <c r="N143" s="77">
        <v>2746</v>
      </c>
      <c r="O143" s="79" t="s">
        <v>64</v>
      </c>
      <c r="P143" s="74">
        <f t="shared" si="7"/>
        <v>0.27460000000000001</v>
      </c>
    </row>
    <row r="144" spans="1:16">
      <c r="B144" s="89">
        <v>6.5</v>
      </c>
      <c r="C144" s="79" t="s">
        <v>65</v>
      </c>
      <c r="D144" s="74">
        <f t="shared" si="12"/>
        <v>0.54166666666666663</v>
      </c>
      <c r="E144" s="91">
        <v>4.75</v>
      </c>
      <c r="F144" s="92">
        <v>7.7679999999999997E-3</v>
      </c>
      <c r="G144" s="88">
        <f t="shared" si="8"/>
        <v>4.7577680000000004</v>
      </c>
      <c r="H144" s="77">
        <v>5.64</v>
      </c>
      <c r="I144" s="79" t="s">
        <v>66</v>
      </c>
      <c r="J144" s="76">
        <f t="shared" si="11"/>
        <v>5.64</v>
      </c>
      <c r="K144" s="77">
        <v>2327</v>
      </c>
      <c r="L144" s="79" t="s">
        <v>64</v>
      </c>
      <c r="M144" s="74">
        <f t="shared" si="6"/>
        <v>0.23269999999999999</v>
      </c>
      <c r="N144" s="77">
        <v>2816</v>
      </c>
      <c r="O144" s="79" t="s">
        <v>64</v>
      </c>
      <c r="P144" s="74">
        <f t="shared" si="7"/>
        <v>0.28159999999999996</v>
      </c>
    </row>
    <row r="145" spans="2:16">
      <c r="B145" s="89">
        <v>7</v>
      </c>
      <c r="C145" s="79" t="s">
        <v>65</v>
      </c>
      <c r="D145" s="74">
        <f t="shared" si="12"/>
        <v>0.58333333333333337</v>
      </c>
      <c r="E145" s="91">
        <v>4.7119999999999997</v>
      </c>
      <c r="F145" s="92">
        <v>7.2979999999999998E-3</v>
      </c>
      <c r="G145" s="88">
        <f t="shared" si="8"/>
        <v>4.7192979999999993</v>
      </c>
      <c r="H145" s="77">
        <v>6.03</v>
      </c>
      <c r="I145" s="79" t="s">
        <v>66</v>
      </c>
      <c r="J145" s="76">
        <f t="shared" si="11"/>
        <v>6.03</v>
      </c>
      <c r="K145" s="77">
        <v>2411</v>
      </c>
      <c r="L145" s="79" t="s">
        <v>64</v>
      </c>
      <c r="M145" s="74">
        <f t="shared" si="6"/>
        <v>0.24110000000000001</v>
      </c>
      <c r="N145" s="77">
        <v>2884</v>
      </c>
      <c r="O145" s="79" t="s">
        <v>64</v>
      </c>
      <c r="P145" s="74">
        <f t="shared" si="7"/>
        <v>0.28839999999999999</v>
      </c>
    </row>
    <row r="146" spans="2:16">
      <c r="B146" s="89">
        <v>8</v>
      </c>
      <c r="C146" s="79" t="s">
        <v>65</v>
      </c>
      <c r="D146" s="74">
        <f t="shared" si="12"/>
        <v>0.66666666666666663</v>
      </c>
      <c r="E146" s="91">
        <v>4.6349999999999998</v>
      </c>
      <c r="F146" s="92">
        <v>6.5199999999999998E-3</v>
      </c>
      <c r="G146" s="88">
        <f t="shared" si="8"/>
        <v>4.6415199999999999</v>
      </c>
      <c r="H146" s="77">
        <v>6.82</v>
      </c>
      <c r="I146" s="79" t="s">
        <v>66</v>
      </c>
      <c r="J146" s="76">
        <f t="shared" si="11"/>
        <v>6.82</v>
      </c>
      <c r="K146" s="77">
        <v>2692</v>
      </c>
      <c r="L146" s="79" t="s">
        <v>64</v>
      </c>
      <c r="M146" s="74">
        <f t="shared" si="6"/>
        <v>0.26919999999999999</v>
      </c>
      <c r="N146" s="77">
        <v>3018</v>
      </c>
      <c r="O146" s="79" t="s">
        <v>64</v>
      </c>
      <c r="P146" s="74">
        <f t="shared" si="7"/>
        <v>0.30179999999999996</v>
      </c>
    </row>
    <row r="147" spans="2:16">
      <c r="B147" s="89">
        <v>9</v>
      </c>
      <c r="C147" s="79" t="s">
        <v>65</v>
      </c>
      <c r="D147" s="74">
        <f t="shared" si="12"/>
        <v>0.75</v>
      </c>
      <c r="E147" s="91">
        <v>4.5570000000000004</v>
      </c>
      <c r="F147" s="92">
        <v>5.8999999999999999E-3</v>
      </c>
      <c r="G147" s="88">
        <f t="shared" si="8"/>
        <v>4.5629</v>
      </c>
      <c r="H147" s="77">
        <v>7.63</v>
      </c>
      <c r="I147" s="79" t="s">
        <v>66</v>
      </c>
      <c r="J147" s="76">
        <f t="shared" si="11"/>
        <v>7.63</v>
      </c>
      <c r="K147" s="77">
        <v>2954</v>
      </c>
      <c r="L147" s="79" t="s">
        <v>64</v>
      </c>
      <c r="M147" s="74">
        <f t="shared" si="6"/>
        <v>0.2954</v>
      </c>
      <c r="N147" s="77">
        <v>3149</v>
      </c>
      <c r="O147" s="79" t="s">
        <v>64</v>
      </c>
      <c r="P147" s="74">
        <f t="shared" si="7"/>
        <v>0.31490000000000001</v>
      </c>
    </row>
    <row r="148" spans="2:16">
      <c r="B148" s="89">
        <v>10</v>
      </c>
      <c r="C148" s="79" t="s">
        <v>65</v>
      </c>
      <c r="D148" s="74">
        <f t="shared" si="12"/>
        <v>0.83333333333333337</v>
      </c>
      <c r="E148" s="91">
        <v>4.4790000000000001</v>
      </c>
      <c r="F148" s="92">
        <v>5.3940000000000004E-3</v>
      </c>
      <c r="G148" s="88">
        <f t="shared" si="8"/>
        <v>4.484394</v>
      </c>
      <c r="H148" s="77">
        <v>8.44</v>
      </c>
      <c r="I148" s="79" t="s">
        <v>66</v>
      </c>
      <c r="J148" s="76">
        <f t="shared" si="11"/>
        <v>8.44</v>
      </c>
      <c r="K148" s="77">
        <v>3203</v>
      </c>
      <c r="L148" s="79" t="s">
        <v>64</v>
      </c>
      <c r="M148" s="74">
        <f t="shared" ref="M148:M161" si="13">K148/1000/10</f>
        <v>0.32029999999999997</v>
      </c>
      <c r="N148" s="77">
        <v>3277</v>
      </c>
      <c r="O148" s="79" t="s">
        <v>64</v>
      </c>
      <c r="P148" s="74">
        <f t="shared" ref="P148:P167" si="14">N148/1000/10</f>
        <v>0.32769999999999999</v>
      </c>
    </row>
    <row r="149" spans="2:16">
      <c r="B149" s="89">
        <v>11</v>
      </c>
      <c r="C149" s="79" t="s">
        <v>65</v>
      </c>
      <c r="D149" s="74">
        <f t="shared" si="12"/>
        <v>0.91666666666666663</v>
      </c>
      <c r="E149" s="91">
        <v>4.4020000000000001</v>
      </c>
      <c r="F149" s="92">
        <v>4.973E-3</v>
      </c>
      <c r="G149" s="88">
        <f t="shared" ref="G149:G212" si="15">E149+F149</f>
        <v>4.4069729999999998</v>
      </c>
      <c r="H149" s="77">
        <v>9.27</v>
      </c>
      <c r="I149" s="79" t="s">
        <v>66</v>
      </c>
      <c r="J149" s="76">
        <f t="shared" si="11"/>
        <v>9.27</v>
      </c>
      <c r="K149" s="77">
        <v>3441</v>
      </c>
      <c r="L149" s="79" t="s">
        <v>64</v>
      </c>
      <c r="M149" s="74">
        <f t="shared" si="13"/>
        <v>0.34409999999999996</v>
      </c>
      <c r="N149" s="77">
        <v>3404</v>
      </c>
      <c r="O149" s="79" t="s">
        <v>64</v>
      </c>
      <c r="P149" s="74">
        <f t="shared" si="14"/>
        <v>0.34039999999999998</v>
      </c>
    </row>
    <row r="150" spans="2:16">
      <c r="B150" s="89">
        <v>12</v>
      </c>
      <c r="C150" s="79" t="s">
        <v>65</v>
      </c>
      <c r="D150" s="74">
        <f t="shared" si="12"/>
        <v>1</v>
      </c>
      <c r="E150" s="91">
        <v>4.3259999999999996</v>
      </c>
      <c r="F150" s="92">
        <v>4.6160000000000003E-3</v>
      </c>
      <c r="G150" s="88">
        <f t="shared" si="15"/>
        <v>4.330616</v>
      </c>
      <c r="H150" s="77">
        <v>10.119999999999999</v>
      </c>
      <c r="I150" s="79" t="s">
        <v>66</v>
      </c>
      <c r="J150" s="76">
        <f t="shared" si="11"/>
        <v>10.119999999999999</v>
      </c>
      <c r="K150" s="77">
        <v>3671</v>
      </c>
      <c r="L150" s="79" t="s">
        <v>64</v>
      </c>
      <c r="M150" s="74">
        <f t="shared" si="13"/>
        <v>0.36709999999999998</v>
      </c>
      <c r="N150" s="77">
        <v>3530</v>
      </c>
      <c r="O150" s="79" t="s">
        <v>64</v>
      </c>
      <c r="P150" s="74">
        <f t="shared" si="14"/>
        <v>0.35299999999999998</v>
      </c>
    </row>
    <row r="151" spans="2:16">
      <c r="B151" s="89">
        <v>13</v>
      </c>
      <c r="C151" s="79" t="s">
        <v>65</v>
      </c>
      <c r="D151" s="74">
        <f t="shared" si="12"/>
        <v>1.0833333333333333</v>
      </c>
      <c r="E151" s="91">
        <v>4.2519999999999998</v>
      </c>
      <c r="F151" s="92">
        <v>4.3099999999999996E-3</v>
      </c>
      <c r="G151" s="88">
        <f t="shared" si="15"/>
        <v>4.25631</v>
      </c>
      <c r="H151" s="77">
        <v>10.98</v>
      </c>
      <c r="I151" s="79" t="s">
        <v>66</v>
      </c>
      <c r="J151" s="76">
        <f t="shared" si="11"/>
        <v>10.98</v>
      </c>
      <c r="K151" s="77">
        <v>3895</v>
      </c>
      <c r="L151" s="79" t="s">
        <v>64</v>
      </c>
      <c r="M151" s="74">
        <f t="shared" si="13"/>
        <v>0.38950000000000001</v>
      </c>
      <c r="N151" s="77">
        <v>3655</v>
      </c>
      <c r="O151" s="79" t="s">
        <v>64</v>
      </c>
      <c r="P151" s="74">
        <f t="shared" si="14"/>
        <v>0.36549999999999999</v>
      </c>
    </row>
    <row r="152" spans="2:16">
      <c r="B152" s="89">
        <v>14</v>
      </c>
      <c r="C152" s="79" t="s">
        <v>65</v>
      </c>
      <c r="D152" s="74">
        <f t="shared" si="12"/>
        <v>1.1666666666666667</v>
      </c>
      <c r="E152" s="91">
        <v>4.1790000000000003</v>
      </c>
      <c r="F152" s="92">
        <v>4.045E-3</v>
      </c>
      <c r="G152" s="88">
        <f t="shared" si="15"/>
        <v>4.1830449999999999</v>
      </c>
      <c r="H152" s="77">
        <v>11.86</v>
      </c>
      <c r="I152" s="79" t="s">
        <v>66</v>
      </c>
      <c r="J152" s="76">
        <f t="shared" si="11"/>
        <v>11.86</v>
      </c>
      <c r="K152" s="77">
        <v>4114</v>
      </c>
      <c r="L152" s="79" t="s">
        <v>64</v>
      </c>
      <c r="M152" s="74">
        <f t="shared" si="13"/>
        <v>0.41139999999999999</v>
      </c>
      <c r="N152" s="77">
        <v>3780</v>
      </c>
      <c r="O152" s="79" t="s">
        <v>64</v>
      </c>
      <c r="P152" s="74">
        <f t="shared" si="14"/>
        <v>0.378</v>
      </c>
    </row>
    <row r="153" spans="2:16">
      <c r="B153" s="89">
        <v>15</v>
      </c>
      <c r="C153" s="79" t="s">
        <v>65</v>
      </c>
      <c r="D153" s="74">
        <f t="shared" si="12"/>
        <v>1.25</v>
      </c>
      <c r="E153" s="91">
        <v>4.1079999999999997</v>
      </c>
      <c r="F153" s="92">
        <v>3.8119999999999999E-3</v>
      </c>
      <c r="G153" s="88">
        <f t="shared" si="15"/>
        <v>4.1118119999999996</v>
      </c>
      <c r="H153" s="77">
        <v>12.75</v>
      </c>
      <c r="I153" s="79" t="s">
        <v>66</v>
      </c>
      <c r="J153" s="76">
        <f t="shared" si="11"/>
        <v>12.75</v>
      </c>
      <c r="K153" s="77">
        <v>4329</v>
      </c>
      <c r="L153" s="79" t="s">
        <v>64</v>
      </c>
      <c r="M153" s="74">
        <f t="shared" si="13"/>
        <v>0.43289999999999995</v>
      </c>
      <c r="N153" s="77">
        <v>3905</v>
      </c>
      <c r="O153" s="79" t="s">
        <v>64</v>
      </c>
      <c r="P153" s="74">
        <f t="shared" si="14"/>
        <v>0.39049999999999996</v>
      </c>
    </row>
    <row r="154" spans="2:16">
      <c r="B154" s="89">
        <v>16</v>
      </c>
      <c r="C154" s="79" t="s">
        <v>65</v>
      </c>
      <c r="D154" s="74">
        <f t="shared" si="12"/>
        <v>1.3333333333333333</v>
      </c>
      <c r="E154" s="91">
        <v>4.0380000000000003</v>
      </c>
      <c r="F154" s="92">
        <v>3.6059999999999998E-3</v>
      </c>
      <c r="G154" s="88">
        <f t="shared" si="15"/>
        <v>4.0416060000000007</v>
      </c>
      <c r="H154" s="77">
        <v>13.66</v>
      </c>
      <c r="I154" s="79" t="s">
        <v>66</v>
      </c>
      <c r="J154" s="76">
        <f t="shared" si="11"/>
        <v>13.66</v>
      </c>
      <c r="K154" s="77">
        <v>4540</v>
      </c>
      <c r="L154" s="79" t="s">
        <v>64</v>
      </c>
      <c r="M154" s="74">
        <f t="shared" si="13"/>
        <v>0.45400000000000001</v>
      </c>
      <c r="N154" s="77">
        <v>4031</v>
      </c>
      <c r="O154" s="79" t="s">
        <v>64</v>
      </c>
      <c r="P154" s="74">
        <f t="shared" si="14"/>
        <v>0.40309999999999996</v>
      </c>
    </row>
    <row r="155" spans="2:16">
      <c r="B155" s="89">
        <v>17</v>
      </c>
      <c r="C155" s="79" t="s">
        <v>65</v>
      </c>
      <c r="D155" s="74">
        <f t="shared" si="12"/>
        <v>1.4166666666666667</v>
      </c>
      <c r="E155" s="91">
        <v>3.97</v>
      </c>
      <c r="F155" s="92">
        <v>3.4220000000000001E-3</v>
      </c>
      <c r="G155" s="88">
        <f t="shared" si="15"/>
        <v>3.9734220000000002</v>
      </c>
      <c r="H155" s="77">
        <v>14.58</v>
      </c>
      <c r="I155" s="79" t="s">
        <v>66</v>
      </c>
      <c r="J155" s="76">
        <f t="shared" si="11"/>
        <v>14.58</v>
      </c>
      <c r="K155" s="77">
        <v>4749</v>
      </c>
      <c r="L155" s="79" t="s">
        <v>64</v>
      </c>
      <c r="M155" s="74">
        <f t="shared" si="13"/>
        <v>0.47489999999999999</v>
      </c>
      <c r="N155" s="77">
        <v>4156</v>
      </c>
      <c r="O155" s="79" t="s">
        <v>64</v>
      </c>
      <c r="P155" s="74">
        <f t="shared" si="14"/>
        <v>0.41559999999999997</v>
      </c>
    </row>
    <row r="156" spans="2:16">
      <c r="B156" s="89">
        <v>18</v>
      </c>
      <c r="C156" s="79" t="s">
        <v>65</v>
      </c>
      <c r="D156" s="74">
        <f t="shared" si="12"/>
        <v>1.5</v>
      </c>
      <c r="E156" s="91">
        <v>3.9039999999999999</v>
      </c>
      <c r="F156" s="92">
        <v>3.2569999999999999E-3</v>
      </c>
      <c r="G156" s="88">
        <f t="shared" si="15"/>
        <v>3.907257</v>
      </c>
      <c r="H156" s="77">
        <v>15.52</v>
      </c>
      <c r="I156" s="79" t="s">
        <v>66</v>
      </c>
      <c r="J156" s="76">
        <f t="shared" si="11"/>
        <v>15.52</v>
      </c>
      <c r="K156" s="77">
        <v>4956</v>
      </c>
      <c r="L156" s="79" t="s">
        <v>64</v>
      </c>
      <c r="M156" s="74">
        <f t="shared" si="13"/>
        <v>0.49560000000000004</v>
      </c>
      <c r="N156" s="77">
        <v>4283</v>
      </c>
      <c r="O156" s="79" t="s">
        <v>64</v>
      </c>
      <c r="P156" s="74">
        <f t="shared" si="14"/>
        <v>0.42830000000000001</v>
      </c>
    </row>
    <row r="157" spans="2:16">
      <c r="B157" s="89">
        <v>20</v>
      </c>
      <c r="C157" s="79" t="s">
        <v>65</v>
      </c>
      <c r="D157" s="74">
        <f t="shared" si="12"/>
        <v>1.6666666666666667</v>
      </c>
      <c r="E157" s="91">
        <v>3.7749999999999999</v>
      </c>
      <c r="F157" s="92">
        <v>2.9740000000000001E-3</v>
      </c>
      <c r="G157" s="88">
        <f t="shared" si="15"/>
        <v>3.7779739999999999</v>
      </c>
      <c r="H157" s="77">
        <v>17.440000000000001</v>
      </c>
      <c r="I157" s="79" t="s">
        <v>66</v>
      </c>
      <c r="J157" s="76">
        <f t="shared" si="11"/>
        <v>17.440000000000001</v>
      </c>
      <c r="K157" s="77">
        <v>5701</v>
      </c>
      <c r="L157" s="79" t="s">
        <v>64</v>
      </c>
      <c r="M157" s="74">
        <f t="shared" si="13"/>
        <v>0.57009999999999994</v>
      </c>
      <c r="N157" s="77">
        <v>4537</v>
      </c>
      <c r="O157" s="79" t="s">
        <v>64</v>
      </c>
      <c r="P157" s="74">
        <f t="shared" si="14"/>
        <v>0.45369999999999999</v>
      </c>
    </row>
    <row r="158" spans="2:16">
      <c r="B158" s="89">
        <v>22.5</v>
      </c>
      <c r="C158" s="79" t="s">
        <v>65</v>
      </c>
      <c r="D158" s="74">
        <f t="shared" si="12"/>
        <v>1.875</v>
      </c>
      <c r="E158" s="91">
        <v>3.6240000000000001</v>
      </c>
      <c r="F158" s="92">
        <v>2.6849999999999999E-3</v>
      </c>
      <c r="G158" s="88">
        <f t="shared" si="15"/>
        <v>3.6266850000000002</v>
      </c>
      <c r="H158" s="77">
        <v>19.940000000000001</v>
      </c>
      <c r="I158" s="79" t="s">
        <v>66</v>
      </c>
      <c r="J158" s="76">
        <f t="shared" si="11"/>
        <v>19.940000000000001</v>
      </c>
      <c r="K158" s="77">
        <v>6759</v>
      </c>
      <c r="L158" s="79" t="s">
        <v>64</v>
      </c>
      <c r="M158" s="74">
        <f t="shared" si="13"/>
        <v>0.67590000000000006</v>
      </c>
      <c r="N158" s="77">
        <v>4861</v>
      </c>
      <c r="O158" s="79" t="s">
        <v>64</v>
      </c>
      <c r="P158" s="74">
        <f t="shared" si="14"/>
        <v>0.48609999999999998</v>
      </c>
    </row>
    <row r="159" spans="2:16">
      <c r="B159" s="89">
        <v>25</v>
      </c>
      <c r="C159" s="79" t="s">
        <v>65</v>
      </c>
      <c r="D159" s="74">
        <f t="shared" si="12"/>
        <v>2.0833333333333335</v>
      </c>
      <c r="E159" s="91">
        <v>3.484</v>
      </c>
      <c r="F159" s="92">
        <v>2.4499999999999999E-3</v>
      </c>
      <c r="G159" s="88">
        <f t="shared" si="15"/>
        <v>3.48645</v>
      </c>
      <c r="H159" s="77">
        <v>22.54</v>
      </c>
      <c r="I159" s="79" t="s">
        <v>66</v>
      </c>
      <c r="J159" s="76">
        <f t="shared" si="11"/>
        <v>22.54</v>
      </c>
      <c r="K159" s="77">
        <v>7744</v>
      </c>
      <c r="L159" s="79" t="s">
        <v>64</v>
      </c>
      <c r="M159" s="74">
        <f t="shared" si="13"/>
        <v>0.77439999999999998</v>
      </c>
      <c r="N159" s="77">
        <v>5191</v>
      </c>
      <c r="O159" s="79" t="s">
        <v>64</v>
      </c>
      <c r="P159" s="74">
        <f t="shared" si="14"/>
        <v>0.51910000000000001</v>
      </c>
    </row>
    <row r="160" spans="2:16">
      <c r="B160" s="89">
        <v>27.5</v>
      </c>
      <c r="C160" s="79" t="s">
        <v>65</v>
      </c>
      <c r="D160" s="74">
        <f t="shared" si="12"/>
        <v>2.2916666666666665</v>
      </c>
      <c r="E160" s="91">
        <v>3.3319999999999999</v>
      </c>
      <c r="F160" s="92">
        <v>2.2550000000000001E-3</v>
      </c>
      <c r="G160" s="88">
        <f t="shared" si="15"/>
        <v>3.3342549999999997</v>
      </c>
      <c r="H160" s="77">
        <v>25.26</v>
      </c>
      <c r="I160" s="79" t="s">
        <v>66</v>
      </c>
      <c r="J160" s="76">
        <f t="shared" si="11"/>
        <v>25.26</v>
      </c>
      <c r="K160" s="77">
        <v>8691</v>
      </c>
      <c r="L160" s="79" t="s">
        <v>64</v>
      </c>
      <c r="M160" s="74">
        <f t="shared" si="13"/>
        <v>0.86910000000000009</v>
      </c>
      <c r="N160" s="77">
        <v>5529</v>
      </c>
      <c r="O160" s="79" t="s">
        <v>64</v>
      </c>
      <c r="P160" s="74">
        <f t="shared" si="14"/>
        <v>0.55289999999999995</v>
      </c>
    </row>
    <row r="161" spans="2:16">
      <c r="B161" s="89">
        <v>30</v>
      </c>
      <c r="C161" s="79" t="s">
        <v>65</v>
      </c>
      <c r="D161" s="74">
        <f t="shared" si="12"/>
        <v>2.5</v>
      </c>
      <c r="E161" s="91">
        <v>3.18</v>
      </c>
      <c r="F161" s="92">
        <v>2.0899999999999998E-3</v>
      </c>
      <c r="G161" s="88">
        <f t="shared" si="15"/>
        <v>3.1820900000000001</v>
      </c>
      <c r="H161" s="77">
        <v>28.1</v>
      </c>
      <c r="I161" s="79" t="s">
        <v>66</v>
      </c>
      <c r="J161" s="76">
        <f t="shared" si="11"/>
        <v>28.1</v>
      </c>
      <c r="K161" s="77">
        <v>9622</v>
      </c>
      <c r="L161" s="79" t="s">
        <v>64</v>
      </c>
      <c r="M161" s="74">
        <f t="shared" si="13"/>
        <v>0.96219999999999994</v>
      </c>
      <c r="N161" s="77">
        <v>5878</v>
      </c>
      <c r="O161" s="79" t="s">
        <v>64</v>
      </c>
      <c r="P161" s="74">
        <f t="shared" si="14"/>
        <v>0.58779999999999999</v>
      </c>
    </row>
    <row r="162" spans="2:16">
      <c r="B162" s="89">
        <v>32.5</v>
      </c>
      <c r="C162" s="79" t="s">
        <v>65</v>
      </c>
      <c r="D162" s="74">
        <f t="shared" si="12"/>
        <v>2.7083333333333335</v>
      </c>
      <c r="E162" s="91">
        <v>3.0529999999999999</v>
      </c>
      <c r="F162" s="92">
        <v>1.949E-3</v>
      </c>
      <c r="G162" s="88">
        <f t="shared" si="15"/>
        <v>3.0549490000000001</v>
      </c>
      <c r="H162" s="77">
        <v>31.06</v>
      </c>
      <c r="I162" s="79" t="s">
        <v>66</v>
      </c>
      <c r="J162" s="76">
        <f t="shared" si="11"/>
        <v>31.06</v>
      </c>
      <c r="K162" s="77">
        <v>1.05</v>
      </c>
      <c r="L162" s="78" t="s">
        <v>66</v>
      </c>
      <c r="M162" s="74">
        <f t="shared" ref="M162:M208" si="16">K162</f>
        <v>1.05</v>
      </c>
      <c r="N162" s="77">
        <v>6239</v>
      </c>
      <c r="O162" s="79" t="s">
        <v>64</v>
      </c>
      <c r="P162" s="74">
        <f t="shared" si="14"/>
        <v>0.62390000000000001</v>
      </c>
    </row>
    <row r="163" spans="2:16">
      <c r="B163" s="89">
        <v>35</v>
      </c>
      <c r="C163" s="79" t="s">
        <v>65</v>
      </c>
      <c r="D163" s="74">
        <f t="shared" si="12"/>
        <v>2.9166666666666665</v>
      </c>
      <c r="E163" s="91">
        <v>2.9350000000000001</v>
      </c>
      <c r="F163" s="92">
        <v>1.8259999999999999E-3</v>
      </c>
      <c r="G163" s="88">
        <f t="shared" si="15"/>
        <v>2.9368259999999999</v>
      </c>
      <c r="H163" s="77">
        <v>34.15</v>
      </c>
      <c r="I163" s="79" t="s">
        <v>66</v>
      </c>
      <c r="J163" s="76">
        <f t="shared" si="11"/>
        <v>34.15</v>
      </c>
      <c r="K163" s="77">
        <v>1.1499999999999999</v>
      </c>
      <c r="L163" s="79" t="s">
        <v>66</v>
      </c>
      <c r="M163" s="74">
        <f t="shared" si="16"/>
        <v>1.1499999999999999</v>
      </c>
      <c r="N163" s="77">
        <v>6610</v>
      </c>
      <c r="O163" s="79" t="s">
        <v>64</v>
      </c>
      <c r="P163" s="74">
        <f t="shared" si="14"/>
        <v>0.66100000000000003</v>
      </c>
    </row>
    <row r="164" spans="2:16">
      <c r="B164" s="89">
        <v>37.5</v>
      </c>
      <c r="C164" s="79" t="s">
        <v>65</v>
      </c>
      <c r="D164" s="74">
        <f t="shared" si="12"/>
        <v>3.125</v>
      </c>
      <c r="E164" s="91">
        <v>2.8250000000000002</v>
      </c>
      <c r="F164" s="92">
        <v>1.719E-3</v>
      </c>
      <c r="G164" s="88">
        <f t="shared" si="15"/>
        <v>2.8267190000000002</v>
      </c>
      <c r="H164" s="77">
        <v>37.36</v>
      </c>
      <c r="I164" s="79" t="s">
        <v>66</v>
      </c>
      <c r="J164" s="76">
        <f t="shared" si="11"/>
        <v>37.36</v>
      </c>
      <c r="K164" s="77">
        <v>1.24</v>
      </c>
      <c r="L164" s="79" t="s">
        <v>66</v>
      </c>
      <c r="M164" s="76">
        <f t="shared" si="16"/>
        <v>1.24</v>
      </c>
      <c r="N164" s="77">
        <v>6993</v>
      </c>
      <c r="O164" s="79" t="s">
        <v>64</v>
      </c>
      <c r="P164" s="74">
        <f t="shared" si="14"/>
        <v>0.69930000000000003</v>
      </c>
    </row>
    <row r="165" spans="2:16">
      <c r="B165" s="89">
        <v>40</v>
      </c>
      <c r="C165" s="79" t="s">
        <v>65</v>
      </c>
      <c r="D165" s="74">
        <f t="shared" si="12"/>
        <v>3.3333333333333335</v>
      </c>
      <c r="E165" s="91">
        <v>2.722</v>
      </c>
      <c r="F165" s="92">
        <v>1.6249999999999999E-3</v>
      </c>
      <c r="G165" s="88">
        <f t="shared" si="15"/>
        <v>2.7236250000000002</v>
      </c>
      <c r="H165" s="77">
        <v>40.700000000000003</v>
      </c>
      <c r="I165" s="79" t="s">
        <v>66</v>
      </c>
      <c r="J165" s="76">
        <f t="shared" si="11"/>
        <v>40.700000000000003</v>
      </c>
      <c r="K165" s="77">
        <v>1.33</v>
      </c>
      <c r="L165" s="79" t="s">
        <v>66</v>
      </c>
      <c r="M165" s="76">
        <f t="shared" si="16"/>
        <v>1.33</v>
      </c>
      <c r="N165" s="77">
        <v>7389</v>
      </c>
      <c r="O165" s="79" t="s">
        <v>64</v>
      </c>
      <c r="P165" s="74">
        <f t="shared" si="14"/>
        <v>0.7389</v>
      </c>
    </row>
    <row r="166" spans="2:16">
      <c r="B166" s="89">
        <v>45</v>
      </c>
      <c r="C166" s="79" t="s">
        <v>65</v>
      </c>
      <c r="D166" s="74">
        <f t="shared" si="12"/>
        <v>3.75</v>
      </c>
      <c r="E166" s="91">
        <v>2.5339999999999998</v>
      </c>
      <c r="F166" s="92">
        <v>1.4649999999999999E-3</v>
      </c>
      <c r="G166" s="88">
        <f t="shared" si="15"/>
        <v>2.5354649999999999</v>
      </c>
      <c r="H166" s="77">
        <v>47.74</v>
      </c>
      <c r="I166" s="79" t="s">
        <v>66</v>
      </c>
      <c r="J166" s="76">
        <f t="shared" si="11"/>
        <v>47.74</v>
      </c>
      <c r="K166" s="77">
        <v>1.67</v>
      </c>
      <c r="L166" s="79" t="s">
        <v>66</v>
      </c>
      <c r="M166" s="76">
        <f t="shared" si="16"/>
        <v>1.67</v>
      </c>
      <c r="N166" s="77">
        <v>8217</v>
      </c>
      <c r="O166" s="79" t="s">
        <v>64</v>
      </c>
      <c r="P166" s="74">
        <f t="shared" si="14"/>
        <v>0.8217000000000001</v>
      </c>
    </row>
    <row r="167" spans="2:16">
      <c r="B167" s="89">
        <v>50</v>
      </c>
      <c r="C167" s="79" t="s">
        <v>65</v>
      </c>
      <c r="D167" s="74">
        <f t="shared" si="12"/>
        <v>4.166666666666667</v>
      </c>
      <c r="E167" s="91">
        <v>2.3690000000000002</v>
      </c>
      <c r="F167" s="92">
        <v>1.335E-3</v>
      </c>
      <c r="G167" s="88">
        <f t="shared" si="15"/>
        <v>2.3703350000000003</v>
      </c>
      <c r="H167" s="77">
        <v>55.28</v>
      </c>
      <c r="I167" s="79" t="s">
        <v>66</v>
      </c>
      <c r="J167" s="76">
        <f t="shared" si="11"/>
        <v>55.28</v>
      </c>
      <c r="K167" s="77">
        <v>1.99</v>
      </c>
      <c r="L167" s="79" t="s">
        <v>66</v>
      </c>
      <c r="M167" s="76">
        <f t="shared" si="16"/>
        <v>1.99</v>
      </c>
      <c r="N167" s="77">
        <v>9096</v>
      </c>
      <c r="O167" s="79" t="s">
        <v>64</v>
      </c>
      <c r="P167" s="74">
        <f t="shared" si="14"/>
        <v>0.90959999999999996</v>
      </c>
    </row>
    <row r="168" spans="2:16">
      <c r="B168" s="89">
        <v>55</v>
      </c>
      <c r="C168" s="79" t="s">
        <v>65</v>
      </c>
      <c r="D168" s="74">
        <f t="shared" si="12"/>
        <v>4.583333333333333</v>
      </c>
      <c r="E168" s="91">
        <v>2.2229999999999999</v>
      </c>
      <c r="F168" s="92">
        <v>1.2279999999999999E-3</v>
      </c>
      <c r="G168" s="88">
        <f t="shared" si="15"/>
        <v>2.2242279999999996</v>
      </c>
      <c r="H168" s="77">
        <v>63.34</v>
      </c>
      <c r="I168" s="79" t="s">
        <v>66</v>
      </c>
      <c r="J168" s="76">
        <f t="shared" si="11"/>
        <v>63.34</v>
      </c>
      <c r="K168" s="77">
        <v>2.2999999999999998</v>
      </c>
      <c r="L168" s="79" t="s">
        <v>66</v>
      </c>
      <c r="M168" s="76">
        <f t="shared" si="16"/>
        <v>2.2999999999999998</v>
      </c>
      <c r="N168" s="77">
        <v>1</v>
      </c>
      <c r="O168" s="78" t="s">
        <v>66</v>
      </c>
      <c r="P168" s="74">
        <f t="shared" ref="P168:P170" si="17">N168</f>
        <v>1</v>
      </c>
    </row>
    <row r="169" spans="2:16">
      <c r="B169" s="89">
        <v>60</v>
      </c>
      <c r="C169" s="79" t="s">
        <v>65</v>
      </c>
      <c r="D169" s="74">
        <f t="shared" si="12"/>
        <v>5</v>
      </c>
      <c r="E169" s="91">
        <v>2.093</v>
      </c>
      <c r="F169" s="92">
        <v>1.137E-3</v>
      </c>
      <c r="G169" s="88">
        <f t="shared" si="15"/>
        <v>2.0941369999999999</v>
      </c>
      <c r="H169" s="77">
        <v>71.92</v>
      </c>
      <c r="I169" s="79" t="s">
        <v>66</v>
      </c>
      <c r="J169" s="76">
        <f t="shared" si="11"/>
        <v>71.92</v>
      </c>
      <c r="K169" s="77">
        <v>2.61</v>
      </c>
      <c r="L169" s="79" t="s">
        <v>66</v>
      </c>
      <c r="M169" s="76">
        <f t="shared" si="16"/>
        <v>2.61</v>
      </c>
      <c r="N169" s="77">
        <v>1.1000000000000001</v>
      </c>
      <c r="O169" s="79" t="s">
        <v>66</v>
      </c>
      <c r="P169" s="74">
        <f t="shared" si="17"/>
        <v>1.1000000000000001</v>
      </c>
    </row>
    <row r="170" spans="2:16">
      <c r="B170" s="89">
        <v>65</v>
      </c>
      <c r="C170" s="79" t="s">
        <v>65</v>
      </c>
      <c r="D170" s="74">
        <f t="shared" si="12"/>
        <v>5.416666666666667</v>
      </c>
      <c r="E170" s="91">
        <v>1.9770000000000001</v>
      </c>
      <c r="F170" s="92">
        <v>1.059E-3</v>
      </c>
      <c r="G170" s="88">
        <f t="shared" si="15"/>
        <v>1.978059</v>
      </c>
      <c r="H170" s="77">
        <v>81.010000000000005</v>
      </c>
      <c r="I170" s="79" t="s">
        <v>66</v>
      </c>
      <c r="J170" s="76">
        <f t="shared" si="11"/>
        <v>81.010000000000005</v>
      </c>
      <c r="K170" s="77">
        <v>2.92</v>
      </c>
      <c r="L170" s="79" t="s">
        <v>66</v>
      </c>
      <c r="M170" s="76">
        <f t="shared" si="16"/>
        <v>2.92</v>
      </c>
      <c r="N170" s="77">
        <v>1.21</v>
      </c>
      <c r="O170" s="79" t="s">
        <v>66</v>
      </c>
      <c r="P170" s="74">
        <f t="shared" si="17"/>
        <v>1.21</v>
      </c>
    </row>
    <row r="171" spans="2:16">
      <c r="B171" s="89">
        <v>70</v>
      </c>
      <c r="C171" s="79" t="s">
        <v>65</v>
      </c>
      <c r="D171" s="74">
        <f t="shared" si="12"/>
        <v>5.833333333333333</v>
      </c>
      <c r="E171" s="91">
        <v>1.8720000000000001</v>
      </c>
      <c r="F171" s="92">
        <v>9.9189999999999999E-4</v>
      </c>
      <c r="G171" s="88">
        <f t="shared" si="15"/>
        <v>1.8729919000000002</v>
      </c>
      <c r="H171" s="77">
        <v>90.62</v>
      </c>
      <c r="I171" s="79" t="s">
        <v>66</v>
      </c>
      <c r="J171" s="76">
        <f t="shared" si="11"/>
        <v>90.62</v>
      </c>
      <c r="K171" s="77">
        <v>3.23</v>
      </c>
      <c r="L171" s="79" t="s">
        <v>66</v>
      </c>
      <c r="M171" s="76">
        <f t="shared" si="16"/>
        <v>3.23</v>
      </c>
      <c r="N171" s="77">
        <v>1.31</v>
      </c>
      <c r="O171" s="79" t="s">
        <v>66</v>
      </c>
      <c r="P171" s="74">
        <f t="shared" ref="P171:P174" si="18">N171</f>
        <v>1.31</v>
      </c>
    </row>
    <row r="172" spans="2:16">
      <c r="B172" s="89">
        <v>80</v>
      </c>
      <c r="C172" s="79" t="s">
        <v>65</v>
      </c>
      <c r="D172" s="74">
        <f t="shared" si="12"/>
        <v>6.666666666666667</v>
      </c>
      <c r="E172" s="91">
        <v>1.6930000000000001</v>
      </c>
      <c r="F172" s="92">
        <v>8.811E-4</v>
      </c>
      <c r="G172" s="88">
        <f t="shared" si="15"/>
        <v>1.6938811</v>
      </c>
      <c r="H172" s="77">
        <v>111.4</v>
      </c>
      <c r="I172" s="79" t="s">
        <v>66</v>
      </c>
      <c r="J172" s="76">
        <f t="shared" ref="J172:J186" si="19">H172</f>
        <v>111.4</v>
      </c>
      <c r="K172" s="77">
        <v>4.3899999999999997</v>
      </c>
      <c r="L172" s="79" t="s">
        <v>66</v>
      </c>
      <c r="M172" s="76">
        <f t="shared" si="16"/>
        <v>4.3899999999999997</v>
      </c>
      <c r="N172" s="77">
        <v>1.55</v>
      </c>
      <c r="O172" s="79" t="s">
        <v>66</v>
      </c>
      <c r="P172" s="74">
        <f t="shared" si="18"/>
        <v>1.55</v>
      </c>
    </row>
    <row r="173" spans="2:16">
      <c r="B173" s="89">
        <v>90</v>
      </c>
      <c r="C173" s="79" t="s">
        <v>65</v>
      </c>
      <c r="D173" s="74">
        <f t="shared" si="12"/>
        <v>7.5</v>
      </c>
      <c r="E173" s="91">
        <v>1.5449999999999999</v>
      </c>
      <c r="F173" s="92">
        <v>7.9359999999999999E-4</v>
      </c>
      <c r="G173" s="88">
        <f t="shared" si="15"/>
        <v>1.5457935999999999</v>
      </c>
      <c r="H173" s="77">
        <v>134.28</v>
      </c>
      <c r="I173" s="79" t="s">
        <v>66</v>
      </c>
      <c r="J173" s="76">
        <f t="shared" si="19"/>
        <v>134.28</v>
      </c>
      <c r="K173" s="77">
        <v>5.47</v>
      </c>
      <c r="L173" s="79" t="s">
        <v>66</v>
      </c>
      <c r="M173" s="76">
        <f t="shared" si="16"/>
        <v>5.47</v>
      </c>
      <c r="N173" s="77">
        <v>1.81</v>
      </c>
      <c r="O173" s="79" t="s">
        <v>66</v>
      </c>
      <c r="P173" s="74">
        <f t="shared" si="18"/>
        <v>1.81</v>
      </c>
    </row>
    <row r="174" spans="2:16">
      <c r="B174" s="89">
        <v>100</v>
      </c>
      <c r="C174" s="79" t="s">
        <v>65</v>
      </c>
      <c r="D174" s="74">
        <f t="shared" si="12"/>
        <v>8.3333333333333339</v>
      </c>
      <c r="E174" s="91">
        <v>1.421</v>
      </c>
      <c r="F174" s="92">
        <v>7.226E-4</v>
      </c>
      <c r="G174" s="88">
        <f t="shared" si="15"/>
        <v>1.4217226000000001</v>
      </c>
      <c r="H174" s="77">
        <v>159.25</v>
      </c>
      <c r="I174" s="79" t="s">
        <v>66</v>
      </c>
      <c r="J174" s="76">
        <f t="shared" si="19"/>
        <v>159.25</v>
      </c>
      <c r="K174" s="77">
        <v>6.53</v>
      </c>
      <c r="L174" s="79" t="s">
        <v>66</v>
      </c>
      <c r="M174" s="76">
        <f t="shared" si="16"/>
        <v>6.53</v>
      </c>
      <c r="N174" s="77">
        <v>2.09</v>
      </c>
      <c r="O174" s="79" t="s">
        <v>66</v>
      </c>
      <c r="P174" s="74">
        <f t="shared" si="18"/>
        <v>2.09</v>
      </c>
    </row>
    <row r="175" spans="2:16">
      <c r="B175" s="89">
        <v>110</v>
      </c>
      <c r="C175" s="79" t="s">
        <v>65</v>
      </c>
      <c r="D175" s="74">
        <f t="shared" si="12"/>
        <v>9.1666666666666661</v>
      </c>
      <c r="E175" s="91">
        <v>1.3169999999999999</v>
      </c>
      <c r="F175" s="92">
        <v>6.6379999999999998E-4</v>
      </c>
      <c r="G175" s="88">
        <f t="shared" si="15"/>
        <v>1.3176638000000001</v>
      </c>
      <c r="H175" s="77">
        <v>186.3</v>
      </c>
      <c r="I175" s="79" t="s">
        <v>66</v>
      </c>
      <c r="J175" s="76">
        <f t="shared" si="19"/>
        <v>186.3</v>
      </c>
      <c r="K175" s="77">
        <v>7.59</v>
      </c>
      <c r="L175" s="79" t="s">
        <v>66</v>
      </c>
      <c r="M175" s="76">
        <f t="shared" si="16"/>
        <v>7.59</v>
      </c>
      <c r="N175" s="77">
        <v>2.39</v>
      </c>
      <c r="O175" s="79" t="s">
        <v>66</v>
      </c>
      <c r="P175" s="76">
        <f t="shared" ref="P175:P217" si="20">N175</f>
        <v>2.39</v>
      </c>
    </row>
    <row r="176" spans="2:16">
      <c r="B176" s="89">
        <v>120</v>
      </c>
      <c r="C176" s="79" t="s">
        <v>65</v>
      </c>
      <c r="D176" s="74">
        <f t="shared" si="12"/>
        <v>10</v>
      </c>
      <c r="E176" s="91">
        <v>1.2270000000000001</v>
      </c>
      <c r="F176" s="92">
        <v>6.1419999999999997E-4</v>
      </c>
      <c r="G176" s="88">
        <f t="shared" si="15"/>
        <v>1.2276142000000001</v>
      </c>
      <c r="H176" s="77">
        <v>215.41</v>
      </c>
      <c r="I176" s="79" t="s">
        <v>66</v>
      </c>
      <c r="J176" s="76">
        <f t="shared" si="19"/>
        <v>215.41</v>
      </c>
      <c r="K176" s="77">
        <v>8.66</v>
      </c>
      <c r="L176" s="79" t="s">
        <v>66</v>
      </c>
      <c r="M176" s="76">
        <f t="shared" si="16"/>
        <v>8.66</v>
      </c>
      <c r="N176" s="77">
        <v>2.72</v>
      </c>
      <c r="O176" s="79" t="s">
        <v>66</v>
      </c>
      <c r="P176" s="76">
        <f t="shared" si="20"/>
        <v>2.72</v>
      </c>
    </row>
    <row r="177" spans="1:16">
      <c r="A177" s="4"/>
      <c r="B177" s="89">
        <v>130</v>
      </c>
      <c r="C177" s="79" t="s">
        <v>65</v>
      </c>
      <c r="D177" s="74">
        <f t="shared" si="12"/>
        <v>10.833333333333334</v>
      </c>
      <c r="E177" s="91">
        <v>1.1499999999999999</v>
      </c>
      <c r="F177" s="92">
        <v>5.7189999999999997E-4</v>
      </c>
      <c r="G177" s="88">
        <f t="shared" si="15"/>
        <v>1.1505718999999999</v>
      </c>
      <c r="H177" s="77">
        <v>246.55</v>
      </c>
      <c r="I177" s="79" t="s">
        <v>66</v>
      </c>
      <c r="J177" s="76">
        <f t="shared" si="19"/>
        <v>246.55</v>
      </c>
      <c r="K177" s="77">
        <v>9.74</v>
      </c>
      <c r="L177" s="79" t="s">
        <v>66</v>
      </c>
      <c r="M177" s="76">
        <f t="shared" si="16"/>
        <v>9.74</v>
      </c>
      <c r="N177" s="77">
        <v>3.07</v>
      </c>
      <c r="O177" s="79" t="s">
        <v>66</v>
      </c>
      <c r="P177" s="76">
        <f t="shared" si="20"/>
        <v>3.07</v>
      </c>
    </row>
    <row r="178" spans="1:16">
      <c r="B178" s="77">
        <v>140</v>
      </c>
      <c r="C178" s="79" t="s">
        <v>65</v>
      </c>
      <c r="D178" s="74">
        <f t="shared" si="12"/>
        <v>11.666666666666666</v>
      </c>
      <c r="E178" s="91">
        <v>1.083</v>
      </c>
      <c r="F178" s="92">
        <v>5.352E-4</v>
      </c>
      <c r="G178" s="88">
        <f t="shared" si="15"/>
        <v>1.0835352</v>
      </c>
      <c r="H178" s="77">
        <v>279.70999999999998</v>
      </c>
      <c r="I178" s="79" t="s">
        <v>66</v>
      </c>
      <c r="J178" s="76">
        <f t="shared" si="19"/>
        <v>279.70999999999998</v>
      </c>
      <c r="K178" s="77">
        <v>10.84</v>
      </c>
      <c r="L178" s="79" t="s">
        <v>66</v>
      </c>
      <c r="M178" s="76">
        <f t="shared" si="16"/>
        <v>10.84</v>
      </c>
      <c r="N178" s="77">
        <v>3.44</v>
      </c>
      <c r="O178" s="79" t="s">
        <v>66</v>
      </c>
      <c r="P178" s="76">
        <f t="shared" si="20"/>
        <v>3.44</v>
      </c>
    </row>
    <row r="179" spans="1:16">
      <c r="B179" s="89">
        <v>150</v>
      </c>
      <c r="C179" s="90" t="s">
        <v>65</v>
      </c>
      <c r="D179" s="74">
        <f t="shared" si="12"/>
        <v>12.5</v>
      </c>
      <c r="E179" s="91">
        <v>1.024</v>
      </c>
      <c r="F179" s="92">
        <v>5.0319999999999998E-4</v>
      </c>
      <c r="G179" s="88">
        <f t="shared" si="15"/>
        <v>1.0245032000000001</v>
      </c>
      <c r="H179" s="77">
        <v>314.86</v>
      </c>
      <c r="I179" s="79" t="s">
        <v>66</v>
      </c>
      <c r="J179" s="76">
        <f t="shared" si="19"/>
        <v>314.86</v>
      </c>
      <c r="K179" s="77">
        <v>11.95</v>
      </c>
      <c r="L179" s="79" t="s">
        <v>66</v>
      </c>
      <c r="M179" s="76">
        <f t="shared" si="16"/>
        <v>11.95</v>
      </c>
      <c r="N179" s="77">
        <v>3.83</v>
      </c>
      <c r="O179" s="79" t="s">
        <v>66</v>
      </c>
      <c r="P179" s="76">
        <f t="shared" si="20"/>
        <v>3.83</v>
      </c>
    </row>
    <row r="180" spans="1:16">
      <c r="B180" s="89">
        <v>160</v>
      </c>
      <c r="C180" s="90" t="s">
        <v>65</v>
      </c>
      <c r="D180" s="74">
        <f t="shared" si="12"/>
        <v>13.333333333333334</v>
      </c>
      <c r="E180" s="91">
        <v>0.97130000000000005</v>
      </c>
      <c r="F180" s="92">
        <v>4.749E-4</v>
      </c>
      <c r="G180" s="88">
        <f t="shared" si="15"/>
        <v>0.9717749</v>
      </c>
      <c r="H180" s="77">
        <v>351.96</v>
      </c>
      <c r="I180" s="79" t="s">
        <v>66</v>
      </c>
      <c r="J180" s="76">
        <f t="shared" si="19"/>
        <v>351.96</v>
      </c>
      <c r="K180" s="77">
        <v>13.09</v>
      </c>
      <c r="L180" s="79" t="s">
        <v>66</v>
      </c>
      <c r="M180" s="76">
        <f t="shared" si="16"/>
        <v>13.09</v>
      </c>
      <c r="N180" s="77">
        <v>4.24</v>
      </c>
      <c r="O180" s="79" t="s">
        <v>66</v>
      </c>
      <c r="P180" s="76">
        <f t="shared" si="20"/>
        <v>4.24</v>
      </c>
    </row>
    <row r="181" spans="1:16">
      <c r="B181" s="89">
        <v>170</v>
      </c>
      <c r="C181" s="90" t="s">
        <v>65</v>
      </c>
      <c r="D181" s="74">
        <f t="shared" si="12"/>
        <v>14.166666666666666</v>
      </c>
      <c r="E181" s="91">
        <v>0.92479999999999996</v>
      </c>
      <c r="F181" s="92">
        <v>4.4979999999999998E-4</v>
      </c>
      <c r="G181" s="88">
        <f t="shared" si="15"/>
        <v>0.9252497999999999</v>
      </c>
      <c r="H181" s="77">
        <v>390.99</v>
      </c>
      <c r="I181" s="79" t="s">
        <v>66</v>
      </c>
      <c r="J181" s="76">
        <f t="shared" si="19"/>
        <v>390.99</v>
      </c>
      <c r="K181" s="77">
        <v>14.24</v>
      </c>
      <c r="L181" s="79" t="s">
        <v>66</v>
      </c>
      <c r="M181" s="76">
        <f t="shared" si="16"/>
        <v>14.24</v>
      </c>
      <c r="N181" s="77">
        <v>4.67</v>
      </c>
      <c r="O181" s="79" t="s">
        <v>66</v>
      </c>
      <c r="P181" s="76">
        <f t="shared" si="20"/>
        <v>4.67</v>
      </c>
    </row>
    <row r="182" spans="1:16">
      <c r="B182" s="89">
        <v>180</v>
      </c>
      <c r="C182" s="90" t="s">
        <v>65</v>
      </c>
      <c r="D182" s="74">
        <f t="shared" si="12"/>
        <v>15</v>
      </c>
      <c r="E182" s="91">
        <v>0.8831</v>
      </c>
      <c r="F182" s="92">
        <v>4.2729999999999998E-4</v>
      </c>
      <c r="G182" s="88">
        <f t="shared" si="15"/>
        <v>0.88352730000000002</v>
      </c>
      <c r="H182" s="77">
        <v>431.93</v>
      </c>
      <c r="I182" s="79" t="s">
        <v>66</v>
      </c>
      <c r="J182" s="76">
        <f t="shared" si="19"/>
        <v>431.93</v>
      </c>
      <c r="K182" s="77">
        <v>15.4</v>
      </c>
      <c r="L182" s="79" t="s">
        <v>66</v>
      </c>
      <c r="M182" s="76">
        <f t="shared" si="16"/>
        <v>15.4</v>
      </c>
      <c r="N182" s="77">
        <v>5.12</v>
      </c>
      <c r="O182" s="79" t="s">
        <v>66</v>
      </c>
      <c r="P182" s="76">
        <f t="shared" si="20"/>
        <v>5.12</v>
      </c>
    </row>
    <row r="183" spans="1:16">
      <c r="B183" s="89">
        <v>200</v>
      </c>
      <c r="C183" s="90" t="s">
        <v>65</v>
      </c>
      <c r="D183" s="74">
        <f t="shared" si="12"/>
        <v>16.666666666666668</v>
      </c>
      <c r="E183" s="91">
        <v>0.8115</v>
      </c>
      <c r="F183" s="92">
        <v>3.8880000000000002E-4</v>
      </c>
      <c r="G183" s="88">
        <f t="shared" si="15"/>
        <v>0.81188879999999997</v>
      </c>
      <c r="H183" s="77">
        <v>519.35</v>
      </c>
      <c r="I183" s="79" t="s">
        <v>66</v>
      </c>
      <c r="J183" s="76">
        <f t="shared" si="19"/>
        <v>519.35</v>
      </c>
      <c r="K183" s="77">
        <v>19.82</v>
      </c>
      <c r="L183" s="79" t="s">
        <v>66</v>
      </c>
      <c r="M183" s="76">
        <f t="shared" si="16"/>
        <v>19.82</v>
      </c>
      <c r="N183" s="77">
        <v>6.09</v>
      </c>
      <c r="O183" s="79" t="s">
        <v>66</v>
      </c>
      <c r="P183" s="76">
        <f t="shared" si="20"/>
        <v>6.09</v>
      </c>
    </row>
    <row r="184" spans="1:16">
      <c r="B184" s="89">
        <v>225</v>
      </c>
      <c r="C184" s="90" t="s">
        <v>65</v>
      </c>
      <c r="D184" s="74">
        <f t="shared" si="12"/>
        <v>18.75</v>
      </c>
      <c r="E184" s="91">
        <v>0.73870000000000002</v>
      </c>
      <c r="F184" s="92">
        <v>3.4969999999999999E-4</v>
      </c>
      <c r="G184" s="88">
        <f t="shared" si="15"/>
        <v>0.73904970000000003</v>
      </c>
      <c r="H184" s="77">
        <v>638.82000000000005</v>
      </c>
      <c r="I184" s="79" t="s">
        <v>66</v>
      </c>
      <c r="J184" s="76">
        <f t="shared" si="19"/>
        <v>638.82000000000005</v>
      </c>
      <c r="K184" s="77">
        <v>26.13</v>
      </c>
      <c r="L184" s="79" t="s">
        <v>66</v>
      </c>
      <c r="M184" s="76">
        <f t="shared" si="16"/>
        <v>26.13</v>
      </c>
      <c r="N184" s="77">
        <v>7.41</v>
      </c>
      <c r="O184" s="79" t="s">
        <v>66</v>
      </c>
      <c r="P184" s="76">
        <f t="shared" si="20"/>
        <v>7.41</v>
      </c>
    </row>
    <row r="185" spans="1:16">
      <c r="B185" s="89">
        <v>250</v>
      </c>
      <c r="C185" s="90" t="s">
        <v>65</v>
      </c>
      <c r="D185" s="74">
        <f t="shared" si="12"/>
        <v>20.833333333333332</v>
      </c>
      <c r="E185" s="91">
        <v>0.67959999999999998</v>
      </c>
      <c r="F185" s="92">
        <v>3.1809999999999998E-4</v>
      </c>
      <c r="G185" s="88">
        <f t="shared" si="15"/>
        <v>0.67991809999999997</v>
      </c>
      <c r="H185" s="77">
        <v>769.38</v>
      </c>
      <c r="I185" s="79" t="s">
        <v>66</v>
      </c>
      <c r="J185" s="76">
        <f t="shared" si="19"/>
        <v>769.38</v>
      </c>
      <c r="K185" s="77">
        <v>32.08</v>
      </c>
      <c r="L185" s="79" t="s">
        <v>66</v>
      </c>
      <c r="M185" s="76">
        <f t="shared" si="16"/>
        <v>32.08</v>
      </c>
      <c r="N185" s="77">
        <v>8.84</v>
      </c>
      <c r="O185" s="79" t="s">
        <v>66</v>
      </c>
      <c r="P185" s="76">
        <f t="shared" si="20"/>
        <v>8.84</v>
      </c>
    </row>
    <row r="186" spans="1:16">
      <c r="B186" s="89">
        <v>275</v>
      </c>
      <c r="C186" s="90" t="s">
        <v>65</v>
      </c>
      <c r="D186" s="74">
        <f t="shared" ref="D186:D199" si="21">B186/$C$5</f>
        <v>22.916666666666668</v>
      </c>
      <c r="E186" s="91">
        <v>0.63029999999999997</v>
      </c>
      <c r="F186" s="92">
        <v>2.9189999999999999E-4</v>
      </c>
      <c r="G186" s="88">
        <f t="shared" si="15"/>
        <v>0.63059189999999998</v>
      </c>
      <c r="H186" s="77">
        <v>910.71</v>
      </c>
      <c r="I186" s="79" t="s">
        <v>66</v>
      </c>
      <c r="J186" s="76">
        <f t="shared" si="19"/>
        <v>910.71</v>
      </c>
      <c r="K186" s="77">
        <v>37.89</v>
      </c>
      <c r="L186" s="79" t="s">
        <v>66</v>
      </c>
      <c r="M186" s="76">
        <f t="shared" si="16"/>
        <v>37.89</v>
      </c>
      <c r="N186" s="77">
        <v>10.39</v>
      </c>
      <c r="O186" s="79" t="s">
        <v>66</v>
      </c>
      <c r="P186" s="76">
        <f t="shared" si="20"/>
        <v>10.39</v>
      </c>
    </row>
    <row r="187" spans="1:16">
      <c r="B187" s="89">
        <v>300</v>
      </c>
      <c r="C187" s="90" t="s">
        <v>65</v>
      </c>
      <c r="D187" s="74">
        <f t="shared" si="21"/>
        <v>25</v>
      </c>
      <c r="E187" s="91">
        <v>0.58860000000000001</v>
      </c>
      <c r="F187" s="92">
        <v>2.699E-4</v>
      </c>
      <c r="G187" s="88">
        <f t="shared" si="15"/>
        <v>0.58886990000000006</v>
      </c>
      <c r="H187" s="77">
        <v>1.06</v>
      </c>
      <c r="I187" s="78" t="s">
        <v>12</v>
      </c>
      <c r="J187" s="76">
        <f t="shared" ref="J187:J191" si="22">H187*1000</f>
        <v>1060</v>
      </c>
      <c r="K187" s="77">
        <v>43.65</v>
      </c>
      <c r="L187" s="79" t="s">
        <v>66</v>
      </c>
      <c r="M187" s="76">
        <f t="shared" si="16"/>
        <v>43.65</v>
      </c>
      <c r="N187" s="77">
        <v>12.04</v>
      </c>
      <c r="O187" s="79" t="s">
        <v>66</v>
      </c>
      <c r="P187" s="76">
        <f t="shared" si="20"/>
        <v>12.04</v>
      </c>
    </row>
    <row r="188" spans="1:16">
      <c r="B188" s="89">
        <v>325</v>
      </c>
      <c r="C188" s="90" t="s">
        <v>65</v>
      </c>
      <c r="D188" s="74">
        <f t="shared" si="21"/>
        <v>27.083333333333332</v>
      </c>
      <c r="E188" s="91">
        <v>0.55259999999999998</v>
      </c>
      <c r="F188" s="92">
        <v>2.5109999999999998E-4</v>
      </c>
      <c r="G188" s="88">
        <f t="shared" si="15"/>
        <v>0.55285109999999993</v>
      </c>
      <c r="H188" s="77">
        <v>1.22</v>
      </c>
      <c r="I188" s="79" t="s">
        <v>12</v>
      </c>
      <c r="J188" s="76">
        <f t="shared" si="22"/>
        <v>1220</v>
      </c>
      <c r="K188" s="77">
        <v>49.42</v>
      </c>
      <c r="L188" s="79" t="s">
        <v>66</v>
      </c>
      <c r="M188" s="76">
        <f t="shared" si="16"/>
        <v>49.42</v>
      </c>
      <c r="N188" s="77">
        <v>13.8</v>
      </c>
      <c r="O188" s="79" t="s">
        <v>66</v>
      </c>
      <c r="P188" s="76">
        <f t="shared" si="20"/>
        <v>13.8</v>
      </c>
    </row>
    <row r="189" spans="1:16">
      <c r="B189" s="89">
        <v>350</v>
      </c>
      <c r="C189" s="90" t="s">
        <v>65</v>
      </c>
      <c r="D189" s="74">
        <f t="shared" si="21"/>
        <v>29.166666666666668</v>
      </c>
      <c r="E189" s="91">
        <v>0.52110000000000001</v>
      </c>
      <c r="F189" s="92">
        <v>2.3479999999999999E-4</v>
      </c>
      <c r="G189" s="88">
        <f t="shared" si="15"/>
        <v>0.52133479999999999</v>
      </c>
      <c r="H189" s="77">
        <v>1.4</v>
      </c>
      <c r="I189" s="79" t="s">
        <v>12</v>
      </c>
      <c r="J189" s="76">
        <f t="shared" si="22"/>
        <v>1400</v>
      </c>
      <c r="K189" s="77">
        <v>55.22</v>
      </c>
      <c r="L189" s="79" t="s">
        <v>66</v>
      </c>
      <c r="M189" s="76">
        <f t="shared" si="16"/>
        <v>55.22</v>
      </c>
      <c r="N189" s="77">
        <v>15.67</v>
      </c>
      <c r="O189" s="79" t="s">
        <v>66</v>
      </c>
      <c r="P189" s="76">
        <f t="shared" si="20"/>
        <v>15.67</v>
      </c>
    </row>
    <row r="190" spans="1:16">
      <c r="B190" s="89">
        <v>375</v>
      </c>
      <c r="C190" s="90" t="s">
        <v>65</v>
      </c>
      <c r="D190" s="74">
        <f t="shared" si="21"/>
        <v>31.25</v>
      </c>
      <c r="E190" s="91">
        <v>0.49330000000000002</v>
      </c>
      <c r="F190" s="92">
        <v>2.206E-4</v>
      </c>
      <c r="G190" s="88">
        <f t="shared" si="15"/>
        <v>0.49352060000000003</v>
      </c>
      <c r="H190" s="77">
        <v>1.58</v>
      </c>
      <c r="I190" s="79" t="s">
        <v>12</v>
      </c>
      <c r="J190" s="76">
        <f t="shared" si="22"/>
        <v>1580</v>
      </c>
      <c r="K190" s="77">
        <v>61.07</v>
      </c>
      <c r="L190" s="79" t="s">
        <v>66</v>
      </c>
      <c r="M190" s="76">
        <f t="shared" si="16"/>
        <v>61.07</v>
      </c>
      <c r="N190" s="77">
        <v>17.63</v>
      </c>
      <c r="O190" s="79" t="s">
        <v>66</v>
      </c>
      <c r="P190" s="76">
        <f t="shared" si="20"/>
        <v>17.63</v>
      </c>
    </row>
    <row r="191" spans="1:16">
      <c r="B191" s="89">
        <v>400</v>
      </c>
      <c r="C191" s="90" t="s">
        <v>65</v>
      </c>
      <c r="D191" s="74">
        <f t="shared" si="21"/>
        <v>33.333333333333336</v>
      </c>
      <c r="E191" s="91">
        <v>0.46850000000000003</v>
      </c>
      <c r="F191" s="92">
        <v>2.0809999999999999E-4</v>
      </c>
      <c r="G191" s="88">
        <f t="shared" si="15"/>
        <v>0.46870810000000002</v>
      </c>
      <c r="H191" s="77">
        <v>1.77</v>
      </c>
      <c r="I191" s="79" t="s">
        <v>12</v>
      </c>
      <c r="J191" s="76">
        <f t="shared" si="22"/>
        <v>1770</v>
      </c>
      <c r="K191" s="77">
        <v>66.989999999999995</v>
      </c>
      <c r="L191" s="79" t="s">
        <v>66</v>
      </c>
      <c r="M191" s="76">
        <f t="shared" si="16"/>
        <v>66.989999999999995</v>
      </c>
      <c r="N191" s="77">
        <v>19.7</v>
      </c>
      <c r="O191" s="79" t="s">
        <v>66</v>
      </c>
      <c r="P191" s="76">
        <f t="shared" si="20"/>
        <v>19.7</v>
      </c>
    </row>
    <row r="192" spans="1:16">
      <c r="B192" s="89">
        <v>450</v>
      </c>
      <c r="C192" s="90" t="s">
        <v>65</v>
      </c>
      <c r="D192" s="74">
        <f t="shared" si="21"/>
        <v>37.5</v>
      </c>
      <c r="E192" s="91">
        <v>0.42659999999999998</v>
      </c>
      <c r="F192" s="92">
        <v>1.8699999999999999E-4</v>
      </c>
      <c r="G192" s="88">
        <f t="shared" si="15"/>
        <v>0.42678699999999997</v>
      </c>
      <c r="H192" s="77">
        <v>2.19</v>
      </c>
      <c r="I192" s="79" t="s">
        <v>12</v>
      </c>
      <c r="J192" s="80">
        <f t="shared" ref="J192:J228" si="23">H192*1000</f>
        <v>2190</v>
      </c>
      <c r="K192" s="77">
        <v>89.2</v>
      </c>
      <c r="L192" s="79" t="s">
        <v>66</v>
      </c>
      <c r="M192" s="76">
        <f t="shared" si="16"/>
        <v>89.2</v>
      </c>
      <c r="N192" s="77">
        <v>24.13</v>
      </c>
      <c r="O192" s="79" t="s">
        <v>66</v>
      </c>
      <c r="P192" s="76">
        <f t="shared" si="20"/>
        <v>24.13</v>
      </c>
    </row>
    <row r="193" spans="2:16">
      <c r="B193" s="89">
        <v>500</v>
      </c>
      <c r="C193" s="90" t="s">
        <v>65</v>
      </c>
      <c r="D193" s="74">
        <f t="shared" si="21"/>
        <v>41.666666666666664</v>
      </c>
      <c r="E193" s="91">
        <v>0.39240000000000003</v>
      </c>
      <c r="F193" s="92">
        <v>1.7000000000000001E-4</v>
      </c>
      <c r="G193" s="88">
        <f t="shared" si="15"/>
        <v>0.39257000000000003</v>
      </c>
      <c r="H193" s="77">
        <v>2.64</v>
      </c>
      <c r="I193" s="79" t="s">
        <v>12</v>
      </c>
      <c r="J193" s="80">
        <f t="shared" si="23"/>
        <v>2640</v>
      </c>
      <c r="K193" s="77">
        <v>110.02</v>
      </c>
      <c r="L193" s="79" t="s">
        <v>66</v>
      </c>
      <c r="M193" s="76">
        <f t="shared" si="16"/>
        <v>110.02</v>
      </c>
      <c r="N193" s="77">
        <v>28.95</v>
      </c>
      <c r="O193" s="79" t="s">
        <v>66</v>
      </c>
      <c r="P193" s="76">
        <f t="shared" si="20"/>
        <v>28.95</v>
      </c>
    </row>
    <row r="194" spans="2:16">
      <c r="B194" s="89">
        <v>550</v>
      </c>
      <c r="C194" s="90" t="s">
        <v>65</v>
      </c>
      <c r="D194" s="74">
        <f t="shared" si="21"/>
        <v>45.833333333333336</v>
      </c>
      <c r="E194" s="91">
        <v>0.36399999999999999</v>
      </c>
      <c r="F194" s="92">
        <v>1.5589999999999999E-4</v>
      </c>
      <c r="G194" s="88">
        <f t="shared" si="15"/>
        <v>0.36415589999999998</v>
      </c>
      <c r="H194" s="77">
        <v>3.13</v>
      </c>
      <c r="I194" s="79" t="s">
        <v>12</v>
      </c>
      <c r="J194" s="80">
        <f t="shared" si="23"/>
        <v>3130</v>
      </c>
      <c r="K194" s="77">
        <v>130.27000000000001</v>
      </c>
      <c r="L194" s="79" t="s">
        <v>66</v>
      </c>
      <c r="M194" s="76">
        <f t="shared" si="16"/>
        <v>130.27000000000001</v>
      </c>
      <c r="N194" s="77">
        <v>34.130000000000003</v>
      </c>
      <c r="O194" s="79" t="s">
        <v>66</v>
      </c>
      <c r="P194" s="76">
        <f t="shared" si="20"/>
        <v>34.130000000000003</v>
      </c>
    </row>
    <row r="195" spans="2:16">
      <c r="B195" s="89">
        <v>600</v>
      </c>
      <c r="C195" s="90" t="s">
        <v>65</v>
      </c>
      <c r="D195" s="74">
        <f t="shared" si="21"/>
        <v>50</v>
      </c>
      <c r="E195" s="91">
        <v>0.33989999999999998</v>
      </c>
      <c r="F195" s="92">
        <v>1.4410000000000001E-4</v>
      </c>
      <c r="G195" s="88">
        <f t="shared" si="15"/>
        <v>0.34004409999999996</v>
      </c>
      <c r="H195" s="77">
        <v>3.65</v>
      </c>
      <c r="I195" s="79" t="s">
        <v>12</v>
      </c>
      <c r="J195" s="80">
        <f t="shared" si="23"/>
        <v>3650</v>
      </c>
      <c r="K195" s="77">
        <v>150.31</v>
      </c>
      <c r="L195" s="79" t="s">
        <v>66</v>
      </c>
      <c r="M195" s="76">
        <f t="shared" si="16"/>
        <v>150.31</v>
      </c>
      <c r="N195" s="77">
        <v>39.68</v>
      </c>
      <c r="O195" s="79" t="s">
        <v>66</v>
      </c>
      <c r="P195" s="76">
        <f t="shared" si="20"/>
        <v>39.68</v>
      </c>
    </row>
    <row r="196" spans="2:16">
      <c r="B196" s="89">
        <v>650</v>
      </c>
      <c r="C196" s="90" t="s">
        <v>65</v>
      </c>
      <c r="D196" s="74">
        <f t="shared" si="21"/>
        <v>54.166666666666664</v>
      </c>
      <c r="E196" s="91">
        <v>0.31919999999999998</v>
      </c>
      <c r="F196" s="92">
        <v>1.34E-4</v>
      </c>
      <c r="G196" s="88">
        <f t="shared" si="15"/>
        <v>0.31933400000000001</v>
      </c>
      <c r="H196" s="77">
        <v>4.22</v>
      </c>
      <c r="I196" s="79" t="s">
        <v>12</v>
      </c>
      <c r="J196" s="80">
        <f t="shared" si="23"/>
        <v>4220</v>
      </c>
      <c r="K196" s="77">
        <v>170.33</v>
      </c>
      <c r="L196" s="79" t="s">
        <v>66</v>
      </c>
      <c r="M196" s="76">
        <f t="shared" si="16"/>
        <v>170.33</v>
      </c>
      <c r="N196" s="77">
        <v>45.58</v>
      </c>
      <c r="O196" s="79" t="s">
        <v>66</v>
      </c>
      <c r="P196" s="76">
        <f t="shared" si="20"/>
        <v>45.58</v>
      </c>
    </row>
    <row r="197" spans="2:16">
      <c r="B197" s="89">
        <v>700</v>
      </c>
      <c r="C197" s="90" t="s">
        <v>65</v>
      </c>
      <c r="D197" s="74">
        <f t="shared" si="21"/>
        <v>58.333333333333336</v>
      </c>
      <c r="E197" s="91">
        <v>0.30130000000000001</v>
      </c>
      <c r="F197" s="92">
        <v>1.2520000000000001E-4</v>
      </c>
      <c r="G197" s="88">
        <f t="shared" si="15"/>
        <v>0.3014252</v>
      </c>
      <c r="H197" s="77">
        <v>4.8099999999999996</v>
      </c>
      <c r="I197" s="79" t="s">
        <v>12</v>
      </c>
      <c r="J197" s="80">
        <f t="shared" si="23"/>
        <v>4810</v>
      </c>
      <c r="K197" s="77">
        <v>190.42</v>
      </c>
      <c r="L197" s="79" t="s">
        <v>66</v>
      </c>
      <c r="M197" s="76">
        <f t="shared" si="16"/>
        <v>190.42</v>
      </c>
      <c r="N197" s="77">
        <v>51.81</v>
      </c>
      <c r="O197" s="79" t="s">
        <v>66</v>
      </c>
      <c r="P197" s="76">
        <f t="shared" si="20"/>
        <v>51.81</v>
      </c>
    </row>
    <row r="198" spans="2:16">
      <c r="B198" s="89">
        <v>800</v>
      </c>
      <c r="C198" s="90" t="s">
        <v>65</v>
      </c>
      <c r="D198" s="74">
        <f t="shared" si="21"/>
        <v>66.666666666666671</v>
      </c>
      <c r="E198" s="91">
        <v>0.2717</v>
      </c>
      <c r="F198" s="92">
        <v>1.109E-4</v>
      </c>
      <c r="G198" s="88">
        <f t="shared" si="15"/>
        <v>0.27181090000000002</v>
      </c>
      <c r="H198" s="77">
        <v>6.11</v>
      </c>
      <c r="I198" s="79" t="s">
        <v>12</v>
      </c>
      <c r="J198" s="80">
        <f t="shared" si="23"/>
        <v>6110</v>
      </c>
      <c r="K198" s="77">
        <v>264.70999999999998</v>
      </c>
      <c r="L198" s="79" t="s">
        <v>66</v>
      </c>
      <c r="M198" s="76">
        <f t="shared" si="16"/>
        <v>264.70999999999998</v>
      </c>
      <c r="N198" s="77">
        <v>65.28</v>
      </c>
      <c r="O198" s="79" t="s">
        <v>66</v>
      </c>
      <c r="P198" s="76">
        <f t="shared" si="20"/>
        <v>65.28</v>
      </c>
    </row>
    <row r="199" spans="2:16">
      <c r="B199" s="89">
        <v>900</v>
      </c>
      <c r="C199" s="90" t="s">
        <v>65</v>
      </c>
      <c r="D199" s="74">
        <f t="shared" si="21"/>
        <v>75</v>
      </c>
      <c r="E199" s="91">
        <v>0.2482</v>
      </c>
      <c r="F199" s="92">
        <v>9.9599999999999995E-5</v>
      </c>
      <c r="G199" s="88">
        <f t="shared" si="15"/>
        <v>0.24829960000000001</v>
      </c>
      <c r="H199" s="77">
        <v>7.53</v>
      </c>
      <c r="I199" s="79" t="s">
        <v>12</v>
      </c>
      <c r="J199" s="80">
        <f t="shared" si="23"/>
        <v>7530</v>
      </c>
      <c r="K199" s="77">
        <v>333.39</v>
      </c>
      <c r="L199" s="79" t="s">
        <v>66</v>
      </c>
      <c r="M199" s="76">
        <f t="shared" si="16"/>
        <v>333.39</v>
      </c>
      <c r="N199" s="77">
        <v>80</v>
      </c>
      <c r="O199" s="79" t="s">
        <v>66</v>
      </c>
      <c r="P199" s="76">
        <f t="shared" si="20"/>
        <v>80</v>
      </c>
    </row>
    <row r="200" spans="2:16">
      <c r="B200" s="89">
        <v>1</v>
      </c>
      <c r="C200" s="93" t="s">
        <v>67</v>
      </c>
      <c r="D200" s="74">
        <f t="shared" ref="D200:D228" si="24">B200*1000/$C$5</f>
        <v>83.333333333333329</v>
      </c>
      <c r="E200" s="91">
        <v>0.2291</v>
      </c>
      <c r="F200" s="92">
        <v>9.0470000000000006E-5</v>
      </c>
      <c r="G200" s="88">
        <f t="shared" si="15"/>
        <v>0.22919047000000001</v>
      </c>
      <c r="H200" s="77">
        <v>9.08</v>
      </c>
      <c r="I200" s="79" t="s">
        <v>12</v>
      </c>
      <c r="J200" s="80">
        <f t="shared" si="23"/>
        <v>9080</v>
      </c>
      <c r="K200" s="77">
        <v>399.86</v>
      </c>
      <c r="L200" s="79" t="s">
        <v>66</v>
      </c>
      <c r="M200" s="76">
        <f t="shared" si="16"/>
        <v>399.86</v>
      </c>
      <c r="N200" s="77">
        <v>95.92</v>
      </c>
      <c r="O200" s="79" t="s">
        <v>66</v>
      </c>
      <c r="P200" s="76">
        <f t="shared" si="20"/>
        <v>95.92</v>
      </c>
    </row>
    <row r="201" spans="2:16">
      <c r="B201" s="89">
        <v>1.1000000000000001</v>
      </c>
      <c r="C201" s="90" t="s">
        <v>67</v>
      </c>
      <c r="D201" s="74">
        <f t="shared" si="24"/>
        <v>91.666666666666671</v>
      </c>
      <c r="E201" s="91">
        <v>0.21329999999999999</v>
      </c>
      <c r="F201" s="92">
        <v>8.2929999999999994E-5</v>
      </c>
      <c r="G201" s="88">
        <f t="shared" si="15"/>
        <v>0.21338293</v>
      </c>
      <c r="H201" s="77">
        <v>10.76</v>
      </c>
      <c r="I201" s="79" t="s">
        <v>12</v>
      </c>
      <c r="J201" s="80">
        <f t="shared" si="23"/>
        <v>10760</v>
      </c>
      <c r="K201" s="77">
        <v>465.46</v>
      </c>
      <c r="L201" s="79" t="s">
        <v>66</v>
      </c>
      <c r="M201" s="76">
        <f t="shared" si="16"/>
        <v>465.46</v>
      </c>
      <c r="N201" s="77">
        <v>112.98</v>
      </c>
      <c r="O201" s="79" t="s">
        <v>66</v>
      </c>
      <c r="P201" s="76">
        <f t="shared" si="20"/>
        <v>112.98</v>
      </c>
    </row>
    <row r="202" spans="2:16">
      <c r="B202" s="89">
        <v>1.2</v>
      </c>
      <c r="C202" s="90" t="s">
        <v>67</v>
      </c>
      <c r="D202" s="74">
        <f t="shared" si="24"/>
        <v>100</v>
      </c>
      <c r="E202" s="91">
        <v>0.2</v>
      </c>
      <c r="F202" s="92">
        <v>7.6589999999999997E-5</v>
      </c>
      <c r="G202" s="88">
        <f t="shared" si="15"/>
        <v>0.20007659</v>
      </c>
      <c r="H202" s="77">
        <v>12.55</v>
      </c>
      <c r="I202" s="79" t="s">
        <v>12</v>
      </c>
      <c r="J202" s="80">
        <f t="shared" si="23"/>
        <v>12550</v>
      </c>
      <c r="K202" s="77">
        <v>530.79</v>
      </c>
      <c r="L202" s="79" t="s">
        <v>66</v>
      </c>
      <c r="M202" s="76">
        <f t="shared" si="16"/>
        <v>530.79</v>
      </c>
      <c r="N202" s="77">
        <v>131.13</v>
      </c>
      <c r="O202" s="79" t="s">
        <v>66</v>
      </c>
      <c r="P202" s="76">
        <f t="shared" si="20"/>
        <v>131.13</v>
      </c>
    </row>
    <row r="203" spans="2:16">
      <c r="B203" s="89">
        <v>1.3</v>
      </c>
      <c r="C203" s="90" t="s">
        <v>67</v>
      </c>
      <c r="D203" s="74">
        <f t="shared" si="24"/>
        <v>108.33333333333333</v>
      </c>
      <c r="E203" s="91">
        <v>0.18859999999999999</v>
      </c>
      <c r="F203" s="92">
        <v>7.1190000000000001E-5</v>
      </c>
      <c r="G203" s="88">
        <f t="shared" si="15"/>
        <v>0.18867118999999999</v>
      </c>
      <c r="H203" s="77">
        <v>14.45</v>
      </c>
      <c r="I203" s="79" t="s">
        <v>12</v>
      </c>
      <c r="J203" s="80">
        <f t="shared" si="23"/>
        <v>14450</v>
      </c>
      <c r="K203" s="77">
        <v>596.17999999999995</v>
      </c>
      <c r="L203" s="79" t="s">
        <v>66</v>
      </c>
      <c r="M203" s="76">
        <f t="shared" si="16"/>
        <v>596.17999999999995</v>
      </c>
      <c r="N203" s="77">
        <v>150.32</v>
      </c>
      <c r="O203" s="79" t="s">
        <v>66</v>
      </c>
      <c r="P203" s="76">
        <f t="shared" si="20"/>
        <v>150.32</v>
      </c>
    </row>
    <row r="204" spans="2:16">
      <c r="B204" s="89">
        <v>1.4</v>
      </c>
      <c r="C204" s="90" t="s">
        <v>67</v>
      </c>
      <c r="D204" s="74">
        <f t="shared" si="24"/>
        <v>116.66666666666667</v>
      </c>
      <c r="E204" s="91">
        <v>0.1787</v>
      </c>
      <c r="F204" s="92">
        <v>6.6519999999999993E-5</v>
      </c>
      <c r="G204" s="88">
        <f t="shared" si="15"/>
        <v>0.17876651999999998</v>
      </c>
      <c r="H204" s="77">
        <v>16.47</v>
      </c>
      <c r="I204" s="79" t="s">
        <v>12</v>
      </c>
      <c r="J204" s="80">
        <f t="shared" si="23"/>
        <v>16470</v>
      </c>
      <c r="K204" s="77">
        <v>661.78</v>
      </c>
      <c r="L204" s="79" t="s">
        <v>66</v>
      </c>
      <c r="M204" s="76">
        <f t="shared" si="16"/>
        <v>661.78</v>
      </c>
      <c r="N204" s="77">
        <v>170.5</v>
      </c>
      <c r="O204" s="79" t="s">
        <v>66</v>
      </c>
      <c r="P204" s="76">
        <f t="shared" si="20"/>
        <v>170.5</v>
      </c>
    </row>
    <row r="205" spans="2:16">
      <c r="B205" s="89">
        <v>1.5</v>
      </c>
      <c r="C205" s="90" t="s">
        <v>67</v>
      </c>
      <c r="D205" s="74">
        <f t="shared" si="24"/>
        <v>125</v>
      </c>
      <c r="E205" s="91">
        <v>0.1701</v>
      </c>
      <c r="F205" s="92">
        <v>6.245E-5</v>
      </c>
      <c r="G205" s="88">
        <f t="shared" si="15"/>
        <v>0.17016244999999999</v>
      </c>
      <c r="H205" s="77">
        <v>18.59</v>
      </c>
      <c r="I205" s="79" t="s">
        <v>12</v>
      </c>
      <c r="J205" s="80">
        <f t="shared" si="23"/>
        <v>18590</v>
      </c>
      <c r="K205" s="77">
        <v>727.69</v>
      </c>
      <c r="L205" s="79" t="s">
        <v>66</v>
      </c>
      <c r="M205" s="76">
        <f t="shared" si="16"/>
        <v>727.69</v>
      </c>
      <c r="N205" s="77">
        <v>191.63</v>
      </c>
      <c r="O205" s="79" t="s">
        <v>66</v>
      </c>
      <c r="P205" s="76">
        <f t="shared" si="20"/>
        <v>191.63</v>
      </c>
    </row>
    <row r="206" spans="2:16">
      <c r="B206" s="89">
        <v>1.6</v>
      </c>
      <c r="C206" s="90" t="s">
        <v>67</v>
      </c>
      <c r="D206" s="74">
        <f t="shared" si="24"/>
        <v>133.33333333333334</v>
      </c>
      <c r="E206" s="91">
        <v>0.16250000000000001</v>
      </c>
      <c r="F206" s="92">
        <v>5.8860000000000002E-5</v>
      </c>
      <c r="G206" s="88">
        <f t="shared" si="15"/>
        <v>0.16255886</v>
      </c>
      <c r="H206" s="77">
        <v>20.82</v>
      </c>
      <c r="I206" s="79" t="s">
        <v>12</v>
      </c>
      <c r="J206" s="80">
        <f t="shared" si="23"/>
        <v>20820</v>
      </c>
      <c r="K206" s="77">
        <v>793.93</v>
      </c>
      <c r="L206" s="79" t="s">
        <v>66</v>
      </c>
      <c r="M206" s="76">
        <f t="shared" si="16"/>
        <v>793.93</v>
      </c>
      <c r="N206" s="77">
        <v>213.68</v>
      </c>
      <c r="O206" s="79" t="s">
        <v>66</v>
      </c>
      <c r="P206" s="76">
        <f t="shared" si="20"/>
        <v>213.68</v>
      </c>
    </row>
    <row r="207" spans="2:16">
      <c r="B207" s="89">
        <v>1.7</v>
      </c>
      <c r="C207" s="90" t="s">
        <v>67</v>
      </c>
      <c r="D207" s="74">
        <f t="shared" si="24"/>
        <v>141.66666666666666</v>
      </c>
      <c r="E207" s="91">
        <v>0.15570000000000001</v>
      </c>
      <c r="F207" s="92">
        <v>5.5680000000000002E-5</v>
      </c>
      <c r="G207" s="88">
        <f t="shared" si="15"/>
        <v>0.15575568000000001</v>
      </c>
      <c r="H207" s="77">
        <v>23.14</v>
      </c>
      <c r="I207" s="79" t="s">
        <v>12</v>
      </c>
      <c r="J207" s="80">
        <f t="shared" si="23"/>
        <v>23140</v>
      </c>
      <c r="K207" s="77">
        <v>860.52</v>
      </c>
      <c r="L207" s="79" t="s">
        <v>66</v>
      </c>
      <c r="M207" s="76">
        <f t="shared" si="16"/>
        <v>860.52</v>
      </c>
      <c r="N207" s="77">
        <v>236.59</v>
      </c>
      <c r="O207" s="79" t="s">
        <v>66</v>
      </c>
      <c r="P207" s="76">
        <f t="shared" si="20"/>
        <v>236.59</v>
      </c>
    </row>
    <row r="208" spans="2:16">
      <c r="B208" s="89">
        <v>1.8</v>
      </c>
      <c r="C208" s="90" t="s">
        <v>67</v>
      </c>
      <c r="D208" s="74">
        <f t="shared" si="24"/>
        <v>150</v>
      </c>
      <c r="E208" s="91">
        <v>0.1497</v>
      </c>
      <c r="F208" s="92">
        <v>5.2840000000000002E-5</v>
      </c>
      <c r="G208" s="88">
        <f t="shared" si="15"/>
        <v>0.14975284</v>
      </c>
      <c r="H208" s="77">
        <v>25.57</v>
      </c>
      <c r="I208" s="79" t="s">
        <v>12</v>
      </c>
      <c r="J208" s="80">
        <f t="shared" si="23"/>
        <v>25570</v>
      </c>
      <c r="K208" s="77">
        <v>927.46</v>
      </c>
      <c r="L208" s="79" t="s">
        <v>66</v>
      </c>
      <c r="M208" s="76">
        <f t="shared" si="16"/>
        <v>927.46</v>
      </c>
      <c r="N208" s="77">
        <v>260.33999999999997</v>
      </c>
      <c r="O208" s="79" t="s">
        <v>66</v>
      </c>
      <c r="P208" s="76">
        <f t="shared" si="20"/>
        <v>260.33999999999997</v>
      </c>
    </row>
    <row r="209" spans="2:16">
      <c r="B209" s="89">
        <v>2</v>
      </c>
      <c r="C209" s="90" t="s">
        <v>67</v>
      </c>
      <c r="D209" s="74">
        <f t="shared" si="24"/>
        <v>166.66666666666666</v>
      </c>
      <c r="E209" s="91">
        <v>0.1394</v>
      </c>
      <c r="F209" s="92">
        <v>4.7970000000000003E-5</v>
      </c>
      <c r="G209" s="88">
        <f t="shared" si="15"/>
        <v>0.13944797</v>
      </c>
      <c r="H209" s="77">
        <v>30.69</v>
      </c>
      <c r="I209" s="79" t="s">
        <v>12</v>
      </c>
      <c r="J209" s="80">
        <f t="shared" si="23"/>
        <v>30690</v>
      </c>
      <c r="K209" s="77">
        <v>1.18</v>
      </c>
      <c r="L209" s="78" t="s">
        <v>12</v>
      </c>
      <c r="M209" s="76">
        <f t="shared" ref="M209:M216" si="25">K209*1000</f>
        <v>1180</v>
      </c>
      <c r="N209" s="77">
        <v>310.23</v>
      </c>
      <c r="O209" s="79" t="s">
        <v>66</v>
      </c>
      <c r="P209" s="76">
        <f t="shared" si="20"/>
        <v>310.23</v>
      </c>
    </row>
    <row r="210" spans="2:16">
      <c r="B210" s="89">
        <v>2.25</v>
      </c>
      <c r="C210" s="90" t="s">
        <v>67</v>
      </c>
      <c r="D210" s="74">
        <f t="shared" si="24"/>
        <v>187.5</v>
      </c>
      <c r="E210" s="91">
        <v>0.12889999999999999</v>
      </c>
      <c r="F210" s="92">
        <v>4.3050000000000003E-5</v>
      </c>
      <c r="G210" s="88">
        <f t="shared" si="15"/>
        <v>0.12894304999999998</v>
      </c>
      <c r="H210" s="77">
        <v>37.590000000000003</v>
      </c>
      <c r="I210" s="79" t="s">
        <v>12</v>
      </c>
      <c r="J210" s="80">
        <f t="shared" si="23"/>
        <v>37590</v>
      </c>
      <c r="K210" s="77">
        <v>1.53</v>
      </c>
      <c r="L210" s="79" t="s">
        <v>12</v>
      </c>
      <c r="M210" s="76">
        <f t="shared" si="25"/>
        <v>1530</v>
      </c>
      <c r="N210" s="77">
        <v>376.73</v>
      </c>
      <c r="O210" s="79" t="s">
        <v>66</v>
      </c>
      <c r="P210" s="76">
        <f t="shared" si="20"/>
        <v>376.73</v>
      </c>
    </row>
    <row r="211" spans="2:16">
      <c r="B211" s="89">
        <v>2.5</v>
      </c>
      <c r="C211" s="90" t="s">
        <v>67</v>
      </c>
      <c r="D211" s="74">
        <f t="shared" si="24"/>
        <v>208.33333333333334</v>
      </c>
      <c r="E211" s="91">
        <v>0.1205</v>
      </c>
      <c r="F211" s="92">
        <v>3.9079999999999999E-5</v>
      </c>
      <c r="G211" s="88">
        <f t="shared" si="15"/>
        <v>0.12053907999999999</v>
      </c>
      <c r="H211" s="77">
        <v>45.01</v>
      </c>
      <c r="I211" s="79" t="s">
        <v>12</v>
      </c>
      <c r="J211" s="80">
        <f t="shared" si="23"/>
        <v>45010</v>
      </c>
      <c r="K211" s="77">
        <v>1.86</v>
      </c>
      <c r="L211" s="79" t="s">
        <v>12</v>
      </c>
      <c r="M211" s="76">
        <f t="shared" si="25"/>
        <v>1860</v>
      </c>
      <c r="N211" s="77">
        <v>447.39</v>
      </c>
      <c r="O211" s="79" t="s">
        <v>66</v>
      </c>
      <c r="P211" s="76">
        <f t="shared" si="20"/>
        <v>447.39</v>
      </c>
    </row>
    <row r="212" spans="2:16">
      <c r="B212" s="89">
        <v>2.75</v>
      </c>
      <c r="C212" s="90" t="s">
        <v>67</v>
      </c>
      <c r="D212" s="74">
        <f t="shared" si="24"/>
        <v>229.16666666666666</v>
      </c>
      <c r="E212" s="91">
        <v>0.11360000000000001</v>
      </c>
      <c r="F212" s="92">
        <v>3.5800000000000003E-5</v>
      </c>
      <c r="G212" s="88">
        <f t="shared" si="15"/>
        <v>0.11363580000000001</v>
      </c>
      <c r="H212" s="77">
        <v>52.92</v>
      </c>
      <c r="I212" s="79" t="s">
        <v>12</v>
      </c>
      <c r="J212" s="80">
        <f t="shared" si="23"/>
        <v>52920</v>
      </c>
      <c r="K212" s="77">
        <v>2.17</v>
      </c>
      <c r="L212" s="79" t="s">
        <v>12</v>
      </c>
      <c r="M212" s="80">
        <f t="shared" si="25"/>
        <v>2170</v>
      </c>
      <c r="N212" s="77">
        <v>521.82000000000005</v>
      </c>
      <c r="O212" s="79" t="s">
        <v>66</v>
      </c>
      <c r="P212" s="76">
        <f t="shared" si="20"/>
        <v>521.82000000000005</v>
      </c>
    </row>
    <row r="213" spans="2:16">
      <c r="B213" s="89">
        <v>3</v>
      </c>
      <c r="C213" s="90" t="s">
        <v>67</v>
      </c>
      <c r="D213" s="74">
        <f t="shared" si="24"/>
        <v>250</v>
      </c>
      <c r="E213" s="91">
        <v>0.10780000000000001</v>
      </c>
      <c r="F213" s="92">
        <v>3.3049999999999997E-5</v>
      </c>
      <c r="G213" s="88">
        <f t="shared" ref="G213:G228" si="26">E213+F213</f>
        <v>0.10783305000000001</v>
      </c>
      <c r="H213" s="77">
        <v>61.29</v>
      </c>
      <c r="I213" s="79" t="s">
        <v>12</v>
      </c>
      <c r="J213" s="80">
        <f t="shared" si="23"/>
        <v>61290</v>
      </c>
      <c r="K213" s="77">
        <v>2.48</v>
      </c>
      <c r="L213" s="79" t="s">
        <v>12</v>
      </c>
      <c r="M213" s="80">
        <f t="shared" si="25"/>
        <v>2480</v>
      </c>
      <c r="N213" s="77">
        <v>599.64</v>
      </c>
      <c r="O213" s="79" t="s">
        <v>66</v>
      </c>
      <c r="P213" s="76">
        <f t="shared" si="20"/>
        <v>599.64</v>
      </c>
    </row>
    <row r="214" spans="2:16">
      <c r="B214" s="89">
        <v>3.25</v>
      </c>
      <c r="C214" s="90" t="s">
        <v>67</v>
      </c>
      <c r="D214" s="74">
        <f t="shared" si="24"/>
        <v>270.83333333333331</v>
      </c>
      <c r="E214" s="91">
        <v>0.1028</v>
      </c>
      <c r="F214" s="92">
        <v>3.0700000000000001E-5</v>
      </c>
      <c r="G214" s="88">
        <f t="shared" si="26"/>
        <v>0.1028307</v>
      </c>
      <c r="H214" s="77">
        <v>70.069999999999993</v>
      </c>
      <c r="I214" s="79" t="s">
        <v>12</v>
      </c>
      <c r="J214" s="80">
        <f t="shared" si="23"/>
        <v>70070</v>
      </c>
      <c r="K214" s="77">
        <v>2.78</v>
      </c>
      <c r="L214" s="79" t="s">
        <v>12</v>
      </c>
      <c r="M214" s="80">
        <f t="shared" si="25"/>
        <v>2780</v>
      </c>
      <c r="N214" s="77">
        <v>680.54</v>
      </c>
      <c r="O214" s="79" t="s">
        <v>66</v>
      </c>
      <c r="P214" s="76">
        <f t="shared" si="20"/>
        <v>680.54</v>
      </c>
    </row>
    <row r="215" spans="2:16">
      <c r="B215" s="89">
        <v>3.5</v>
      </c>
      <c r="C215" s="90" t="s">
        <v>67</v>
      </c>
      <c r="D215" s="74">
        <f t="shared" si="24"/>
        <v>291.66666666666669</v>
      </c>
      <c r="E215" s="91">
        <v>9.8599999999999993E-2</v>
      </c>
      <c r="F215" s="92">
        <v>2.8670000000000002E-5</v>
      </c>
      <c r="G215" s="88">
        <f t="shared" si="26"/>
        <v>9.8628669999999988E-2</v>
      </c>
      <c r="H215" s="77">
        <v>79.260000000000005</v>
      </c>
      <c r="I215" s="79" t="s">
        <v>12</v>
      </c>
      <c r="J215" s="80">
        <f t="shared" si="23"/>
        <v>79260</v>
      </c>
      <c r="K215" s="77">
        <v>3.07</v>
      </c>
      <c r="L215" s="79" t="s">
        <v>12</v>
      </c>
      <c r="M215" s="80">
        <f t="shared" si="25"/>
        <v>3070</v>
      </c>
      <c r="N215" s="77">
        <v>764.23</v>
      </c>
      <c r="O215" s="79" t="s">
        <v>66</v>
      </c>
      <c r="P215" s="76">
        <f t="shared" si="20"/>
        <v>764.23</v>
      </c>
    </row>
    <row r="216" spans="2:16">
      <c r="B216" s="89">
        <v>3.75</v>
      </c>
      <c r="C216" s="90" t="s">
        <v>67</v>
      </c>
      <c r="D216" s="74">
        <f t="shared" si="24"/>
        <v>312.5</v>
      </c>
      <c r="E216" s="91">
        <v>9.493E-2</v>
      </c>
      <c r="F216" s="92">
        <v>2.6910000000000002E-5</v>
      </c>
      <c r="G216" s="88">
        <f t="shared" si="26"/>
        <v>9.4956910000000005E-2</v>
      </c>
      <c r="H216" s="77">
        <v>88.82</v>
      </c>
      <c r="I216" s="79" t="s">
        <v>12</v>
      </c>
      <c r="J216" s="80">
        <f t="shared" si="23"/>
        <v>88820</v>
      </c>
      <c r="K216" s="77">
        <v>3.36</v>
      </c>
      <c r="L216" s="79" t="s">
        <v>12</v>
      </c>
      <c r="M216" s="80">
        <f t="shared" si="25"/>
        <v>3360</v>
      </c>
      <c r="N216" s="77">
        <v>850.43</v>
      </c>
      <c r="O216" s="79" t="s">
        <v>66</v>
      </c>
      <c r="P216" s="76">
        <f t="shared" si="20"/>
        <v>850.43</v>
      </c>
    </row>
    <row r="217" spans="2:16">
      <c r="B217" s="89">
        <v>4</v>
      </c>
      <c r="C217" s="90" t="s">
        <v>67</v>
      </c>
      <c r="D217" s="74">
        <f t="shared" si="24"/>
        <v>333.33333333333331</v>
      </c>
      <c r="E217" s="91">
        <v>9.171E-2</v>
      </c>
      <c r="F217" s="92">
        <v>2.535E-5</v>
      </c>
      <c r="G217" s="88">
        <f t="shared" si="26"/>
        <v>9.1735349999999993E-2</v>
      </c>
      <c r="H217" s="77">
        <v>98.74</v>
      </c>
      <c r="I217" s="79" t="s">
        <v>12</v>
      </c>
      <c r="J217" s="80">
        <f t="shared" si="23"/>
        <v>98740</v>
      </c>
      <c r="K217" s="77">
        <v>3.64</v>
      </c>
      <c r="L217" s="79" t="s">
        <v>12</v>
      </c>
      <c r="M217" s="80">
        <f>K217*1000</f>
        <v>3640</v>
      </c>
      <c r="N217" s="77">
        <v>938.9</v>
      </c>
      <c r="O217" s="79" t="s">
        <v>66</v>
      </c>
      <c r="P217" s="76">
        <f t="shared" si="20"/>
        <v>938.9</v>
      </c>
    </row>
    <row r="218" spans="2:16">
      <c r="B218" s="89">
        <v>4.5</v>
      </c>
      <c r="C218" s="90" t="s">
        <v>67</v>
      </c>
      <c r="D218" s="74">
        <f t="shared" si="24"/>
        <v>375</v>
      </c>
      <c r="E218" s="91">
        <v>8.6360000000000006E-2</v>
      </c>
      <c r="F218" s="92">
        <v>2.2739999999999999E-5</v>
      </c>
      <c r="G218" s="88">
        <f t="shared" si="26"/>
        <v>8.638274E-2</v>
      </c>
      <c r="H218" s="77">
        <v>119.53</v>
      </c>
      <c r="I218" s="79" t="s">
        <v>12</v>
      </c>
      <c r="J218" s="80">
        <f t="shared" si="23"/>
        <v>119530</v>
      </c>
      <c r="K218" s="77">
        <v>4.6900000000000004</v>
      </c>
      <c r="L218" s="79" t="s">
        <v>12</v>
      </c>
      <c r="M218" s="80">
        <f t="shared" ref="M218:M228" si="27">K218*1000</f>
        <v>4690</v>
      </c>
      <c r="N218" s="77">
        <v>1.1200000000000001</v>
      </c>
      <c r="O218" s="78" t="s">
        <v>12</v>
      </c>
      <c r="P218" s="76">
        <f t="shared" ref="P218:P221" si="28">N218*1000</f>
        <v>1120</v>
      </c>
    </row>
    <row r="219" spans="2:16">
      <c r="B219" s="89">
        <v>5</v>
      </c>
      <c r="C219" s="90" t="s">
        <v>67</v>
      </c>
      <c r="D219" s="74">
        <f t="shared" si="24"/>
        <v>416.66666666666669</v>
      </c>
      <c r="E219" s="91">
        <v>8.2089999999999996E-2</v>
      </c>
      <c r="F219" s="92">
        <v>2.0630000000000001E-5</v>
      </c>
      <c r="G219" s="88">
        <f t="shared" si="26"/>
        <v>8.211062999999999E-2</v>
      </c>
      <c r="H219" s="77">
        <v>141.51</v>
      </c>
      <c r="I219" s="79" t="s">
        <v>12</v>
      </c>
      <c r="J219" s="80">
        <f t="shared" si="23"/>
        <v>141510</v>
      </c>
      <c r="K219" s="77">
        <v>5.63</v>
      </c>
      <c r="L219" s="79" t="s">
        <v>12</v>
      </c>
      <c r="M219" s="80">
        <f t="shared" si="27"/>
        <v>5630</v>
      </c>
      <c r="N219" s="77">
        <v>1.31</v>
      </c>
      <c r="O219" s="79" t="s">
        <v>12</v>
      </c>
      <c r="P219" s="76">
        <f t="shared" si="28"/>
        <v>1310</v>
      </c>
    </row>
    <row r="220" spans="2:16">
      <c r="B220" s="89">
        <v>5.5</v>
      </c>
      <c r="C220" s="90" t="s">
        <v>67</v>
      </c>
      <c r="D220" s="74">
        <f t="shared" si="24"/>
        <v>458.33333333333331</v>
      </c>
      <c r="E220" s="91">
        <v>7.8619999999999995E-2</v>
      </c>
      <c r="F220" s="92">
        <v>1.889E-5</v>
      </c>
      <c r="G220" s="88">
        <f t="shared" si="26"/>
        <v>7.8638889999999989E-2</v>
      </c>
      <c r="H220" s="77">
        <v>164.54</v>
      </c>
      <c r="I220" s="79" t="s">
        <v>12</v>
      </c>
      <c r="J220" s="80">
        <f t="shared" si="23"/>
        <v>164540</v>
      </c>
      <c r="K220" s="77">
        <v>6.51</v>
      </c>
      <c r="L220" s="79" t="s">
        <v>12</v>
      </c>
      <c r="M220" s="80">
        <f t="shared" si="27"/>
        <v>6510</v>
      </c>
      <c r="N220" s="77">
        <v>1.51</v>
      </c>
      <c r="O220" s="79" t="s">
        <v>12</v>
      </c>
      <c r="P220" s="76">
        <f t="shared" si="28"/>
        <v>1510</v>
      </c>
    </row>
    <row r="221" spans="2:16">
      <c r="B221" s="89">
        <v>6</v>
      </c>
      <c r="C221" s="90" t="s">
        <v>67</v>
      </c>
      <c r="D221" s="74">
        <f t="shared" si="24"/>
        <v>500</v>
      </c>
      <c r="E221" s="91">
        <v>7.5759999999999994E-2</v>
      </c>
      <c r="F221" s="92">
        <v>1.7430000000000001E-5</v>
      </c>
      <c r="G221" s="88">
        <f t="shared" si="26"/>
        <v>7.5777429999999993E-2</v>
      </c>
      <c r="H221" s="77">
        <v>188.51</v>
      </c>
      <c r="I221" s="79" t="s">
        <v>12</v>
      </c>
      <c r="J221" s="80">
        <f t="shared" si="23"/>
        <v>188510</v>
      </c>
      <c r="K221" s="77">
        <v>7.35</v>
      </c>
      <c r="L221" s="79" t="s">
        <v>12</v>
      </c>
      <c r="M221" s="80">
        <f t="shared" si="27"/>
        <v>7350</v>
      </c>
      <c r="N221" s="77">
        <v>1.71</v>
      </c>
      <c r="O221" s="79" t="s">
        <v>12</v>
      </c>
      <c r="P221" s="76">
        <f t="shared" si="28"/>
        <v>1710</v>
      </c>
    </row>
    <row r="222" spans="2:16">
      <c r="B222" s="89">
        <v>6.5</v>
      </c>
      <c r="C222" s="90" t="s">
        <v>67</v>
      </c>
      <c r="D222" s="74">
        <f t="shared" si="24"/>
        <v>541.66666666666663</v>
      </c>
      <c r="E222" s="91">
        <v>7.3359999999999995E-2</v>
      </c>
      <c r="F222" s="92">
        <v>1.6189999999999999E-5</v>
      </c>
      <c r="G222" s="88">
        <f t="shared" si="26"/>
        <v>7.3376189999999994E-2</v>
      </c>
      <c r="H222" s="77">
        <v>213.33</v>
      </c>
      <c r="I222" s="79" t="s">
        <v>12</v>
      </c>
      <c r="J222" s="80">
        <f t="shared" si="23"/>
        <v>213330</v>
      </c>
      <c r="K222" s="77">
        <v>8.15</v>
      </c>
      <c r="L222" s="79" t="s">
        <v>12</v>
      </c>
      <c r="M222" s="80">
        <f t="shared" si="27"/>
        <v>8150</v>
      </c>
      <c r="N222" s="77">
        <v>1.91</v>
      </c>
      <c r="O222" s="79" t="s">
        <v>12</v>
      </c>
      <c r="P222" s="76">
        <f>N222*1000</f>
        <v>1910</v>
      </c>
    </row>
    <row r="223" spans="2:16">
      <c r="B223" s="89">
        <v>7</v>
      </c>
      <c r="C223" s="90" t="s">
        <v>67</v>
      </c>
      <c r="D223" s="74">
        <f t="shared" si="24"/>
        <v>583.33333333333337</v>
      </c>
      <c r="E223" s="91">
        <v>7.1319999999999995E-2</v>
      </c>
      <c r="F223" s="92">
        <v>1.5119999999999999E-5</v>
      </c>
      <c r="G223" s="88">
        <f t="shared" si="26"/>
        <v>7.1335119999999988E-2</v>
      </c>
      <c r="H223" s="77">
        <v>238.91</v>
      </c>
      <c r="I223" s="79" t="s">
        <v>12</v>
      </c>
      <c r="J223" s="80">
        <f t="shared" si="23"/>
        <v>238910</v>
      </c>
      <c r="K223" s="77">
        <v>8.92</v>
      </c>
      <c r="L223" s="79" t="s">
        <v>12</v>
      </c>
      <c r="M223" s="80">
        <f t="shared" si="27"/>
        <v>8920</v>
      </c>
      <c r="N223" s="77">
        <v>2.11</v>
      </c>
      <c r="O223" s="79" t="s">
        <v>12</v>
      </c>
      <c r="P223" s="76">
        <f t="shared" ref="P223:P228" si="29">N223*1000</f>
        <v>2110</v>
      </c>
    </row>
    <row r="224" spans="2:16">
      <c r="B224" s="89">
        <v>8</v>
      </c>
      <c r="C224" s="90" t="s">
        <v>67</v>
      </c>
      <c r="D224" s="74">
        <f t="shared" si="24"/>
        <v>666.66666666666663</v>
      </c>
      <c r="E224" s="91">
        <v>6.8089999999999998E-2</v>
      </c>
      <c r="F224" s="92">
        <v>1.3360000000000001E-5</v>
      </c>
      <c r="G224" s="88">
        <f t="shared" si="26"/>
        <v>6.8103360000000002E-2</v>
      </c>
      <c r="H224" s="77">
        <v>292.02</v>
      </c>
      <c r="I224" s="79" t="s">
        <v>12</v>
      </c>
      <c r="J224" s="80">
        <f t="shared" si="23"/>
        <v>292020</v>
      </c>
      <c r="K224" s="77">
        <v>11.68</v>
      </c>
      <c r="L224" s="79" t="s">
        <v>12</v>
      </c>
      <c r="M224" s="80">
        <f t="shared" si="27"/>
        <v>11680</v>
      </c>
      <c r="N224" s="77">
        <v>2.5299999999999998</v>
      </c>
      <c r="O224" s="79" t="s">
        <v>12</v>
      </c>
      <c r="P224" s="76">
        <f t="shared" si="29"/>
        <v>2530</v>
      </c>
    </row>
    <row r="225" spans="1:16">
      <c r="B225" s="89">
        <v>9</v>
      </c>
      <c r="C225" s="90" t="s">
        <v>67</v>
      </c>
      <c r="D225" s="74">
        <f t="shared" si="24"/>
        <v>750</v>
      </c>
      <c r="E225" s="91">
        <v>6.565E-2</v>
      </c>
      <c r="F225" s="92">
        <v>1.198E-5</v>
      </c>
      <c r="G225" s="88">
        <f t="shared" si="26"/>
        <v>6.5661979999999995E-2</v>
      </c>
      <c r="H225" s="77">
        <v>347.38</v>
      </c>
      <c r="I225" s="79" t="s">
        <v>12</v>
      </c>
      <c r="J225" s="80">
        <f t="shared" si="23"/>
        <v>347380</v>
      </c>
      <c r="K225" s="77">
        <v>14.07</v>
      </c>
      <c r="L225" s="79" t="s">
        <v>12</v>
      </c>
      <c r="M225" s="80">
        <f t="shared" si="27"/>
        <v>14070</v>
      </c>
      <c r="N225" s="77">
        <v>2.95</v>
      </c>
      <c r="O225" s="79" t="s">
        <v>12</v>
      </c>
      <c r="P225" s="76">
        <f t="shared" si="29"/>
        <v>2950</v>
      </c>
    </row>
    <row r="226" spans="1:16">
      <c r="B226" s="89">
        <v>10</v>
      </c>
      <c r="C226" s="90" t="s">
        <v>67</v>
      </c>
      <c r="D226" s="74">
        <f t="shared" si="24"/>
        <v>833.33333333333337</v>
      </c>
      <c r="E226" s="91">
        <v>6.3769999999999993E-2</v>
      </c>
      <c r="F226" s="92">
        <v>1.0859999999999999E-5</v>
      </c>
      <c r="G226" s="88">
        <f t="shared" si="26"/>
        <v>6.3780859999999995E-2</v>
      </c>
      <c r="H226" s="77">
        <v>404.57</v>
      </c>
      <c r="I226" s="79" t="s">
        <v>12</v>
      </c>
      <c r="J226" s="80">
        <f t="shared" si="23"/>
        <v>404570</v>
      </c>
      <c r="K226" s="77">
        <v>16.239999999999998</v>
      </c>
      <c r="L226" s="79" t="s">
        <v>12</v>
      </c>
      <c r="M226" s="80">
        <f t="shared" si="27"/>
        <v>16239.999999999998</v>
      </c>
      <c r="N226" s="77">
        <v>3.37</v>
      </c>
      <c r="O226" s="79" t="s">
        <v>12</v>
      </c>
      <c r="P226" s="76">
        <f t="shared" si="29"/>
        <v>3370</v>
      </c>
    </row>
    <row r="227" spans="1:16">
      <c r="B227" s="89">
        <v>11</v>
      </c>
      <c r="C227" s="90" t="s">
        <v>67</v>
      </c>
      <c r="D227" s="74">
        <f t="shared" si="24"/>
        <v>916.66666666666663</v>
      </c>
      <c r="E227" s="91">
        <v>6.2300000000000001E-2</v>
      </c>
      <c r="F227" s="92">
        <v>9.944E-6</v>
      </c>
      <c r="G227" s="88">
        <f t="shared" si="26"/>
        <v>6.2309943999999999E-2</v>
      </c>
      <c r="H227" s="77">
        <v>463.29</v>
      </c>
      <c r="I227" s="79" t="s">
        <v>12</v>
      </c>
      <c r="J227" s="80">
        <f t="shared" si="23"/>
        <v>463290</v>
      </c>
      <c r="K227" s="77">
        <v>18.25</v>
      </c>
      <c r="L227" s="79" t="s">
        <v>12</v>
      </c>
      <c r="M227" s="80">
        <f t="shared" si="27"/>
        <v>18250</v>
      </c>
      <c r="N227" s="77">
        <v>3.8</v>
      </c>
      <c r="O227" s="79" t="s">
        <v>12</v>
      </c>
      <c r="P227" s="76">
        <f t="shared" si="29"/>
        <v>3800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4"/>
        <v>1000</v>
      </c>
      <c r="E228" s="91">
        <v>6.1120000000000001E-2</v>
      </c>
      <c r="F228" s="92">
        <v>9.1719999999999996E-6</v>
      </c>
      <c r="G228" s="88">
        <f t="shared" si="26"/>
        <v>6.1129172000000002E-2</v>
      </c>
      <c r="H228" s="77">
        <v>523.26</v>
      </c>
      <c r="I228" s="79" t="s">
        <v>12</v>
      </c>
      <c r="J228" s="80">
        <f t="shared" si="23"/>
        <v>523260</v>
      </c>
      <c r="K228" s="77">
        <v>20.14</v>
      </c>
      <c r="L228" s="79" t="s">
        <v>12</v>
      </c>
      <c r="M228" s="80">
        <f t="shared" si="27"/>
        <v>20140</v>
      </c>
      <c r="N228" s="77">
        <v>4.21</v>
      </c>
      <c r="O228" s="79" t="s">
        <v>12</v>
      </c>
      <c r="P228" s="76">
        <f t="shared" si="29"/>
        <v>4210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82</v>
      </c>
      <c r="F13" s="49"/>
      <c r="G13" s="50"/>
      <c r="H13" s="50"/>
      <c r="I13" s="51"/>
      <c r="J13" s="4">
        <v>8</v>
      </c>
      <c r="K13" s="52">
        <v>6.6173999999999999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215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1" t="s">
        <v>59</v>
      </c>
      <c r="F18" s="192"/>
      <c r="G18" s="193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6.8910000000000004E-3</v>
      </c>
      <c r="F20" s="87">
        <v>1.265E-2</v>
      </c>
      <c r="G20" s="88">
        <f>E20+F20</f>
        <v>1.9540999999999999E-2</v>
      </c>
      <c r="H20" s="84">
        <v>5</v>
      </c>
      <c r="I20" s="85" t="s">
        <v>64</v>
      </c>
      <c r="J20" s="97">
        <f>H20/1000/10</f>
        <v>5.0000000000000001E-4</v>
      </c>
      <c r="K20" s="84">
        <v>13</v>
      </c>
      <c r="L20" s="85" t="s">
        <v>64</v>
      </c>
      <c r="M20" s="97">
        <f t="shared" ref="M20:M83" si="0">K20/1000/10</f>
        <v>1.2999999999999999E-3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7.1729999999999997E-3</v>
      </c>
      <c r="F21" s="92">
        <v>1.3169999999999999E-2</v>
      </c>
      <c r="G21" s="88">
        <f t="shared" ref="G21:G84" si="3">E21+F21</f>
        <v>2.0343E-2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14</v>
      </c>
      <c r="L21" s="90" t="s">
        <v>64</v>
      </c>
      <c r="M21" s="74">
        <f t="shared" si="0"/>
        <v>1.4E-3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7.443E-3</v>
      </c>
      <c r="F22" s="92">
        <v>1.367E-2</v>
      </c>
      <c r="G22" s="88">
        <f t="shared" si="3"/>
        <v>2.1113E-2</v>
      </c>
      <c r="H22" s="89">
        <v>6</v>
      </c>
      <c r="I22" s="90" t="s">
        <v>64</v>
      </c>
      <c r="J22" s="74">
        <f t="shared" si="4"/>
        <v>6.0000000000000006E-4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7.705E-3</v>
      </c>
      <c r="F23" s="92">
        <v>1.414E-2</v>
      </c>
      <c r="G23" s="88">
        <f t="shared" si="3"/>
        <v>2.1845E-2</v>
      </c>
      <c r="H23" s="89">
        <v>6</v>
      </c>
      <c r="I23" s="90" t="s">
        <v>64</v>
      </c>
      <c r="J23" s="74">
        <f t="shared" si="4"/>
        <v>6.0000000000000006E-4</v>
      </c>
      <c r="K23" s="89">
        <v>15</v>
      </c>
      <c r="L23" s="90" t="s">
        <v>64</v>
      </c>
      <c r="M23" s="74">
        <f t="shared" si="0"/>
        <v>1.5E-3</v>
      </c>
      <c r="N23" s="89">
        <v>10</v>
      </c>
      <c r="O23" s="90" t="s">
        <v>64</v>
      </c>
      <c r="P23" s="74">
        <f t="shared" si="1"/>
        <v>1E-3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7.9570000000000005E-3</v>
      </c>
      <c r="F24" s="92">
        <v>1.46E-2</v>
      </c>
      <c r="G24" s="88">
        <f t="shared" si="3"/>
        <v>2.2557000000000001E-2</v>
      </c>
      <c r="H24" s="89">
        <v>6</v>
      </c>
      <c r="I24" s="90" t="s">
        <v>64</v>
      </c>
      <c r="J24" s="74">
        <f t="shared" si="4"/>
        <v>6.0000000000000006E-4</v>
      </c>
      <c r="K24" s="89">
        <v>15</v>
      </c>
      <c r="L24" s="90" t="s">
        <v>64</v>
      </c>
      <c r="M24" s="74">
        <f t="shared" si="0"/>
        <v>1.5E-3</v>
      </c>
      <c r="N24" s="89">
        <v>11</v>
      </c>
      <c r="O24" s="90" t="s">
        <v>64</v>
      </c>
      <c r="P24" s="74">
        <f t="shared" si="1"/>
        <v>1.0999999999999998E-3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8.2019999999999992E-3</v>
      </c>
      <c r="F25" s="92">
        <v>1.504E-2</v>
      </c>
      <c r="G25" s="88">
        <f t="shared" si="3"/>
        <v>2.3241999999999999E-2</v>
      </c>
      <c r="H25" s="89">
        <v>7</v>
      </c>
      <c r="I25" s="90" t="s">
        <v>64</v>
      </c>
      <c r="J25" s="74">
        <f t="shared" si="4"/>
        <v>6.9999999999999999E-4</v>
      </c>
      <c r="K25" s="89">
        <v>15</v>
      </c>
      <c r="L25" s="90" t="s">
        <v>64</v>
      </c>
      <c r="M25" s="74">
        <f t="shared" si="0"/>
        <v>1.5E-3</v>
      </c>
      <c r="N25" s="89">
        <v>11</v>
      </c>
      <c r="O25" s="90" t="s">
        <v>64</v>
      </c>
      <c r="P25" s="74">
        <f t="shared" si="1"/>
        <v>1.0999999999999998E-3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8.4399999999999996E-3</v>
      </c>
      <c r="F26" s="92">
        <v>1.546E-2</v>
      </c>
      <c r="G26" s="88">
        <f t="shared" si="3"/>
        <v>2.3899999999999998E-2</v>
      </c>
      <c r="H26" s="89">
        <v>7</v>
      </c>
      <c r="I26" s="90" t="s">
        <v>64</v>
      </c>
      <c r="J26" s="74">
        <f t="shared" si="4"/>
        <v>6.9999999999999999E-4</v>
      </c>
      <c r="K26" s="89">
        <v>16</v>
      </c>
      <c r="L26" s="90" t="s">
        <v>64</v>
      </c>
      <c r="M26" s="74">
        <f t="shared" si="0"/>
        <v>1.6000000000000001E-3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8.8970000000000004E-3</v>
      </c>
      <c r="F27" s="92">
        <v>1.626E-2</v>
      </c>
      <c r="G27" s="88">
        <f t="shared" si="3"/>
        <v>2.5156999999999999E-2</v>
      </c>
      <c r="H27" s="89">
        <v>7</v>
      </c>
      <c r="I27" s="90" t="s">
        <v>64</v>
      </c>
      <c r="J27" s="74">
        <f t="shared" si="4"/>
        <v>6.9999999999999999E-4</v>
      </c>
      <c r="K27" s="89">
        <v>17</v>
      </c>
      <c r="L27" s="90" t="s">
        <v>64</v>
      </c>
      <c r="M27" s="74">
        <f t="shared" si="0"/>
        <v>1.7000000000000001E-3</v>
      </c>
      <c r="N27" s="89">
        <v>12</v>
      </c>
      <c r="O27" s="90" t="s">
        <v>64</v>
      </c>
      <c r="P27" s="74">
        <f t="shared" si="1"/>
        <v>1.2000000000000001E-3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9.4359999999999999E-3</v>
      </c>
      <c r="F28" s="92">
        <v>1.7180000000000001E-2</v>
      </c>
      <c r="G28" s="88">
        <f t="shared" si="3"/>
        <v>2.6616000000000001E-2</v>
      </c>
      <c r="H28" s="89">
        <v>8</v>
      </c>
      <c r="I28" s="90" t="s">
        <v>64</v>
      </c>
      <c r="J28" s="74">
        <f t="shared" si="4"/>
        <v>8.0000000000000004E-4</v>
      </c>
      <c r="K28" s="89">
        <v>18</v>
      </c>
      <c r="L28" s="90" t="s">
        <v>64</v>
      </c>
      <c r="M28" s="74">
        <f t="shared" si="0"/>
        <v>1.8E-3</v>
      </c>
      <c r="N28" s="89">
        <v>13</v>
      </c>
      <c r="O28" s="90" t="s">
        <v>64</v>
      </c>
      <c r="P28" s="74">
        <f t="shared" si="1"/>
        <v>1.2999999999999999E-3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9.9469999999999992E-3</v>
      </c>
      <c r="F29" s="92">
        <v>1.804E-2</v>
      </c>
      <c r="G29" s="88">
        <f t="shared" si="3"/>
        <v>2.7986999999999998E-2</v>
      </c>
      <c r="H29" s="89">
        <v>8</v>
      </c>
      <c r="I29" s="90" t="s">
        <v>64</v>
      </c>
      <c r="J29" s="74">
        <f t="shared" si="4"/>
        <v>8.0000000000000004E-4</v>
      </c>
      <c r="K29" s="89">
        <v>19</v>
      </c>
      <c r="L29" s="90" t="s">
        <v>64</v>
      </c>
      <c r="M29" s="74">
        <f t="shared" si="0"/>
        <v>1.9E-3</v>
      </c>
      <c r="N29" s="89">
        <v>13</v>
      </c>
      <c r="O29" s="90" t="s">
        <v>64</v>
      </c>
      <c r="P29" s="74">
        <f t="shared" si="1"/>
        <v>1.2999999999999999E-3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1.043E-2</v>
      </c>
      <c r="F30" s="92">
        <v>1.8849999999999999E-2</v>
      </c>
      <c r="G30" s="88">
        <f t="shared" si="3"/>
        <v>2.928E-2</v>
      </c>
      <c r="H30" s="89">
        <v>8</v>
      </c>
      <c r="I30" s="90" t="s">
        <v>64</v>
      </c>
      <c r="J30" s="74">
        <f t="shared" si="4"/>
        <v>8.0000000000000004E-4</v>
      </c>
      <c r="K30" s="89">
        <v>19</v>
      </c>
      <c r="L30" s="90" t="s">
        <v>64</v>
      </c>
      <c r="M30" s="74">
        <f t="shared" si="0"/>
        <v>1.9E-3</v>
      </c>
      <c r="N30" s="89">
        <v>14</v>
      </c>
      <c r="O30" s="90" t="s">
        <v>64</v>
      </c>
      <c r="P30" s="74">
        <f t="shared" si="1"/>
        <v>1.4E-3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1.09E-2</v>
      </c>
      <c r="F31" s="92">
        <v>1.9599999999999999E-2</v>
      </c>
      <c r="G31" s="88">
        <f t="shared" si="3"/>
        <v>3.0499999999999999E-2</v>
      </c>
      <c r="H31" s="89">
        <v>9</v>
      </c>
      <c r="I31" s="90" t="s">
        <v>64</v>
      </c>
      <c r="J31" s="74">
        <f t="shared" si="4"/>
        <v>8.9999999999999998E-4</v>
      </c>
      <c r="K31" s="89">
        <v>20</v>
      </c>
      <c r="L31" s="90" t="s">
        <v>64</v>
      </c>
      <c r="M31" s="74">
        <f t="shared" si="0"/>
        <v>2E-3</v>
      </c>
      <c r="N31" s="89">
        <v>14</v>
      </c>
      <c r="O31" s="90" t="s">
        <v>64</v>
      </c>
      <c r="P31" s="74">
        <f t="shared" si="1"/>
        <v>1.4E-3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1.1339999999999999E-2</v>
      </c>
      <c r="F32" s="92">
        <v>2.0320000000000001E-2</v>
      </c>
      <c r="G32" s="88">
        <f t="shared" si="3"/>
        <v>3.1660000000000001E-2</v>
      </c>
      <c r="H32" s="89">
        <v>9</v>
      </c>
      <c r="I32" s="90" t="s">
        <v>64</v>
      </c>
      <c r="J32" s="74">
        <f t="shared" si="4"/>
        <v>8.9999999999999998E-4</v>
      </c>
      <c r="K32" s="89">
        <v>21</v>
      </c>
      <c r="L32" s="90" t="s">
        <v>64</v>
      </c>
      <c r="M32" s="74">
        <f t="shared" si="0"/>
        <v>2.1000000000000003E-3</v>
      </c>
      <c r="N32" s="89">
        <v>15</v>
      </c>
      <c r="O32" s="90" t="s">
        <v>64</v>
      </c>
      <c r="P32" s="74">
        <f t="shared" si="1"/>
        <v>1.5E-3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1.1769999999999999E-2</v>
      </c>
      <c r="F33" s="92">
        <v>2.0990000000000002E-2</v>
      </c>
      <c r="G33" s="88">
        <f t="shared" si="3"/>
        <v>3.2759999999999997E-2</v>
      </c>
      <c r="H33" s="89">
        <v>10</v>
      </c>
      <c r="I33" s="90" t="s">
        <v>64</v>
      </c>
      <c r="J33" s="74">
        <f t="shared" si="4"/>
        <v>1E-3</v>
      </c>
      <c r="K33" s="89">
        <v>22</v>
      </c>
      <c r="L33" s="90" t="s">
        <v>64</v>
      </c>
      <c r="M33" s="74">
        <f t="shared" si="0"/>
        <v>2.1999999999999997E-3</v>
      </c>
      <c r="N33" s="89">
        <v>16</v>
      </c>
      <c r="O33" s="90" t="s">
        <v>64</v>
      </c>
      <c r="P33" s="74">
        <f t="shared" si="1"/>
        <v>1.6000000000000001E-3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1.218E-2</v>
      </c>
      <c r="F34" s="92">
        <v>2.163E-2</v>
      </c>
      <c r="G34" s="88">
        <f t="shared" si="3"/>
        <v>3.381E-2</v>
      </c>
      <c r="H34" s="89">
        <v>10</v>
      </c>
      <c r="I34" s="90" t="s">
        <v>64</v>
      </c>
      <c r="J34" s="74">
        <f t="shared" si="4"/>
        <v>1E-3</v>
      </c>
      <c r="K34" s="89">
        <v>23</v>
      </c>
      <c r="L34" s="90" t="s">
        <v>64</v>
      </c>
      <c r="M34" s="74">
        <f t="shared" si="0"/>
        <v>2.3E-3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1.2579999999999999E-2</v>
      </c>
      <c r="F35" s="92">
        <v>2.2239999999999999E-2</v>
      </c>
      <c r="G35" s="88">
        <f t="shared" si="3"/>
        <v>3.4819999999999997E-2</v>
      </c>
      <c r="H35" s="89">
        <v>10</v>
      </c>
      <c r="I35" s="90" t="s">
        <v>64</v>
      </c>
      <c r="J35" s="74">
        <f t="shared" si="4"/>
        <v>1E-3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1.3339999999999999E-2</v>
      </c>
      <c r="F36" s="92">
        <v>2.3380000000000001E-2</v>
      </c>
      <c r="G36" s="88">
        <f t="shared" si="3"/>
        <v>3.6720000000000003E-2</v>
      </c>
      <c r="H36" s="89">
        <v>11</v>
      </c>
      <c r="I36" s="90" t="s">
        <v>64</v>
      </c>
      <c r="J36" s="74">
        <f t="shared" si="4"/>
        <v>1.0999999999999998E-3</v>
      </c>
      <c r="K36" s="89">
        <v>25</v>
      </c>
      <c r="L36" s="90" t="s">
        <v>64</v>
      </c>
      <c r="M36" s="74">
        <f t="shared" si="0"/>
        <v>2.5000000000000001E-3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1.4069999999999999E-2</v>
      </c>
      <c r="F37" s="92">
        <v>2.443E-2</v>
      </c>
      <c r="G37" s="88">
        <f t="shared" si="3"/>
        <v>3.85E-2</v>
      </c>
      <c r="H37" s="89">
        <v>12</v>
      </c>
      <c r="I37" s="90" t="s">
        <v>64</v>
      </c>
      <c r="J37" s="74">
        <f t="shared" si="4"/>
        <v>1.2000000000000001E-3</v>
      </c>
      <c r="K37" s="89">
        <v>26</v>
      </c>
      <c r="L37" s="90" t="s">
        <v>64</v>
      </c>
      <c r="M37" s="74">
        <f t="shared" si="0"/>
        <v>2.5999999999999999E-3</v>
      </c>
      <c r="N37" s="89">
        <v>19</v>
      </c>
      <c r="O37" s="90" t="s">
        <v>64</v>
      </c>
      <c r="P37" s="74">
        <f t="shared" si="1"/>
        <v>1.9E-3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1.4749999999999999E-2</v>
      </c>
      <c r="F38" s="92">
        <v>2.5399999999999999E-2</v>
      </c>
      <c r="G38" s="88">
        <f t="shared" si="3"/>
        <v>4.0149999999999998E-2</v>
      </c>
      <c r="H38" s="89">
        <v>12</v>
      </c>
      <c r="I38" s="90" t="s">
        <v>64</v>
      </c>
      <c r="J38" s="74">
        <f t="shared" si="4"/>
        <v>1.2000000000000001E-3</v>
      </c>
      <c r="K38" s="89">
        <v>27</v>
      </c>
      <c r="L38" s="90" t="s">
        <v>64</v>
      </c>
      <c r="M38" s="74">
        <f t="shared" si="0"/>
        <v>2.7000000000000001E-3</v>
      </c>
      <c r="N38" s="89">
        <v>20</v>
      </c>
      <c r="O38" s="90" t="s">
        <v>64</v>
      </c>
      <c r="P38" s="74">
        <f t="shared" si="1"/>
        <v>2E-3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1.541E-2</v>
      </c>
      <c r="F39" s="92">
        <v>2.63E-2</v>
      </c>
      <c r="G39" s="88">
        <f t="shared" si="3"/>
        <v>4.1709999999999997E-2</v>
      </c>
      <c r="H39" s="89">
        <v>13</v>
      </c>
      <c r="I39" s="90" t="s">
        <v>64</v>
      </c>
      <c r="J39" s="74">
        <f t="shared" si="4"/>
        <v>1.2999999999999999E-3</v>
      </c>
      <c r="K39" s="89">
        <v>29</v>
      </c>
      <c r="L39" s="90" t="s">
        <v>64</v>
      </c>
      <c r="M39" s="74">
        <f t="shared" si="0"/>
        <v>2.9000000000000002E-3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1.6039999999999999E-2</v>
      </c>
      <c r="F40" s="92">
        <v>2.7140000000000001E-2</v>
      </c>
      <c r="G40" s="88">
        <f t="shared" si="3"/>
        <v>4.3179999999999996E-2</v>
      </c>
      <c r="H40" s="89">
        <v>14</v>
      </c>
      <c r="I40" s="90" t="s">
        <v>64</v>
      </c>
      <c r="J40" s="74">
        <f t="shared" si="4"/>
        <v>1.4E-3</v>
      </c>
      <c r="K40" s="89">
        <v>30</v>
      </c>
      <c r="L40" s="90" t="s">
        <v>64</v>
      </c>
      <c r="M40" s="74">
        <f t="shared" si="0"/>
        <v>3.0000000000000001E-3</v>
      </c>
      <c r="N40" s="89">
        <v>21</v>
      </c>
      <c r="O40" s="90" t="s">
        <v>64</v>
      </c>
      <c r="P40" s="74">
        <f t="shared" si="1"/>
        <v>2.1000000000000003E-3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1.6639999999999999E-2</v>
      </c>
      <c r="F41" s="92">
        <v>2.794E-2</v>
      </c>
      <c r="G41" s="88">
        <f t="shared" si="3"/>
        <v>4.4579999999999995E-2</v>
      </c>
      <c r="H41" s="89">
        <v>14</v>
      </c>
      <c r="I41" s="90" t="s">
        <v>64</v>
      </c>
      <c r="J41" s="74">
        <f t="shared" si="4"/>
        <v>1.4E-3</v>
      </c>
      <c r="K41" s="89">
        <v>31</v>
      </c>
      <c r="L41" s="90" t="s">
        <v>64</v>
      </c>
      <c r="M41" s="74">
        <f t="shared" si="0"/>
        <v>3.0999999999999999E-3</v>
      </c>
      <c r="N41" s="89">
        <v>22</v>
      </c>
      <c r="O41" s="90" t="s">
        <v>64</v>
      </c>
      <c r="P41" s="74">
        <f t="shared" si="1"/>
        <v>2.1999999999999997E-3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1.779E-2</v>
      </c>
      <c r="F42" s="92">
        <v>2.9389999999999999E-2</v>
      </c>
      <c r="G42" s="88">
        <f t="shared" si="3"/>
        <v>4.718E-2</v>
      </c>
      <c r="H42" s="89">
        <v>16</v>
      </c>
      <c r="I42" s="90" t="s">
        <v>64</v>
      </c>
      <c r="J42" s="74">
        <f t="shared" si="4"/>
        <v>1.6000000000000001E-3</v>
      </c>
      <c r="K42" s="89">
        <v>33</v>
      </c>
      <c r="L42" s="90" t="s">
        <v>64</v>
      </c>
      <c r="M42" s="74">
        <f t="shared" si="0"/>
        <v>3.3E-3</v>
      </c>
      <c r="N42" s="89">
        <v>24</v>
      </c>
      <c r="O42" s="90" t="s">
        <v>64</v>
      </c>
      <c r="P42" s="74">
        <f t="shared" si="1"/>
        <v>2.4000000000000002E-3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1.8870000000000001E-2</v>
      </c>
      <c r="F43" s="92">
        <v>3.0700000000000002E-2</v>
      </c>
      <c r="G43" s="88">
        <f t="shared" si="3"/>
        <v>4.9570000000000003E-2</v>
      </c>
      <c r="H43" s="89">
        <v>17</v>
      </c>
      <c r="I43" s="90" t="s">
        <v>64</v>
      </c>
      <c r="J43" s="74">
        <f t="shared" si="4"/>
        <v>1.7000000000000001E-3</v>
      </c>
      <c r="K43" s="89">
        <v>36</v>
      </c>
      <c r="L43" s="90" t="s">
        <v>64</v>
      </c>
      <c r="M43" s="74">
        <f t="shared" si="0"/>
        <v>3.5999999999999999E-3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1.9890000000000001E-2</v>
      </c>
      <c r="F44" s="92">
        <v>3.1890000000000002E-2</v>
      </c>
      <c r="G44" s="88">
        <f t="shared" si="3"/>
        <v>5.1780000000000007E-2</v>
      </c>
      <c r="H44" s="89">
        <v>18</v>
      </c>
      <c r="I44" s="90" t="s">
        <v>64</v>
      </c>
      <c r="J44" s="74">
        <f t="shared" si="4"/>
        <v>1.8E-3</v>
      </c>
      <c r="K44" s="89">
        <v>38</v>
      </c>
      <c r="L44" s="90" t="s">
        <v>64</v>
      </c>
      <c r="M44" s="74">
        <f t="shared" si="0"/>
        <v>3.8E-3</v>
      </c>
      <c r="N44" s="89">
        <v>27</v>
      </c>
      <c r="O44" s="90" t="s">
        <v>64</v>
      </c>
      <c r="P44" s="74">
        <f t="shared" si="1"/>
        <v>2.7000000000000001E-3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2.086E-2</v>
      </c>
      <c r="F45" s="92">
        <v>3.2980000000000002E-2</v>
      </c>
      <c r="G45" s="88">
        <f t="shared" si="3"/>
        <v>5.3839999999999999E-2</v>
      </c>
      <c r="H45" s="89">
        <v>19</v>
      </c>
      <c r="I45" s="90" t="s">
        <v>64</v>
      </c>
      <c r="J45" s="74">
        <f t="shared" si="4"/>
        <v>1.9E-3</v>
      </c>
      <c r="K45" s="89">
        <v>40</v>
      </c>
      <c r="L45" s="90" t="s">
        <v>64</v>
      </c>
      <c r="M45" s="74">
        <f t="shared" si="0"/>
        <v>4.0000000000000001E-3</v>
      </c>
      <c r="N45" s="89">
        <v>29</v>
      </c>
      <c r="O45" s="90" t="s">
        <v>64</v>
      </c>
      <c r="P45" s="74">
        <f t="shared" si="1"/>
        <v>2.9000000000000002E-3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2.179E-2</v>
      </c>
      <c r="F46" s="92">
        <v>3.3989999999999999E-2</v>
      </c>
      <c r="G46" s="88">
        <f t="shared" si="3"/>
        <v>5.5779999999999996E-2</v>
      </c>
      <c r="H46" s="89">
        <v>20</v>
      </c>
      <c r="I46" s="90" t="s">
        <v>64</v>
      </c>
      <c r="J46" s="74">
        <f t="shared" si="4"/>
        <v>2E-3</v>
      </c>
      <c r="K46" s="89">
        <v>42</v>
      </c>
      <c r="L46" s="90" t="s">
        <v>64</v>
      </c>
      <c r="M46" s="74">
        <f t="shared" si="0"/>
        <v>4.2000000000000006E-3</v>
      </c>
      <c r="N46" s="89">
        <v>30</v>
      </c>
      <c r="O46" s="90" t="s">
        <v>64</v>
      </c>
      <c r="P46" s="74">
        <f t="shared" si="1"/>
        <v>3.0000000000000001E-3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2.2679999999999999E-2</v>
      </c>
      <c r="F47" s="92">
        <v>3.492E-2</v>
      </c>
      <c r="G47" s="88">
        <f t="shared" si="3"/>
        <v>5.7599999999999998E-2</v>
      </c>
      <c r="H47" s="89">
        <v>21</v>
      </c>
      <c r="I47" s="90" t="s">
        <v>64</v>
      </c>
      <c r="J47" s="74">
        <f t="shared" si="4"/>
        <v>2.1000000000000003E-3</v>
      </c>
      <c r="K47" s="89">
        <v>44</v>
      </c>
      <c r="L47" s="90" t="s">
        <v>64</v>
      </c>
      <c r="M47" s="74">
        <f t="shared" si="0"/>
        <v>4.3999999999999994E-3</v>
      </c>
      <c r="N47" s="89">
        <v>31</v>
      </c>
      <c r="O47" s="90" t="s">
        <v>64</v>
      </c>
      <c r="P47" s="74">
        <f t="shared" si="1"/>
        <v>3.0999999999999999E-3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2.3539999999999998E-2</v>
      </c>
      <c r="F48" s="92">
        <v>3.5779999999999999E-2</v>
      </c>
      <c r="G48" s="88">
        <f t="shared" si="3"/>
        <v>5.9319999999999998E-2</v>
      </c>
      <c r="H48" s="89">
        <v>22</v>
      </c>
      <c r="I48" s="90" t="s">
        <v>64</v>
      </c>
      <c r="J48" s="74">
        <f t="shared" si="4"/>
        <v>2.1999999999999997E-3</v>
      </c>
      <c r="K48" s="89">
        <v>45</v>
      </c>
      <c r="L48" s="90" t="s">
        <v>64</v>
      </c>
      <c r="M48" s="74">
        <f t="shared" si="0"/>
        <v>4.4999999999999997E-3</v>
      </c>
      <c r="N48" s="89">
        <v>33</v>
      </c>
      <c r="O48" s="90" t="s">
        <v>64</v>
      </c>
      <c r="P48" s="74">
        <f t="shared" si="1"/>
        <v>3.3E-3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2.436E-2</v>
      </c>
      <c r="F49" s="92">
        <v>3.6589999999999998E-2</v>
      </c>
      <c r="G49" s="88">
        <f t="shared" si="3"/>
        <v>6.0949999999999997E-2</v>
      </c>
      <c r="H49" s="89">
        <v>23</v>
      </c>
      <c r="I49" s="90" t="s">
        <v>64</v>
      </c>
      <c r="J49" s="74">
        <f t="shared" si="4"/>
        <v>2.3E-3</v>
      </c>
      <c r="K49" s="89">
        <v>47</v>
      </c>
      <c r="L49" s="90" t="s">
        <v>64</v>
      </c>
      <c r="M49" s="74">
        <f t="shared" si="0"/>
        <v>4.7000000000000002E-3</v>
      </c>
      <c r="N49" s="89">
        <v>34</v>
      </c>
      <c r="O49" s="90" t="s">
        <v>64</v>
      </c>
      <c r="P49" s="74">
        <f t="shared" si="1"/>
        <v>3.4000000000000002E-3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2.5159999999999998E-2</v>
      </c>
      <c r="F50" s="92">
        <v>3.7350000000000001E-2</v>
      </c>
      <c r="G50" s="88">
        <f t="shared" si="3"/>
        <v>6.2509999999999996E-2</v>
      </c>
      <c r="H50" s="89">
        <v>24</v>
      </c>
      <c r="I50" s="90" t="s">
        <v>64</v>
      </c>
      <c r="J50" s="74">
        <f t="shared" si="4"/>
        <v>2.4000000000000002E-3</v>
      </c>
      <c r="K50" s="89">
        <v>49</v>
      </c>
      <c r="L50" s="90" t="s">
        <v>64</v>
      </c>
      <c r="M50" s="74">
        <f t="shared" si="0"/>
        <v>4.8999999999999998E-3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2.5940000000000001E-2</v>
      </c>
      <c r="F51" s="92">
        <v>3.8059999999999997E-2</v>
      </c>
      <c r="G51" s="88">
        <f t="shared" si="3"/>
        <v>6.4000000000000001E-2</v>
      </c>
      <c r="H51" s="89">
        <v>25</v>
      </c>
      <c r="I51" s="90" t="s">
        <v>64</v>
      </c>
      <c r="J51" s="74">
        <f t="shared" si="4"/>
        <v>2.5000000000000001E-3</v>
      </c>
      <c r="K51" s="89">
        <v>51</v>
      </c>
      <c r="L51" s="90" t="s">
        <v>64</v>
      </c>
      <c r="M51" s="74">
        <f t="shared" si="0"/>
        <v>5.0999999999999995E-3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2.6689999999999998E-2</v>
      </c>
      <c r="F52" s="92">
        <v>3.8730000000000001E-2</v>
      </c>
      <c r="G52" s="88">
        <f t="shared" si="3"/>
        <v>6.5420000000000006E-2</v>
      </c>
      <c r="H52" s="89">
        <v>26</v>
      </c>
      <c r="I52" s="90" t="s">
        <v>64</v>
      </c>
      <c r="J52" s="74">
        <f t="shared" si="4"/>
        <v>2.5999999999999999E-3</v>
      </c>
      <c r="K52" s="89">
        <v>52</v>
      </c>
      <c r="L52" s="90" t="s">
        <v>64</v>
      </c>
      <c r="M52" s="74">
        <f t="shared" si="0"/>
        <v>5.1999999999999998E-3</v>
      </c>
      <c r="N52" s="89">
        <v>38</v>
      </c>
      <c r="O52" s="90" t="s">
        <v>64</v>
      </c>
      <c r="P52" s="74">
        <f t="shared" si="1"/>
        <v>3.8E-3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2.8129999999999999E-2</v>
      </c>
      <c r="F53" s="92">
        <v>3.9969999999999999E-2</v>
      </c>
      <c r="G53" s="88">
        <f t="shared" si="3"/>
        <v>6.8099999999999994E-2</v>
      </c>
      <c r="H53" s="89">
        <v>28</v>
      </c>
      <c r="I53" s="90" t="s">
        <v>64</v>
      </c>
      <c r="J53" s="74">
        <f t="shared" si="4"/>
        <v>2.8E-3</v>
      </c>
      <c r="K53" s="89">
        <v>56</v>
      </c>
      <c r="L53" s="90" t="s">
        <v>64</v>
      </c>
      <c r="M53" s="74">
        <f t="shared" si="0"/>
        <v>5.5999999999999999E-3</v>
      </c>
      <c r="N53" s="89">
        <v>40</v>
      </c>
      <c r="O53" s="90" t="s">
        <v>64</v>
      </c>
      <c r="P53" s="74">
        <f t="shared" si="1"/>
        <v>4.0000000000000001E-3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2.9839999999999998E-2</v>
      </c>
      <c r="F54" s="92">
        <v>4.1349999999999998E-2</v>
      </c>
      <c r="G54" s="88">
        <f t="shared" si="3"/>
        <v>7.1190000000000003E-2</v>
      </c>
      <c r="H54" s="89">
        <v>30</v>
      </c>
      <c r="I54" s="90" t="s">
        <v>64</v>
      </c>
      <c r="J54" s="74">
        <f t="shared" si="4"/>
        <v>3.0000000000000001E-3</v>
      </c>
      <c r="K54" s="89">
        <v>60</v>
      </c>
      <c r="L54" s="90" t="s">
        <v>64</v>
      </c>
      <c r="M54" s="74">
        <f t="shared" si="0"/>
        <v>6.0000000000000001E-3</v>
      </c>
      <c r="N54" s="89">
        <v>43</v>
      </c>
      <c r="O54" s="90" t="s">
        <v>64</v>
      </c>
      <c r="P54" s="74">
        <f t="shared" si="1"/>
        <v>4.3E-3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3.1449999999999999E-2</v>
      </c>
      <c r="F55" s="92">
        <v>4.258E-2</v>
      </c>
      <c r="G55" s="88">
        <f t="shared" si="3"/>
        <v>7.4029999999999999E-2</v>
      </c>
      <c r="H55" s="89">
        <v>33</v>
      </c>
      <c r="I55" s="90" t="s">
        <v>64</v>
      </c>
      <c r="J55" s="74">
        <f t="shared" si="4"/>
        <v>3.3E-3</v>
      </c>
      <c r="K55" s="89">
        <v>64</v>
      </c>
      <c r="L55" s="90" t="s">
        <v>64</v>
      </c>
      <c r="M55" s="74">
        <f t="shared" si="0"/>
        <v>6.4000000000000003E-3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3.2989999999999998E-2</v>
      </c>
      <c r="F56" s="92">
        <v>4.3679999999999997E-2</v>
      </c>
      <c r="G56" s="88">
        <f t="shared" si="3"/>
        <v>7.6669999999999988E-2</v>
      </c>
      <c r="H56" s="89">
        <v>35</v>
      </c>
      <c r="I56" s="90" t="s">
        <v>64</v>
      </c>
      <c r="J56" s="74">
        <f t="shared" si="4"/>
        <v>3.5000000000000005E-3</v>
      </c>
      <c r="K56" s="89">
        <v>67</v>
      </c>
      <c r="L56" s="90" t="s">
        <v>64</v>
      </c>
      <c r="M56" s="74">
        <f t="shared" si="0"/>
        <v>6.7000000000000002E-3</v>
      </c>
      <c r="N56" s="89">
        <v>49</v>
      </c>
      <c r="O56" s="90" t="s">
        <v>64</v>
      </c>
      <c r="P56" s="74">
        <f t="shared" si="1"/>
        <v>4.8999999999999998E-3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3.4459999999999998E-2</v>
      </c>
      <c r="F57" s="92">
        <v>4.4670000000000001E-2</v>
      </c>
      <c r="G57" s="88">
        <f t="shared" si="3"/>
        <v>7.9130000000000006E-2</v>
      </c>
      <c r="H57" s="89">
        <v>37</v>
      </c>
      <c r="I57" s="90" t="s">
        <v>64</v>
      </c>
      <c r="J57" s="74">
        <f t="shared" si="4"/>
        <v>3.6999999999999997E-3</v>
      </c>
      <c r="K57" s="89">
        <v>71</v>
      </c>
      <c r="L57" s="90" t="s">
        <v>64</v>
      </c>
      <c r="M57" s="74">
        <f t="shared" si="0"/>
        <v>7.0999999999999995E-3</v>
      </c>
      <c r="N57" s="89">
        <v>51</v>
      </c>
      <c r="O57" s="90" t="s">
        <v>64</v>
      </c>
      <c r="P57" s="74">
        <f t="shared" si="1"/>
        <v>5.0999999999999995E-3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3.5860000000000003E-2</v>
      </c>
      <c r="F58" s="92">
        <v>4.5569999999999999E-2</v>
      </c>
      <c r="G58" s="88">
        <f t="shared" si="3"/>
        <v>8.1430000000000002E-2</v>
      </c>
      <c r="H58" s="89">
        <v>40</v>
      </c>
      <c r="I58" s="90" t="s">
        <v>64</v>
      </c>
      <c r="J58" s="74">
        <f t="shared" si="4"/>
        <v>4.0000000000000001E-3</v>
      </c>
      <c r="K58" s="89">
        <v>74</v>
      </c>
      <c r="L58" s="90" t="s">
        <v>64</v>
      </c>
      <c r="M58" s="74">
        <f t="shared" si="0"/>
        <v>7.3999999999999995E-3</v>
      </c>
      <c r="N58" s="89">
        <v>54</v>
      </c>
      <c r="O58" s="90" t="s">
        <v>64</v>
      </c>
      <c r="P58" s="74">
        <f t="shared" si="1"/>
        <v>5.4000000000000003E-3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3.7220000000000003E-2</v>
      </c>
      <c r="F59" s="92">
        <v>4.6399999999999997E-2</v>
      </c>
      <c r="G59" s="88">
        <f t="shared" si="3"/>
        <v>8.362E-2</v>
      </c>
      <c r="H59" s="89">
        <v>42</v>
      </c>
      <c r="I59" s="90" t="s">
        <v>64</v>
      </c>
      <c r="J59" s="74">
        <f t="shared" si="4"/>
        <v>4.2000000000000006E-3</v>
      </c>
      <c r="K59" s="89">
        <v>78</v>
      </c>
      <c r="L59" s="90" t="s">
        <v>64</v>
      </c>
      <c r="M59" s="74">
        <f t="shared" si="0"/>
        <v>7.7999999999999996E-3</v>
      </c>
      <c r="N59" s="89">
        <v>57</v>
      </c>
      <c r="O59" s="90" t="s">
        <v>64</v>
      </c>
      <c r="P59" s="74">
        <f t="shared" si="1"/>
        <v>5.7000000000000002E-3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3.8519999999999999E-2</v>
      </c>
      <c r="F60" s="92">
        <v>4.7149999999999997E-2</v>
      </c>
      <c r="G60" s="88">
        <f t="shared" si="3"/>
        <v>8.5669999999999996E-2</v>
      </c>
      <c r="H60" s="89">
        <v>44</v>
      </c>
      <c r="I60" s="90" t="s">
        <v>64</v>
      </c>
      <c r="J60" s="74">
        <f t="shared" si="4"/>
        <v>4.3999999999999994E-3</v>
      </c>
      <c r="K60" s="89">
        <v>81</v>
      </c>
      <c r="L60" s="90" t="s">
        <v>64</v>
      </c>
      <c r="M60" s="74">
        <f t="shared" si="0"/>
        <v>8.0999999999999996E-3</v>
      </c>
      <c r="N60" s="89">
        <v>59</v>
      </c>
      <c r="O60" s="90" t="s">
        <v>64</v>
      </c>
      <c r="P60" s="74">
        <f t="shared" si="1"/>
        <v>5.8999999999999999E-3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3.9789999999999999E-2</v>
      </c>
      <c r="F61" s="92">
        <v>4.7849999999999997E-2</v>
      </c>
      <c r="G61" s="88">
        <f t="shared" si="3"/>
        <v>8.7639999999999996E-2</v>
      </c>
      <c r="H61" s="89">
        <v>46</v>
      </c>
      <c r="I61" s="90" t="s">
        <v>64</v>
      </c>
      <c r="J61" s="74">
        <f t="shared" si="4"/>
        <v>4.5999999999999999E-3</v>
      </c>
      <c r="K61" s="89">
        <v>85</v>
      </c>
      <c r="L61" s="90" t="s">
        <v>64</v>
      </c>
      <c r="M61" s="74">
        <f t="shared" si="0"/>
        <v>8.5000000000000006E-3</v>
      </c>
      <c r="N61" s="89">
        <v>62</v>
      </c>
      <c r="O61" s="90" t="s">
        <v>64</v>
      </c>
      <c r="P61" s="74">
        <f t="shared" si="1"/>
        <v>6.1999999999999998E-3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4.2200000000000001E-2</v>
      </c>
      <c r="F62" s="92">
        <v>4.9090000000000002E-2</v>
      </c>
      <c r="G62" s="88">
        <f t="shared" si="3"/>
        <v>9.129000000000001E-2</v>
      </c>
      <c r="H62" s="89">
        <v>50</v>
      </c>
      <c r="I62" s="90" t="s">
        <v>64</v>
      </c>
      <c r="J62" s="74">
        <f t="shared" si="4"/>
        <v>5.0000000000000001E-3</v>
      </c>
      <c r="K62" s="89">
        <v>91</v>
      </c>
      <c r="L62" s="90" t="s">
        <v>64</v>
      </c>
      <c r="M62" s="74">
        <f t="shared" si="0"/>
        <v>9.1000000000000004E-3</v>
      </c>
      <c r="N62" s="89">
        <v>66</v>
      </c>
      <c r="O62" s="90" t="s">
        <v>64</v>
      </c>
      <c r="P62" s="74">
        <f t="shared" si="1"/>
        <v>6.6E-3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4.4479999999999999E-2</v>
      </c>
      <c r="F63" s="92">
        <v>5.0160000000000003E-2</v>
      </c>
      <c r="G63" s="88">
        <f t="shared" si="3"/>
        <v>9.4640000000000002E-2</v>
      </c>
      <c r="H63" s="89">
        <v>55</v>
      </c>
      <c r="I63" s="90" t="s">
        <v>64</v>
      </c>
      <c r="J63" s="74">
        <f t="shared" si="4"/>
        <v>5.4999999999999997E-3</v>
      </c>
      <c r="K63" s="89">
        <v>98</v>
      </c>
      <c r="L63" s="90" t="s">
        <v>64</v>
      </c>
      <c r="M63" s="74">
        <f t="shared" si="0"/>
        <v>9.7999999999999997E-3</v>
      </c>
      <c r="N63" s="89">
        <v>71</v>
      </c>
      <c r="O63" s="90" t="s">
        <v>64</v>
      </c>
      <c r="P63" s="74">
        <f t="shared" si="1"/>
        <v>7.0999999999999995E-3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4.6649999999999997E-2</v>
      </c>
      <c r="F64" s="92">
        <v>5.11E-2</v>
      </c>
      <c r="G64" s="88">
        <f t="shared" si="3"/>
        <v>9.7750000000000004E-2</v>
      </c>
      <c r="H64" s="89">
        <v>59</v>
      </c>
      <c r="I64" s="90" t="s">
        <v>64</v>
      </c>
      <c r="J64" s="74">
        <f t="shared" si="4"/>
        <v>5.8999999999999999E-3</v>
      </c>
      <c r="K64" s="89">
        <v>104</v>
      </c>
      <c r="L64" s="90" t="s">
        <v>64</v>
      </c>
      <c r="M64" s="74">
        <f t="shared" si="0"/>
        <v>1.04E-2</v>
      </c>
      <c r="N64" s="89">
        <v>76</v>
      </c>
      <c r="O64" s="90" t="s">
        <v>64</v>
      </c>
      <c r="P64" s="74">
        <f t="shared" si="1"/>
        <v>7.6E-3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4.8730000000000002E-2</v>
      </c>
      <c r="F65" s="92">
        <v>5.1920000000000001E-2</v>
      </c>
      <c r="G65" s="88">
        <f t="shared" si="3"/>
        <v>0.10065</v>
      </c>
      <c r="H65" s="89">
        <v>63</v>
      </c>
      <c r="I65" s="90" t="s">
        <v>64</v>
      </c>
      <c r="J65" s="74">
        <f t="shared" si="4"/>
        <v>6.3E-3</v>
      </c>
      <c r="K65" s="89">
        <v>110</v>
      </c>
      <c r="L65" s="90" t="s">
        <v>64</v>
      </c>
      <c r="M65" s="74">
        <f t="shared" si="0"/>
        <v>1.0999999999999999E-2</v>
      </c>
      <c r="N65" s="89">
        <v>80</v>
      </c>
      <c r="O65" s="90" t="s">
        <v>64</v>
      </c>
      <c r="P65" s="74">
        <f t="shared" si="1"/>
        <v>8.0000000000000002E-3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5.0720000000000001E-2</v>
      </c>
      <c r="F66" s="92">
        <v>5.2650000000000002E-2</v>
      </c>
      <c r="G66" s="88">
        <f t="shared" si="3"/>
        <v>0.10337</v>
      </c>
      <c r="H66" s="89">
        <v>67</v>
      </c>
      <c r="I66" s="90" t="s">
        <v>64</v>
      </c>
      <c r="J66" s="74">
        <f t="shared" si="4"/>
        <v>6.7000000000000002E-3</v>
      </c>
      <c r="K66" s="89">
        <v>116</v>
      </c>
      <c r="L66" s="90" t="s">
        <v>64</v>
      </c>
      <c r="M66" s="74">
        <f t="shared" si="0"/>
        <v>1.1600000000000001E-2</v>
      </c>
      <c r="N66" s="89">
        <v>84</v>
      </c>
      <c r="O66" s="90" t="s">
        <v>64</v>
      </c>
      <c r="P66" s="74">
        <f t="shared" si="1"/>
        <v>8.4000000000000012E-3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5.2630000000000003E-2</v>
      </c>
      <c r="F67" s="92">
        <v>5.3289999999999997E-2</v>
      </c>
      <c r="G67" s="88">
        <f t="shared" si="3"/>
        <v>0.10592</v>
      </c>
      <c r="H67" s="89">
        <v>71</v>
      </c>
      <c r="I67" s="90" t="s">
        <v>64</v>
      </c>
      <c r="J67" s="74">
        <f t="shared" si="4"/>
        <v>7.0999999999999995E-3</v>
      </c>
      <c r="K67" s="89">
        <v>121</v>
      </c>
      <c r="L67" s="90" t="s">
        <v>64</v>
      </c>
      <c r="M67" s="74">
        <f t="shared" si="0"/>
        <v>1.21E-2</v>
      </c>
      <c r="N67" s="89">
        <v>89</v>
      </c>
      <c r="O67" s="90" t="s">
        <v>64</v>
      </c>
      <c r="P67" s="74">
        <f t="shared" si="1"/>
        <v>8.8999999999999999E-3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5.6270000000000001E-2</v>
      </c>
      <c r="F68" s="92">
        <v>5.4379999999999998E-2</v>
      </c>
      <c r="G68" s="88">
        <f t="shared" si="3"/>
        <v>0.11065</v>
      </c>
      <c r="H68" s="89">
        <v>79</v>
      </c>
      <c r="I68" s="90" t="s">
        <v>64</v>
      </c>
      <c r="J68" s="74">
        <f t="shared" si="4"/>
        <v>7.9000000000000008E-3</v>
      </c>
      <c r="K68" s="89">
        <v>133</v>
      </c>
      <c r="L68" s="90" t="s">
        <v>64</v>
      </c>
      <c r="M68" s="74">
        <f t="shared" si="0"/>
        <v>1.3300000000000001E-2</v>
      </c>
      <c r="N68" s="89">
        <v>97</v>
      </c>
      <c r="O68" s="90" t="s">
        <v>64</v>
      </c>
      <c r="P68" s="74">
        <f t="shared" si="1"/>
        <v>9.7000000000000003E-3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5.9679999999999997E-2</v>
      </c>
      <c r="F69" s="92">
        <v>5.5259999999999997E-2</v>
      </c>
      <c r="G69" s="88">
        <f t="shared" si="3"/>
        <v>0.11493999999999999</v>
      </c>
      <c r="H69" s="89">
        <v>87</v>
      </c>
      <c r="I69" s="90" t="s">
        <v>64</v>
      </c>
      <c r="J69" s="74">
        <f t="shared" si="4"/>
        <v>8.6999999999999994E-3</v>
      </c>
      <c r="K69" s="89">
        <v>144</v>
      </c>
      <c r="L69" s="90" t="s">
        <v>64</v>
      </c>
      <c r="M69" s="74">
        <f t="shared" si="0"/>
        <v>1.44E-2</v>
      </c>
      <c r="N69" s="89">
        <v>105</v>
      </c>
      <c r="O69" s="90" t="s">
        <v>64</v>
      </c>
      <c r="P69" s="74">
        <f t="shared" si="1"/>
        <v>1.0499999999999999E-2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6.2909999999999994E-2</v>
      </c>
      <c r="F70" s="92">
        <v>5.5969999999999999E-2</v>
      </c>
      <c r="G70" s="88">
        <f t="shared" si="3"/>
        <v>0.11887999999999999</v>
      </c>
      <c r="H70" s="89">
        <v>95</v>
      </c>
      <c r="I70" s="90" t="s">
        <v>64</v>
      </c>
      <c r="J70" s="74">
        <f t="shared" si="4"/>
        <v>9.4999999999999998E-3</v>
      </c>
      <c r="K70" s="89">
        <v>154</v>
      </c>
      <c r="L70" s="90" t="s">
        <v>64</v>
      </c>
      <c r="M70" s="74">
        <f t="shared" si="0"/>
        <v>1.54E-2</v>
      </c>
      <c r="N70" s="89">
        <v>113</v>
      </c>
      <c r="O70" s="90" t="s">
        <v>64</v>
      </c>
      <c r="P70" s="74">
        <f t="shared" si="1"/>
        <v>1.1300000000000001E-2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6.5979999999999997E-2</v>
      </c>
      <c r="F71" s="92">
        <v>5.6550000000000003E-2</v>
      </c>
      <c r="G71" s="88">
        <f t="shared" si="3"/>
        <v>0.12253</v>
      </c>
      <c r="H71" s="89">
        <v>103</v>
      </c>
      <c r="I71" s="90" t="s">
        <v>64</v>
      </c>
      <c r="J71" s="74">
        <f t="shared" si="4"/>
        <v>1.03E-2</v>
      </c>
      <c r="K71" s="89">
        <v>165</v>
      </c>
      <c r="L71" s="90" t="s">
        <v>64</v>
      </c>
      <c r="M71" s="74">
        <f t="shared" si="0"/>
        <v>1.6500000000000001E-2</v>
      </c>
      <c r="N71" s="89">
        <v>121</v>
      </c>
      <c r="O71" s="90" t="s">
        <v>64</v>
      </c>
      <c r="P71" s="74">
        <f t="shared" si="1"/>
        <v>1.21E-2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6.8909999999999999E-2</v>
      </c>
      <c r="F72" s="92">
        <v>5.7020000000000001E-2</v>
      </c>
      <c r="G72" s="88">
        <f t="shared" si="3"/>
        <v>0.12592999999999999</v>
      </c>
      <c r="H72" s="89">
        <v>111</v>
      </c>
      <c r="I72" s="90" t="s">
        <v>64</v>
      </c>
      <c r="J72" s="74">
        <f t="shared" si="4"/>
        <v>1.11E-2</v>
      </c>
      <c r="K72" s="89">
        <v>175</v>
      </c>
      <c r="L72" s="90" t="s">
        <v>64</v>
      </c>
      <c r="M72" s="74">
        <f t="shared" si="0"/>
        <v>1.7499999999999998E-2</v>
      </c>
      <c r="N72" s="89">
        <v>128</v>
      </c>
      <c r="O72" s="90" t="s">
        <v>64</v>
      </c>
      <c r="P72" s="74">
        <f t="shared" si="1"/>
        <v>1.2800000000000001E-2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7.1730000000000002E-2</v>
      </c>
      <c r="F73" s="92">
        <v>5.74E-2</v>
      </c>
      <c r="G73" s="88">
        <f t="shared" si="3"/>
        <v>0.12912999999999999</v>
      </c>
      <c r="H73" s="89">
        <v>118</v>
      </c>
      <c r="I73" s="90" t="s">
        <v>64</v>
      </c>
      <c r="J73" s="74">
        <f t="shared" si="4"/>
        <v>1.18E-2</v>
      </c>
      <c r="K73" s="89">
        <v>185</v>
      </c>
      <c r="L73" s="90" t="s">
        <v>64</v>
      </c>
      <c r="M73" s="74">
        <f t="shared" si="0"/>
        <v>1.8499999999999999E-2</v>
      </c>
      <c r="N73" s="89">
        <v>136</v>
      </c>
      <c r="O73" s="90" t="s">
        <v>64</v>
      </c>
      <c r="P73" s="74">
        <f t="shared" si="1"/>
        <v>1.3600000000000001E-2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7.4429999999999996E-2</v>
      </c>
      <c r="F74" s="92">
        <v>5.7709999999999997E-2</v>
      </c>
      <c r="G74" s="88">
        <f t="shared" si="3"/>
        <v>0.13213999999999998</v>
      </c>
      <c r="H74" s="89">
        <v>126</v>
      </c>
      <c r="I74" s="90" t="s">
        <v>64</v>
      </c>
      <c r="J74" s="74">
        <f t="shared" si="4"/>
        <v>1.26E-2</v>
      </c>
      <c r="K74" s="89">
        <v>195</v>
      </c>
      <c r="L74" s="90" t="s">
        <v>64</v>
      </c>
      <c r="M74" s="74">
        <f t="shared" si="0"/>
        <v>1.95E-2</v>
      </c>
      <c r="N74" s="89">
        <v>143</v>
      </c>
      <c r="O74" s="90" t="s">
        <v>64</v>
      </c>
      <c r="P74" s="74">
        <f t="shared" si="1"/>
        <v>1.4299999999999998E-2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7.7049999999999993E-2</v>
      </c>
      <c r="F75" s="92">
        <v>5.7950000000000002E-2</v>
      </c>
      <c r="G75" s="88">
        <f t="shared" si="3"/>
        <v>0.13500000000000001</v>
      </c>
      <c r="H75" s="89">
        <v>134</v>
      </c>
      <c r="I75" s="90" t="s">
        <v>64</v>
      </c>
      <c r="J75" s="74">
        <f t="shared" si="4"/>
        <v>1.34E-2</v>
      </c>
      <c r="K75" s="89">
        <v>205</v>
      </c>
      <c r="L75" s="90" t="s">
        <v>64</v>
      </c>
      <c r="M75" s="74">
        <f t="shared" si="0"/>
        <v>2.0499999999999997E-2</v>
      </c>
      <c r="N75" s="89">
        <v>150</v>
      </c>
      <c r="O75" s="90" t="s">
        <v>64</v>
      </c>
      <c r="P75" s="74">
        <f t="shared" si="1"/>
        <v>1.4999999999999999E-2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7.9570000000000002E-2</v>
      </c>
      <c r="F76" s="92">
        <v>5.815E-2</v>
      </c>
      <c r="G76" s="88">
        <f t="shared" si="3"/>
        <v>0.13772000000000001</v>
      </c>
      <c r="H76" s="89">
        <v>142</v>
      </c>
      <c r="I76" s="90" t="s">
        <v>64</v>
      </c>
      <c r="J76" s="74">
        <f t="shared" si="4"/>
        <v>1.4199999999999999E-2</v>
      </c>
      <c r="K76" s="89">
        <v>214</v>
      </c>
      <c r="L76" s="90" t="s">
        <v>64</v>
      </c>
      <c r="M76" s="74">
        <f t="shared" si="0"/>
        <v>2.1399999999999999E-2</v>
      </c>
      <c r="N76" s="89">
        <v>157</v>
      </c>
      <c r="O76" s="90" t="s">
        <v>64</v>
      </c>
      <c r="P76" s="74">
        <f t="shared" si="1"/>
        <v>1.5699999999999999E-2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8.2019999999999996E-2</v>
      </c>
      <c r="F77" s="92">
        <v>5.8299999999999998E-2</v>
      </c>
      <c r="G77" s="88">
        <f t="shared" si="3"/>
        <v>0.14032</v>
      </c>
      <c r="H77" s="89">
        <v>149</v>
      </c>
      <c r="I77" s="90" t="s">
        <v>64</v>
      </c>
      <c r="J77" s="74">
        <f t="shared" si="4"/>
        <v>1.49E-2</v>
      </c>
      <c r="K77" s="89">
        <v>223</v>
      </c>
      <c r="L77" s="90" t="s">
        <v>64</v>
      </c>
      <c r="M77" s="74">
        <f t="shared" si="0"/>
        <v>2.23E-2</v>
      </c>
      <c r="N77" s="89">
        <v>164</v>
      </c>
      <c r="O77" s="90" t="s">
        <v>64</v>
      </c>
      <c r="P77" s="74">
        <f t="shared" si="1"/>
        <v>1.6400000000000001E-2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8.4400000000000003E-2</v>
      </c>
      <c r="F78" s="92">
        <v>5.8409999999999997E-2</v>
      </c>
      <c r="G78" s="88">
        <f t="shared" si="3"/>
        <v>0.14280999999999999</v>
      </c>
      <c r="H78" s="89">
        <v>157</v>
      </c>
      <c r="I78" s="90" t="s">
        <v>64</v>
      </c>
      <c r="J78" s="74">
        <f t="shared" si="4"/>
        <v>1.5699999999999999E-2</v>
      </c>
      <c r="K78" s="89">
        <v>232</v>
      </c>
      <c r="L78" s="90" t="s">
        <v>64</v>
      </c>
      <c r="M78" s="74">
        <f t="shared" si="0"/>
        <v>2.3200000000000002E-2</v>
      </c>
      <c r="N78" s="89">
        <v>171</v>
      </c>
      <c r="O78" s="90" t="s">
        <v>64</v>
      </c>
      <c r="P78" s="74">
        <f t="shared" si="1"/>
        <v>1.7100000000000001E-2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8.8969999999999994E-2</v>
      </c>
      <c r="F79" s="92">
        <v>5.8529999999999999E-2</v>
      </c>
      <c r="G79" s="88">
        <f t="shared" si="3"/>
        <v>0.14749999999999999</v>
      </c>
      <c r="H79" s="89">
        <v>173</v>
      </c>
      <c r="I79" s="90" t="s">
        <v>64</v>
      </c>
      <c r="J79" s="74">
        <f t="shared" si="4"/>
        <v>1.7299999999999999E-2</v>
      </c>
      <c r="K79" s="89">
        <v>250</v>
      </c>
      <c r="L79" s="90" t="s">
        <v>64</v>
      </c>
      <c r="M79" s="74">
        <f t="shared" si="0"/>
        <v>2.5000000000000001E-2</v>
      </c>
      <c r="N79" s="89">
        <v>185</v>
      </c>
      <c r="O79" s="90" t="s">
        <v>64</v>
      </c>
      <c r="P79" s="74">
        <f t="shared" si="1"/>
        <v>1.8499999999999999E-2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9.4359999999999999E-2</v>
      </c>
      <c r="F80" s="92">
        <v>5.8540000000000002E-2</v>
      </c>
      <c r="G80" s="88">
        <f t="shared" si="3"/>
        <v>0.15290000000000001</v>
      </c>
      <c r="H80" s="89">
        <v>192</v>
      </c>
      <c r="I80" s="90" t="s">
        <v>64</v>
      </c>
      <c r="J80" s="74">
        <f t="shared" si="4"/>
        <v>1.9200000000000002E-2</v>
      </c>
      <c r="K80" s="89">
        <v>272</v>
      </c>
      <c r="L80" s="90" t="s">
        <v>64</v>
      </c>
      <c r="M80" s="74">
        <f t="shared" si="0"/>
        <v>2.7200000000000002E-2</v>
      </c>
      <c r="N80" s="89">
        <v>202</v>
      </c>
      <c r="O80" s="90" t="s">
        <v>64</v>
      </c>
      <c r="P80" s="74">
        <f t="shared" si="1"/>
        <v>2.0200000000000003E-2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9.9900000000000003E-2</v>
      </c>
      <c r="F81" s="92">
        <v>5.8439999999999999E-2</v>
      </c>
      <c r="G81" s="88">
        <f t="shared" si="3"/>
        <v>0.15834000000000001</v>
      </c>
      <c r="H81" s="89">
        <v>212</v>
      </c>
      <c r="I81" s="90" t="s">
        <v>64</v>
      </c>
      <c r="J81" s="74">
        <f t="shared" si="4"/>
        <v>2.12E-2</v>
      </c>
      <c r="K81" s="89">
        <v>294</v>
      </c>
      <c r="L81" s="90" t="s">
        <v>64</v>
      </c>
      <c r="M81" s="74">
        <f t="shared" si="0"/>
        <v>2.9399999999999999E-2</v>
      </c>
      <c r="N81" s="89">
        <v>218</v>
      </c>
      <c r="O81" s="90" t="s">
        <v>64</v>
      </c>
      <c r="P81" s="74">
        <f t="shared" si="1"/>
        <v>2.18E-2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0.1065</v>
      </c>
      <c r="F82" s="92">
        <v>5.8250000000000003E-2</v>
      </c>
      <c r="G82" s="88">
        <f t="shared" si="3"/>
        <v>0.16475000000000001</v>
      </c>
      <c r="H82" s="89">
        <v>231</v>
      </c>
      <c r="I82" s="90" t="s">
        <v>64</v>
      </c>
      <c r="J82" s="74">
        <f t="shared" si="4"/>
        <v>2.3100000000000002E-2</v>
      </c>
      <c r="K82" s="89">
        <v>315</v>
      </c>
      <c r="L82" s="90" t="s">
        <v>64</v>
      </c>
      <c r="M82" s="74">
        <f t="shared" si="0"/>
        <v>3.15E-2</v>
      </c>
      <c r="N82" s="89">
        <v>234</v>
      </c>
      <c r="O82" s="90" t="s">
        <v>64</v>
      </c>
      <c r="P82" s="74">
        <f t="shared" si="1"/>
        <v>2.3400000000000001E-2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0.1135</v>
      </c>
      <c r="F83" s="92">
        <v>5.799E-2</v>
      </c>
      <c r="G83" s="88">
        <f t="shared" si="3"/>
        <v>0.17149</v>
      </c>
      <c r="H83" s="89">
        <v>251</v>
      </c>
      <c r="I83" s="90" t="s">
        <v>64</v>
      </c>
      <c r="J83" s="74">
        <f t="shared" si="4"/>
        <v>2.5100000000000001E-2</v>
      </c>
      <c r="K83" s="89">
        <v>335</v>
      </c>
      <c r="L83" s="90" t="s">
        <v>64</v>
      </c>
      <c r="M83" s="74">
        <f t="shared" si="0"/>
        <v>3.3500000000000002E-2</v>
      </c>
      <c r="N83" s="89">
        <v>249</v>
      </c>
      <c r="O83" s="90" t="s">
        <v>64</v>
      </c>
      <c r="P83" s="74">
        <f t="shared" si="1"/>
        <v>2.4899999999999999E-2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0.1202</v>
      </c>
      <c r="F84" s="92">
        <v>5.7689999999999998E-2</v>
      </c>
      <c r="G84" s="88">
        <f t="shared" si="3"/>
        <v>0.17788999999999999</v>
      </c>
      <c r="H84" s="89">
        <v>270</v>
      </c>
      <c r="I84" s="90" t="s">
        <v>64</v>
      </c>
      <c r="J84" s="74">
        <f t="shared" si="4"/>
        <v>2.7000000000000003E-2</v>
      </c>
      <c r="K84" s="89">
        <v>354</v>
      </c>
      <c r="L84" s="90" t="s">
        <v>64</v>
      </c>
      <c r="M84" s="74">
        <f t="shared" ref="M84:M147" si="6">K84/1000/10</f>
        <v>3.5400000000000001E-2</v>
      </c>
      <c r="N84" s="89">
        <v>264</v>
      </c>
      <c r="O84" s="90" t="s">
        <v>64</v>
      </c>
      <c r="P84" s="74">
        <f t="shared" ref="P84:P147" si="7">N84/1000/10</f>
        <v>2.64E-2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0.12670000000000001</v>
      </c>
      <c r="F85" s="92">
        <v>5.7349999999999998E-2</v>
      </c>
      <c r="G85" s="88">
        <f t="shared" ref="G85:G148" si="8">E85+F85</f>
        <v>0.18404999999999999</v>
      </c>
      <c r="H85" s="89">
        <v>289</v>
      </c>
      <c r="I85" s="90" t="s">
        <v>64</v>
      </c>
      <c r="J85" s="74">
        <f t="shared" ref="J85:J130" si="9">H85/1000/10</f>
        <v>2.8899999999999999E-2</v>
      </c>
      <c r="K85" s="89">
        <v>373</v>
      </c>
      <c r="L85" s="90" t="s">
        <v>64</v>
      </c>
      <c r="M85" s="74">
        <f t="shared" si="6"/>
        <v>3.73E-2</v>
      </c>
      <c r="N85" s="89">
        <v>278</v>
      </c>
      <c r="O85" s="90" t="s">
        <v>64</v>
      </c>
      <c r="P85" s="74">
        <f t="shared" si="7"/>
        <v>2.7800000000000002E-2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0.1328</v>
      </c>
      <c r="F86" s="92">
        <v>5.6980000000000003E-2</v>
      </c>
      <c r="G86" s="88">
        <f t="shared" si="8"/>
        <v>0.18978</v>
      </c>
      <c r="H86" s="89">
        <v>308</v>
      </c>
      <c r="I86" s="90" t="s">
        <v>64</v>
      </c>
      <c r="J86" s="74">
        <f t="shared" si="9"/>
        <v>3.0800000000000001E-2</v>
      </c>
      <c r="K86" s="89">
        <v>391</v>
      </c>
      <c r="L86" s="90" t="s">
        <v>64</v>
      </c>
      <c r="M86" s="74">
        <f t="shared" si="6"/>
        <v>3.9100000000000003E-2</v>
      </c>
      <c r="N86" s="89">
        <v>292</v>
      </c>
      <c r="O86" s="90" t="s">
        <v>64</v>
      </c>
      <c r="P86" s="74">
        <f t="shared" si="7"/>
        <v>2.9199999999999997E-2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0.1384</v>
      </c>
      <c r="F87" s="92">
        <v>5.6590000000000001E-2</v>
      </c>
      <c r="G87" s="88">
        <f t="shared" si="8"/>
        <v>0.19499</v>
      </c>
      <c r="H87" s="89">
        <v>327</v>
      </c>
      <c r="I87" s="90" t="s">
        <v>64</v>
      </c>
      <c r="J87" s="74">
        <f t="shared" si="9"/>
        <v>3.27E-2</v>
      </c>
      <c r="K87" s="89">
        <v>409</v>
      </c>
      <c r="L87" s="90" t="s">
        <v>64</v>
      </c>
      <c r="M87" s="74">
        <f t="shared" si="6"/>
        <v>4.0899999999999999E-2</v>
      </c>
      <c r="N87" s="89">
        <v>306</v>
      </c>
      <c r="O87" s="90" t="s">
        <v>64</v>
      </c>
      <c r="P87" s="74">
        <f t="shared" si="7"/>
        <v>3.0599999999999999E-2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0.14849999999999999</v>
      </c>
      <c r="F88" s="92">
        <v>5.5780000000000003E-2</v>
      </c>
      <c r="G88" s="88">
        <f t="shared" si="8"/>
        <v>0.20427999999999999</v>
      </c>
      <c r="H88" s="89">
        <v>366</v>
      </c>
      <c r="I88" s="90" t="s">
        <v>64</v>
      </c>
      <c r="J88" s="74">
        <f t="shared" si="9"/>
        <v>3.6600000000000001E-2</v>
      </c>
      <c r="K88" s="89">
        <v>443</v>
      </c>
      <c r="L88" s="90" t="s">
        <v>64</v>
      </c>
      <c r="M88" s="74">
        <f t="shared" si="6"/>
        <v>4.4299999999999999E-2</v>
      </c>
      <c r="N88" s="89">
        <v>333</v>
      </c>
      <c r="O88" s="90" t="s">
        <v>64</v>
      </c>
      <c r="P88" s="74">
        <f t="shared" si="7"/>
        <v>3.3300000000000003E-2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0.15720000000000001</v>
      </c>
      <c r="F89" s="92">
        <v>5.493E-2</v>
      </c>
      <c r="G89" s="88">
        <f t="shared" si="8"/>
        <v>0.21213000000000001</v>
      </c>
      <c r="H89" s="89">
        <v>405</v>
      </c>
      <c r="I89" s="90" t="s">
        <v>64</v>
      </c>
      <c r="J89" s="74">
        <f t="shared" si="9"/>
        <v>4.0500000000000001E-2</v>
      </c>
      <c r="K89" s="89">
        <v>476</v>
      </c>
      <c r="L89" s="90" t="s">
        <v>64</v>
      </c>
      <c r="M89" s="74">
        <f t="shared" si="6"/>
        <v>4.7599999999999996E-2</v>
      </c>
      <c r="N89" s="89">
        <v>359</v>
      </c>
      <c r="O89" s="90" t="s">
        <v>64</v>
      </c>
      <c r="P89" s="74">
        <f t="shared" si="7"/>
        <v>3.5900000000000001E-2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0.16489999999999999</v>
      </c>
      <c r="F90" s="92">
        <v>5.407E-2</v>
      </c>
      <c r="G90" s="88">
        <f t="shared" si="8"/>
        <v>0.21897</v>
      </c>
      <c r="H90" s="89">
        <v>444</v>
      </c>
      <c r="I90" s="90" t="s">
        <v>64</v>
      </c>
      <c r="J90" s="74">
        <f t="shared" si="9"/>
        <v>4.4400000000000002E-2</v>
      </c>
      <c r="K90" s="89">
        <v>508</v>
      </c>
      <c r="L90" s="90" t="s">
        <v>64</v>
      </c>
      <c r="M90" s="74">
        <f t="shared" si="6"/>
        <v>5.0799999999999998E-2</v>
      </c>
      <c r="N90" s="89">
        <v>384</v>
      </c>
      <c r="O90" s="90" t="s">
        <v>64</v>
      </c>
      <c r="P90" s="74">
        <f t="shared" si="7"/>
        <v>3.8400000000000004E-2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0.17180000000000001</v>
      </c>
      <c r="F91" s="92">
        <v>5.3220000000000003E-2</v>
      </c>
      <c r="G91" s="88">
        <f t="shared" si="8"/>
        <v>0.22502</v>
      </c>
      <c r="H91" s="89">
        <v>483</v>
      </c>
      <c r="I91" s="90" t="s">
        <v>64</v>
      </c>
      <c r="J91" s="74">
        <f t="shared" si="9"/>
        <v>4.8299999999999996E-2</v>
      </c>
      <c r="K91" s="89">
        <v>539</v>
      </c>
      <c r="L91" s="90" t="s">
        <v>64</v>
      </c>
      <c r="M91" s="74">
        <f t="shared" si="6"/>
        <v>5.3900000000000003E-2</v>
      </c>
      <c r="N91" s="89">
        <v>408</v>
      </c>
      <c r="O91" s="90" t="s">
        <v>64</v>
      </c>
      <c r="P91" s="74">
        <f t="shared" si="7"/>
        <v>4.0799999999999996E-2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0.17810000000000001</v>
      </c>
      <c r="F92" s="92">
        <v>5.237E-2</v>
      </c>
      <c r="G92" s="88">
        <f t="shared" si="8"/>
        <v>0.23047000000000001</v>
      </c>
      <c r="H92" s="89">
        <v>523</v>
      </c>
      <c r="I92" s="90" t="s">
        <v>64</v>
      </c>
      <c r="J92" s="74">
        <f t="shared" si="9"/>
        <v>5.2299999999999999E-2</v>
      </c>
      <c r="K92" s="89">
        <v>569</v>
      </c>
      <c r="L92" s="90" t="s">
        <v>64</v>
      </c>
      <c r="M92" s="74">
        <f t="shared" si="6"/>
        <v>5.6899999999999992E-2</v>
      </c>
      <c r="N92" s="89">
        <v>433</v>
      </c>
      <c r="O92" s="90" t="s">
        <v>64</v>
      </c>
      <c r="P92" s="74">
        <f t="shared" si="7"/>
        <v>4.3299999999999998E-2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0.184</v>
      </c>
      <c r="F93" s="92">
        <v>5.1540000000000002E-2</v>
      </c>
      <c r="G93" s="88">
        <f t="shared" si="8"/>
        <v>0.23554</v>
      </c>
      <c r="H93" s="89">
        <v>563</v>
      </c>
      <c r="I93" s="90" t="s">
        <v>64</v>
      </c>
      <c r="J93" s="74">
        <f t="shared" si="9"/>
        <v>5.6299999999999996E-2</v>
      </c>
      <c r="K93" s="89">
        <v>599</v>
      </c>
      <c r="L93" s="90" t="s">
        <v>64</v>
      </c>
      <c r="M93" s="74">
        <f t="shared" si="6"/>
        <v>5.9899999999999995E-2</v>
      </c>
      <c r="N93" s="89">
        <v>456</v>
      </c>
      <c r="O93" s="90" t="s">
        <v>64</v>
      </c>
      <c r="P93" s="74">
        <f t="shared" si="7"/>
        <v>4.5600000000000002E-2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0.19489999999999999</v>
      </c>
      <c r="F94" s="92">
        <v>4.9939999999999998E-2</v>
      </c>
      <c r="G94" s="88">
        <f t="shared" si="8"/>
        <v>0.24484</v>
      </c>
      <c r="H94" s="89">
        <v>644</v>
      </c>
      <c r="I94" s="90" t="s">
        <v>64</v>
      </c>
      <c r="J94" s="74">
        <f t="shared" si="9"/>
        <v>6.4399999999999999E-2</v>
      </c>
      <c r="K94" s="89">
        <v>656</v>
      </c>
      <c r="L94" s="90" t="s">
        <v>64</v>
      </c>
      <c r="M94" s="74">
        <f t="shared" si="6"/>
        <v>6.5600000000000006E-2</v>
      </c>
      <c r="N94" s="89">
        <v>504</v>
      </c>
      <c r="O94" s="90" t="s">
        <v>64</v>
      </c>
      <c r="P94" s="74">
        <f t="shared" si="7"/>
        <v>5.04E-2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0.2054</v>
      </c>
      <c r="F95" s="92">
        <v>4.8419999999999998E-2</v>
      </c>
      <c r="G95" s="88">
        <f t="shared" si="8"/>
        <v>0.25381999999999999</v>
      </c>
      <c r="H95" s="89">
        <v>725</v>
      </c>
      <c r="I95" s="90" t="s">
        <v>64</v>
      </c>
      <c r="J95" s="74">
        <f t="shared" si="9"/>
        <v>7.2499999999999995E-2</v>
      </c>
      <c r="K95" s="89">
        <v>712</v>
      </c>
      <c r="L95" s="90" t="s">
        <v>64</v>
      </c>
      <c r="M95" s="74">
        <f t="shared" si="6"/>
        <v>7.1199999999999999E-2</v>
      </c>
      <c r="N95" s="89">
        <v>549</v>
      </c>
      <c r="O95" s="90" t="s">
        <v>64</v>
      </c>
      <c r="P95" s="74">
        <f t="shared" si="7"/>
        <v>5.4900000000000004E-2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0.2155</v>
      </c>
      <c r="F96" s="92">
        <v>4.6989999999999997E-2</v>
      </c>
      <c r="G96" s="88">
        <f t="shared" si="8"/>
        <v>0.26249</v>
      </c>
      <c r="H96" s="89">
        <v>808</v>
      </c>
      <c r="I96" s="90" t="s">
        <v>64</v>
      </c>
      <c r="J96" s="74">
        <f t="shared" si="9"/>
        <v>8.0800000000000011E-2</v>
      </c>
      <c r="K96" s="89">
        <v>766</v>
      </c>
      <c r="L96" s="90" t="s">
        <v>64</v>
      </c>
      <c r="M96" s="74">
        <f t="shared" si="6"/>
        <v>7.6600000000000001E-2</v>
      </c>
      <c r="N96" s="89">
        <v>594</v>
      </c>
      <c r="O96" s="90" t="s">
        <v>64</v>
      </c>
      <c r="P96" s="74">
        <f t="shared" si="7"/>
        <v>5.9399999999999994E-2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0.22570000000000001</v>
      </c>
      <c r="F97" s="92">
        <v>4.564E-2</v>
      </c>
      <c r="G97" s="88">
        <f t="shared" si="8"/>
        <v>0.27134000000000003</v>
      </c>
      <c r="H97" s="89">
        <v>890</v>
      </c>
      <c r="I97" s="90" t="s">
        <v>64</v>
      </c>
      <c r="J97" s="74">
        <f t="shared" si="9"/>
        <v>8.8999999999999996E-2</v>
      </c>
      <c r="K97" s="89">
        <v>818</v>
      </c>
      <c r="L97" s="90" t="s">
        <v>64</v>
      </c>
      <c r="M97" s="74">
        <f t="shared" si="6"/>
        <v>8.1799999999999998E-2</v>
      </c>
      <c r="N97" s="89">
        <v>637</v>
      </c>
      <c r="O97" s="90" t="s">
        <v>64</v>
      </c>
      <c r="P97" s="74">
        <f t="shared" si="7"/>
        <v>6.3700000000000007E-2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0.23580000000000001</v>
      </c>
      <c r="F98" s="92">
        <v>4.4380000000000003E-2</v>
      </c>
      <c r="G98" s="88">
        <f t="shared" si="8"/>
        <v>0.28017999999999998</v>
      </c>
      <c r="H98" s="89">
        <v>973</v>
      </c>
      <c r="I98" s="90" t="s">
        <v>64</v>
      </c>
      <c r="J98" s="74">
        <f t="shared" si="9"/>
        <v>9.7299999999999998E-2</v>
      </c>
      <c r="K98" s="89">
        <v>868</v>
      </c>
      <c r="L98" s="90" t="s">
        <v>64</v>
      </c>
      <c r="M98" s="74">
        <f t="shared" si="6"/>
        <v>8.6800000000000002E-2</v>
      </c>
      <c r="N98" s="89">
        <v>680</v>
      </c>
      <c r="O98" s="90" t="s">
        <v>64</v>
      </c>
      <c r="P98" s="74">
        <f t="shared" si="7"/>
        <v>6.8000000000000005E-2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0.24610000000000001</v>
      </c>
      <c r="F99" s="92">
        <v>4.3189999999999999E-2</v>
      </c>
      <c r="G99" s="88">
        <f t="shared" si="8"/>
        <v>0.28928999999999999</v>
      </c>
      <c r="H99" s="89">
        <v>1056</v>
      </c>
      <c r="I99" s="90" t="s">
        <v>64</v>
      </c>
      <c r="J99" s="74">
        <f t="shared" si="9"/>
        <v>0.1056</v>
      </c>
      <c r="K99" s="89">
        <v>916</v>
      </c>
      <c r="L99" s="90" t="s">
        <v>64</v>
      </c>
      <c r="M99" s="74">
        <f t="shared" si="6"/>
        <v>9.1600000000000001E-2</v>
      </c>
      <c r="N99" s="89">
        <v>721</v>
      </c>
      <c r="O99" s="90" t="s">
        <v>64</v>
      </c>
      <c r="P99" s="74">
        <f t="shared" si="7"/>
        <v>7.2099999999999997E-2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0.25650000000000001</v>
      </c>
      <c r="F100" s="92">
        <v>4.2070000000000003E-2</v>
      </c>
      <c r="G100" s="88">
        <f t="shared" si="8"/>
        <v>0.29857</v>
      </c>
      <c r="H100" s="89">
        <v>1138</v>
      </c>
      <c r="I100" s="90" t="s">
        <v>64</v>
      </c>
      <c r="J100" s="74">
        <f t="shared" si="9"/>
        <v>0.11379999999999998</v>
      </c>
      <c r="K100" s="89">
        <v>963</v>
      </c>
      <c r="L100" s="90" t="s">
        <v>64</v>
      </c>
      <c r="M100" s="74">
        <f t="shared" si="6"/>
        <v>9.6299999999999997E-2</v>
      </c>
      <c r="N100" s="89">
        <v>761</v>
      </c>
      <c r="O100" s="90" t="s">
        <v>64</v>
      </c>
      <c r="P100" s="74">
        <f t="shared" si="7"/>
        <v>7.6100000000000001E-2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0.26690000000000003</v>
      </c>
      <c r="F101" s="92">
        <v>4.1009999999999998E-2</v>
      </c>
      <c r="G101" s="88">
        <f t="shared" si="8"/>
        <v>0.30791000000000002</v>
      </c>
      <c r="H101" s="89">
        <v>1220</v>
      </c>
      <c r="I101" s="90" t="s">
        <v>64</v>
      </c>
      <c r="J101" s="74">
        <f t="shared" si="9"/>
        <v>0.122</v>
      </c>
      <c r="K101" s="89">
        <v>1007</v>
      </c>
      <c r="L101" s="90" t="s">
        <v>64</v>
      </c>
      <c r="M101" s="74">
        <f t="shared" si="6"/>
        <v>0.10069999999999998</v>
      </c>
      <c r="N101" s="89">
        <v>800</v>
      </c>
      <c r="O101" s="90" t="s">
        <v>64</v>
      </c>
      <c r="P101" s="74">
        <f t="shared" si="7"/>
        <v>0.08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0.27750000000000002</v>
      </c>
      <c r="F102" s="92">
        <v>4.002E-2</v>
      </c>
      <c r="G102" s="88">
        <f t="shared" si="8"/>
        <v>0.31752000000000002</v>
      </c>
      <c r="H102" s="89">
        <v>1302</v>
      </c>
      <c r="I102" s="90" t="s">
        <v>64</v>
      </c>
      <c r="J102" s="74">
        <f t="shared" si="9"/>
        <v>0.13020000000000001</v>
      </c>
      <c r="K102" s="89">
        <v>1050</v>
      </c>
      <c r="L102" s="90" t="s">
        <v>64</v>
      </c>
      <c r="M102" s="74">
        <f t="shared" si="6"/>
        <v>0.10500000000000001</v>
      </c>
      <c r="N102" s="89">
        <v>838</v>
      </c>
      <c r="O102" s="90" t="s">
        <v>64</v>
      </c>
      <c r="P102" s="74">
        <f t="shared" si="7"/>
        <v>8.3799999999999999E-2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0.28810000000000002</v>
      </c>
      <c r="F103" s="92">
        <v>3.9079999999999997E-2</v>
      </c>
      <c r="G103" s="88">
        <f t="shared" si="8"/>
        <v>0.32718000000000003</v>
      </c>
      <c r="H103" s="89">
        <v>1383</v>
      </c>
      <c r="I103" s="90" t="s">
        <v>64</v>
      </c>
      <c r="J103" s="74">
        <f t="shared" si="9"/>
        <v>0.13830000000000001</v>
      </c>
      <c r="K103" s="89">
        <v>1091</v>
      </c>
      <c r="L103" s="90" t="s">
        <v>64</v>
      </c>
      <c r="M103" s="74">
        <f t="shared" si="6"/>
        <v>0.1091</v>
      </c>
      <c r="N103" s="89">
        <v>874</v>
      </c>
      <c r="O103" s="90" t="s">
        <v>64</v>
      </c>
      <c r="P103" s="74">
        <f t="shared" si="7"/>
        <v>8.7400000000000005E-2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0.29880000000000001</v>
      </c>
      <c r="F104" s="92">
        <v>3.8190000000000002E-2</v>
      </c>
      <c r="G104" s="88">
        <f t="shared" si="8"/>
        <v>0.33699000000000001</v>
      </c>
      <c r="H104" s="89">
        <v>1464</v>
      </c>
      <c r="I104" s="90" t="s">
        <v>64</v>
      </c>
      <c r="J104" s="74">
        <f t="shared" si="9"/>
        <v>0.1464</v>
      </c>
      <c r="K104" s="89">
        <v>1131</v>
      </c>
      <c r="L104" s="90" t="s">
        <v>64</v>
      </c>
      <c r="M104" s="74">
        <f t="shared" si="6"/>
        <v>0.11310000000000001</v>
      </c>
      <c r="N104" s="89">
        <v>910</v>
      </c>
      <c r="O104" s="90" t="s">
        <v>64</v>
      </c>
      <c r="P104" s="74">
        <f t="shared" si="7"/>
        <v>9.0999999999999998E-2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0.32019999999999998</v>
      </c>
      <c r="F105" s="92">
        <v>3.6540000000000003E-2</v>
      </c>
      <c r="G105" s="88">
        <f t="shared" si="8"/>
        <v>0.35674</v>
      </c>
      <c r="H105" s="89">
        <v>1622</v>
      </c>
      <c r="I105" s="90" t="s">
        <v>64</v>
      </c>
      <c r="J105" s="74">
        <f t="shared" si="9"/>
        <v>0.16220000000000001</v>
      </c>
      <c r="K105" s="89">
        <v>1205</v>
      </c>
      <c r="L105" s="90" t="s">
        <v>64</v>
      </c>
      <c r="M105" s="74">
        <f t="shared" si="6"/>
        <v>0.12050000000000001</v>
      </c>
      <c r="N105" s="89">
        <v>978</v>
      </c>
      <c r="O105" s="90" t="s">
        <v>64</v>
      </c>
      <c r="P105" s="74">
        <f t="shared" si="7"/>
        <v>9.7799999999999998E-2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0.34699999999999998</v>
      </c>
      <c r="F106" s="92">
        <v>3.4700000000000002E-2</v>
      </c>
      <c r="G106" s="88">
        <f t="shared" si="8"/>
        <v>0.38169999999999998</v>
      </c>
      <c r="H106" s="89">
        <v>1817</v>
      </c>
      <c r="I106" s="90" t="s">
        <v>64</v>
      </c>
      <c r="J106" s="74">
        <f t="shared" si="9"/>
        <v>0.1817</v>
      </c>
      <c r="K106" s="89">
        <v>1290</v>
      </c>
      <c r="L106" s="90" t="s">
        <v>64</v>
      </c>
      <c r="M106" s="74">
        <f t="shared" si="6"/>
        <v>0.129</v>
      </c>
      <c r="N106" s="89">
        <v>1058</v>
      </c>
      <c r="O106" s="90" t="s">
        <v>64</v>
      </c>
      <c r="P106" s="74">
        <f t="shared" si="7"/>
        <v>0.10580000000000001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0.37359999999999999</v>
      </c>
      <c r="F107" s="92">
        <v>3.3070000000000002E-2</v>
      </c>
      <c r="G107" s="88">
        <f t="shared" si="8"/>
        <v>0.40666999999999998</v>
      </c>
      <c r="H107" s="89">
        <v>2007</v>
      </c>
      <c r="I107" s="90" t="s">
        <v>64</v>
      </c>
      <c r="J107" s="74">
        <f t="shared" si="9"/>
        <v>0.20070000000000002</v>
      </c>
      <c r="K107" s="89">
        <v>1368</v>
      </c>
      <c r="L107" s="90" t="s">
        <v>64</v>
      </c>
      <c r="M107" s="74">
        <f t="shared" si="6"/>
        <v>0.1368</v>
      </c>
      <c r="N107" s="89">
        <v>1132</v>
      </c>
      <c r="O107" s="90" t="s">
        <v>64</v>
      </c>
      <c r="P107" s="74">
        <f t="shared" si="7"/>
        <v>0.1132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0.39989999999999998</v>
      </c>
      <c r="F108" s="92">
        <v>3.1609999999999999E-2</v>
      </c>
      <c r="G108" s="88">
        <f t="shared" si="8"/>
        <v>0.43150999999999995</v>
      </c>
      <c r="H108" s="89">
        <v>2192</v>
      </c>
      <c r="I108" s="90" t="s">
        <v>64</v>
      </c>
      <c r="J108" s="74">
        <f t="shared" si="9"/>
        <v>0.21920000000000001</v>
      </c>
      <c r="K108" s="89">
        <v>1439</v>
      </c>
      <c r="L108" s="90" t="s">
        <v>64</v>
      </c>
      <c r="M108" s="74">
        <f t="shared" si="6"/>
        <v>0.1439</v>
      </c>
      <c r="N108" s="89">
        <v>1201</v>
      </c>
      <c r="O108" s="90" t="s">
        <v>64</v>
      </c>
      <c r="P108" s="74">
        <f t="shared" si="7"/>
        <v>0.12010000000000001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0.42580000000000001</v>
      </c>
      <c r="F109" s="92">
        <v>3.0290000000000001E-2</v>
      </c>
      <c r="G109" s="88">
        <f t="shared" si="8"/>
        <v>0.45609</v>
      </c>
      <c r="H109" s="89">
        <v>2373</v>
      </c>
      <c r="I109" s="90" t="s">
        <v>64</v>
      </c>
      <c r="J109" s="74">
        <f t="shared" si="9"/>
        <v>0.23730000000000001</v>
      </c>
      <c r="K109" s="89">
        <v>1503</v>
      </c>
      <c r="L109" s="90" t="s">
        <v>64</v>
      </c>
      <c r="M109" s="74">
        <f t="shared" si="6"/>
        <v>0.15029999999999999</v>
      </c>
      <c r="N109" s="89">
        <v>1265</v>
      </c>
      <c r="O109" s="90" t="s">
        <v>64</v>
      </c>
      <c r="P109" s="74">
        <f t="shared" si="7"/>
        <v>0.1265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0.45119999999999999</v>
      </c>
      <c r="F110" s="92">
        <v>2.9100000000000001E-2</v>
      </c>
      <c r="G110" s="88">
        <f t="shared" si="8"/>
        <v>0.4803</v>
      </c>
      <c r="H110" s="89">
        <v>2549</v>
      </c>
      <c r="I110" s="90" t="s">
        <v>64</v>
      </c>
      <c r="J110" s="74">
        <f t="shared" si="9"/>
        <v>0.25490000000000002</v>
      </c>
      <c r="K110" s="89">
        <v>1563</v>
      </c>
      <c r="L110" s="90" t="s">
        <v>64</v>
      </c>
      <c r="M110" s="74">
        <f t="shared" si="6"/>
        <v>0.15629999999999999</v>
      </c>
      <c r="N110" s="89">
        <v>1325</v>
      </c>
      <c r="O110" s="90" t="s">
        <v>64</v>
      </c>
      <c r="P110" s="74">
        <f t="shared" si="7"/>
        <v>0.13250000000000001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0.47610000000000002</v>
      </c>
      <c r="F111" s="92">
        <v>2.801E-2</v>
      </c>
      <c r="G111" s="88">
        <f t="shared" si="8"/>
        <v>0.50411000000000006</v>
      </c>
      <c r="H111" s="89">
        <v>2721</v>
      </c>
      <c r="I111" s="90" t="s">
        <v>64</v>
      </c>
      <c r="J111" s="74">
        <f t="shared" si="9"/>
        <v>0.27210000000000001</v>
      </c>
      <c r="K111" s="89">
        <v>1618</v>
      </c>
      <c r="L111" s="90" t="s">
        <v>64</v>
      </c>
      <c r="M111" s="74">
        <f t="shared" si="6"/>
        <v>0.1618</v>
      </c>
      <c r="N111" s="89">
        <v>1382</v>
      </c>
      <c r="O111" s="90" t="s">
        <v>64</v>
      </c>
      <c r="P111" s="74">
        <f t="shared" si="7"/>
        <v>0.13819999999999999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0.50039999999999996</v>
      </c>
      <c r="F112" s="92">
        <v>2.7019999999999999E-2</v>
      </c>
      <c r="G112" s="88">
        <f t="shared" si="8"/>
        <v>0.52742</v>
      </c>
      <c r="H112" s="89">
        <v>2889</v>
      </c>
      <c r="I112" s="90" t="s">
        <v>64</v>
      </c>
      <c r="J112" s="74">
        <f t="shared" si="9"/>
        <v>0.28889999999999999</v>
      </c>
      <c r="K112" s="89">
        <v>1669</v>
      </c>
      <c r="L112" s="90" t="s">
        <v>64</v>
      </c>
      <c r="M112" s="74">
        <f t="shared" si="6"/>
        <v>0.16689999999999999</v>
      </c>
      <c r="N112" s="89">
        <v>1435</v>
      </c>
      <c r="O112" s="90" t="s">
        <v>64</v>
      </c>
      <c r="P112" s="74">
        <f t="shared" si="7"/>
        <v>0.14350000000000002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0.52410000000000001</v>
      </c>
      <c r="F113" s="92">
        <v>2.6100000000000002E-2</v>
      </c>
      <c r="G113" s="88">
        <f t="shared" si="8"/>
        <v>0.55020000000000002</v>
      </c>
      <c r="H113" s="89">
        <v>3053</v>
      </c>
      <c r="I113" s="90" t="s">
        <v>64</v>
      </c>
      <c r="J113" s="74">
        <f t="shared" si="9"/>
        <v>0.30530000000000002</v>
      </c>
      <c r="K113" s="89">
        <v>1716</v>
      </c>
      <c r="L113" s="90" t="s">
        <v>64</v>
      </c>
      <c r="M113" s="74">
        <f t="shared" si="6"/>
        <v>0.1716</v>
      </c>
      <c r="N113" s="89">
        <v>1485</v>
      </c>
      <c r="O113" s="90" t="s">
        <v>64</v>
      </c>
      <c r="P113" s="74">
        <f t="shared" si="7"/>
        <v>0.14850000000000002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0.56979999999999997</v>
      </c>
      <c r="F114" s="92">
        <v>2.4469999999999999E-2</v>
      </c>
      <c r="G114" s="88">
        <f t="shared" si="8"/>
        <v>0.59426999999999996</v>
      </c>
      <c r="H114" s="89">
        <v>3370</v>
      </c>
      <c r="I114" s="90" t="s">
        <v>64</v>
      </c>
      <c r="J114" s="74">
        <f t="shared" si="9"/>
        <v>0.33700000000000002</v>
      </c>
      <c r="K114" s="89">
        <v>1801</v>
      </c>
      <c r="L114" s="90" t="s">
        <v>64</v>
      </c>
      <c r="M114" s="74">
        <f t="shared" si="6"/>
        <v>0.18009999999999998</v>
      </c>
      <c r="N114" s="89">
        <v>1578</v>
      </c>
      <c r="O114" s="90" t="s">
        <v>64</v>
      </c>
      <c r="P114" s="74">
        <f t="shared" si="7"/>
        <v>0.1578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0.61329999999999996</v>
      </c>
      <c r="F115" s="92">
        <v>2.3060000000000001E-2</v>
      </c>
      <c r="G115" s="88">
        <f t="shared" si="8"/>
        <v>0.63635999999999993</v>
      </c>
      <c r="H115" s="89">
        <v>3675</v>
      </c>
      <c r="I115" s="90" t="s">
        <v>64</v>
      </c>
      <c r="J115" s="74">
        <f t="shared" si="9"/>
        <v>0.36749999999999999</v>
      </c>
      <c r="K115" s="89">
        <v>1875</v>
      </c>
      <c r="L115" s="90" t="s">
        <v>64</v>
      </c>
      <c r="M115" s="74">
        <f t="shared" si="6"/>
        <v>0.1875</v>
      </c>
      <c r="N115" s="89">
        <v>1662</v>
      </c>
      <c r="O115" s="90" t="s">
        <v>64</v>
      </c>
      <c r="P115" s="74">
        <f t="shared" si="7"/>
        <v>0.16619999999999999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0.65459999999999996</v>
      </c>
      <c r="F116" s="92">
        <v>2.1829999999999999E-2</v>
      </c>
      <c r="G116" s="88">
        <f t="shared" si="8"/>
        <v>0.67642999999999998</v>
      </c>
      <c r="H116" s="89">
        <v>3969</v>
      </c>
      <c r="I116" s="90" t="s">
        <v>64</v>
      </c>
      <c r="J116" s="74">
        <f t="shared" si="9"/>
        <v>0.39689999999999998</v>
      </c>
      <c r="K116" s="89">
        <v>1941</v>
      </c>
      <c r="L116" s="90" t="s">
        <v>64</v>
      </c>
      <c r="M116" s="74">
        <f t="shared" si="6"/>
        <v>0.19409999999999999</v>
      </c>
      <c r="N116" s="89">
        <v>1738</v>
      </c>
      <c r="O116" s="90" t="s">
        <v>64</v>
      </c>
      <c r="P116" s="74">
        <f t="shared" si="7"/>
        <v>0.17380000000000001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0.69389999999999996</v>
      </c>
      <c r="F117" s="92">
        <v>2.0740000000000001E-2</v>
      </c>
      <c r="G117" s="88">
        <f t="shared" si="8"/>
        <v>0.71463999999999994</v>
      </c>
      <c r="H117" s="89">
        <v>4253</v>
      </c>
      <c r="I117" s="90" t="s">
        <v>64</v>
      </c>
      <c r="J117" s="74">
        <f t="shared" si="9"/>
        <v>0.42530000000000001</v>
      </c>
      <c r="K117" s="89">
        <v>2000</v>
      </c>
      <c r="L117" s="90" t="s">
        <v>64</v>
      </c>
      <c r="M117" s="74">
        <f t="shared" si="6"/>
        <v>0.2</v>
      </c>
      <c r="N117" s="89">
        <v>1808</v>
      </c>
      <c r="O117" s="90" t="s">
        <v>64</v>
      </c>
      <c r="P117" s="74">
        <f t="shared" si="7"/>
        <v>0.18080000000000002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0.73119999999999996</v>
      </c>
      <c r="F118" s="92">
        <v>1.9769999999999999E-2</v>
      </c>
      <c r="G118" s="88">
        <f t="shared" si="8"/>
        <v>0.75096999999999992</v>
      </c>
      <c r="H118" s="89">
        <v>4528</v>
      </c>
      <c r="I118" s="90" t="s">
        <v>64</v>
      </c>
      <c r="J118" s="74">
        <f t="shared" si="9"/>
        <v>0.45279999999999998</v>
      </c>
      <c r="K118" s="89">
        <v>2054</v>
      </c>
      <c r="L118" s="90" t="s">
        <v>64</v>
      </c>
      <c r="M118" s="74">
        <f t="shared" si="6"/>
        <v>0.20539999999999997</v>
      </c>
      <c r="N118" s="89">
        <v>1873</v>
      </c>
      <c r="O118" s="90" t="s">
        <v>64</v>
      </c>
      <c r="P118" s="74">
        <f t="shared" si="7"/>
        <v>0.18729999999999999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0.76670000000000005</v>
      </c>
      <c r="F119" s="92">
        <v>1.89E-2</v>
      </c>
      <c r="G119" s="88">
        <f t="shared" si="8"/>
        <v>0.78560000000000008</v>
      </c>
      <c r="H119" s="89">
        <v>4794</v>
      </c>
      <c r="I119" s="90" t="s">
        <v>64</v>
      </c>
      <c r="J119" s="74">
        <f t="shared" si="9"/>
        <v>0.47939999999999994</v>
      </c>
      <c r="K119" s="89">
        <v>2102</v>
      </c>
      <c r="L119" s="90" t="s">
        <v>64</v>
      </c>
      <c r="M119" s="74">
        <f t="shared" si="6"/>
        <v>0.2102</v>
      </c>
      <c r="N119" s="89">
        <v>1933</v>
      </c>
      <c r="O119" s="90" t="s">
        <v>64</v>
      </c>
      <c r="P119" s="74">
        <f t="shared" si="7"/>
        <v>0.1933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0.83289999999999997</v>
      </c>
      <c r="F120" s="92">
        <v>1.7399999999999999E-2</v>
      </c>
      <c r="G120" s="88">
        <f t="shared" si="8"/>
        <v>0.85029999999999994</v>
      </c>
      <c r="H120" s="89">
        <v>5306</v>
      </c>
      <c r="I120" s="90" t="s">
        <v>64</v>
      </c>
      <c r="J120" s="74">
        <f t="shared" si="9"/>
        <v>0.53059999999999996</v>
      </c>
      <c r="K120" s="89">
        <v>2187</v>
      </c>
      <c r="L120" s="90" t="s">
        <v>64</v>
      </c>
      <c r="M120" s="74">
        <f t="shared" si="6"/>
        <v>0.21869999999999998</v>
      </c>
      <c r="N120" s="89">
        <v>2041</v>
      </c>
      <c r="O120" s="90" t="s">
        <v>64</v>
      </c>
      <c r="P120" s="74">
        <f t="shared" si="7"/>
        <v>0.2041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0.89319999999999999</v>
      </c>
      <c r="F121" s="92">
        <v>1.6150000000000001E-2</v>
      </c>
      <c r="G121" s="88">
        <f t="shared" si="8"/>
        <v>0.90934999999999999</v>
      </c>
      <c r="H121" s="89">
        <v>5793</v>
      </c>
      <c r="I121" s="90" t="s">
        <v>64</v>
      </c>
      <c r="J121" s="74">
        <f t="shared" si="9"/>
        <v>0.57930000000000004</v>
      </c>
      <c r="K121" s="89">
        <v>2259</v>
      </c>
      <c r="L121" s="90" t="s">
        <v>64</v>
      </c>
      <c r="M121" s="74">
        <f t="shared" si="6"/>
        <v>0.22589999999999999</v>
      </c>
      <c r="N121" s="89">
        <v>2137</v>
      </c>
      <c r="O121" s="90" t="s">
        <v>64</v>
      </c>
      <c r="P121" s="74">
        <f t="shared" si="7"/>
        <v>0.2137</v>
      </c>
    </row>
    <row r="122" spans="1:16">
      <c r="B122" s="89">
        <v>1</v>
      </c>
      <c r="C122" s="93" t="s">
        <v>65</v>
      </c>
      <c r="D122" s="74">
        <f t="shared" ref="D122:D185" si="11">B122/$C$5</f>
        <v>8.3333333333333329E-2</v>
      </c>
      <c r="E122" s="91">
        <v>0.94830000000000003</v>
      </c>
      <c r="F122" s="92">
        <v>1.5089999999999999E-2</v>
      </c>
      <c r="G122" s="88">
        <f t="shared" si="8"/>
        <v>0.96339000000000008</v>
      </c>
      <c r="H122" s="89">
        <v>6260</v>
      </c>
      <c r="I122" s="90" t="s">
        <v>64</v>
      </c>
      <c r="J122" s="74">
        <f t="shared" si="9"/>
        <v>0.626</v>
      </c>
      <c r="K122" s="89">
        <v>2322</v>
      </c>
      <c r="L122" s="90" t="s">
        <v>64</v>
      </c>
      <c r="M122" s="74">
        <f t="shared" si="6"/>
        <v>0.23220000000000002</v>
      </c>
      <c r="N122" s="89">
        <v>2224</v>
      </c>
      <c r="O122" s="90" t="s">
        <v>64</v>
      </c>
      <c r="P122" s="74">
        <f t="shared" si="7"/>
        <v>0.22240000000000001</v>
      </c>
    </row>
    <row r="123" spans="1:16">
      <c r="B123" s="89">
        <v>1.1000000000000001</v>
      </c>
      <c r="C123" s="90" t="s">
        <v>65</v>
      </c>
      <c r="D123" s="74">
        <f t="shared" si="11"/>
        <v>9.1666666666666674E-2</v>
      </c>
      <c r="E123" s="91">
        <v>0.99890000000000001</v>
      </c>
      <c r="F123" s="92">
        <v>1.418E-2</v>
      </c>
      <c r="G123" s="88">
        <f t="shared" si="8"/>
        <v>1.01308</v>
      </c>
      <c r="H123" s="89">
        <v>6710</v>
      </c>
      <c r="I123" s="90" t="s">
        <v>64</v>
      </c>
      <c r="J123" s="76">
        <f t="shared" si="9"/>
        <v>0.67100000000000004</v>
      </c>
      <c r="K123" s="89">
        <v>2377</v>
      </c>
      <c r="L123" s="90" t="s">
        <v>64</v>
      </c>
      <c r="M123" s="74">
        <f t="shared" si="6"/>
        <v>0.23769999999999997</v>
      </c>
      <c r="N123" s="89">
        <v>2302</v>
      </c>
      <c r="O123" s="90" t="s">
        <v>64</v>
      </c>
      <c r="P123" s="74">
        <f t="shared" si="7"/>
        <v>0.23020000000000002</v>
      </c>
    </row>
    <row r="124" spans="1:16">
      <c r="B124" s="89">
        <v>1.2</v>
      </c>
      <c r="C124" s="90" t="s">
        <v>65</v>
      </c>
      <c r="D124" s="74">
        <f t="shared" si="11"/>
        <v>9.9999999999999992E-2</v>
      </c>
      <c r="E124" s="91">
        <v>1.046</v>
      </c>
      <c r="F124" s="92">
        <v>1.338E-2</v>
      </c>
      <c r="G124" s="88">
        <f t="shared" si="8"/>
        <v>1.05938</v>
      </c>
      <c r="H124" s="89">
        <v>7144</v>
      </c>
      <c r="I124" s="90" t="s">
        <v>64</v>
      </c>
      <c r="J124" s="76">
        <f t="shared" si="9"/>
        <v>0.71440000000000003</v>
      </c>
      <c r="K124" s="89">
        <v>2426</v>
      </c>
      <c r="L124" s="90" t="s">
        <v>64</v>
      </c>
      <c r="M124" s="74">
        <f t="shared" si="6"/>
        <v>0.24260000000000001</v>
      </c>
      <c r="N124" s="89">
        <v>2373</v>
      </c>
      <c r="O124" s="90" t="s">
        <v>64</v>
      </c>
      <c r="P124" s="74">
        <f t="shared" si="7"/>
        <v>0.23730000000000001</v>
      </c>
    </row>
    <row r="125" spans="1:16">
      <c r="B125" s="77">
        <v>1.3</v>
      </c>
      <c r="C125" s="79" t="s">
        <v>65</v>
      </c>
      <c r="D125" s="74">
        <f t="shared" si="11"/>
        <v>0.10833333333333334</v>
      </c>
      <c r="E125" s="91">
        <v>1.0880000000000001</v>
      </c>
      <c r="F125" s="92">
        <v>1.268E-2</v>
      </c>
      <c r="G125" s="88">
        <f t="shared" si="8"/>
        <v>1.1006800000000001</v>
      </c>
      <c r="H125" s="89">
        <v>7566</v>
      </c>
      <c r="I125" s="90" t="s">
        <v>64</v>
      </c>
      <c r="J125" s="76">
        <f t="shared" si="9"/>
        <v>0.75659999999999994</v>
      </c>
      <c r="K125" s="89">
        <v>2471</v>
      </c>
      <c r="L125" s="90" t="s">
        <v>64</v>
      </c>
      <c r="M125" s="74">
        <f t="shared" si="6"/>
        <v>0.24710000000000001</v>
      </c>
      <c r="N125" s="89">
        <v>2440</v>
      </c>
      <c r="O125" s="90" t="s">
        <v>64</v>
      </c>
      <c r="P125" s="74">
        <f t="shared" si="7"/>
        <v>0.24399999999999999</v>
      </c>
    </row>
    <row r="126" spans="1:16">
      <c r="B126" s="77">
        <v>1.4</v>
      </c>
      <c r="C126" s="79" t="s">
        <v>65</v>
      </c>
      <c r="D126" s="74">
        <f t="shared" si="11"/>
        <v>0.11666666666666665</v>
      </c>
      <c r="E126" s="91">
        <v>1.1279999999999999</v>
      </c>
      <c r="F126" s="92">
        <v>1.206E-2</v>
      </c>
      <c r="G126" s="88">
        <f t="shared" si="8"/>
        <v>1.1400599999999999</v>
      </c>
      <c r="H126" s="77">
        <v>7976</v>
      </c>
      <c r="I126" s="79" t="s">
        <v>64</v>
      </c>
      <c r="J126" s="76">
        <f t="shared" si="9"/>
        <v>0.79759999999999998</v>
      </c>
      <c r="K126" s="77">
        <v>2511</v>
      </c>
      <c r="L126" s="79" t="s">
        <v>64</v>
      </c>
      <c r="M126" s="74">
        <f t="shared" si="6"/>
        <v>0.25109999999999999</v>
      </c>
      <c r="N126" s="77">
        <v>2501</v>
      </c>
      <c r="O126" s="79" t="s">
        <v>64</v>
      </c>
      <c r="P126" s="74">
        <f t="shared" si="7"/>
        <v>0.25009999999999999</v>
      </c>
    </row>
    <row r="127" spans="1:16">
      <c r="B127" s="77">
        <v>1.5</v>
      </c>
      <c r="C127" s="79" t="s">
        <v>65</v>
      </c>
      <c r="D127" s="74">
        <f t="shared" si="11"/>
        <v>0.125</v>
      </c>
      <c r="E127" s="91">
        <v>1.165</v>
      </c>
      <c r="F127" s="92">
        <v>1.15E-2</v>
      </c>
      <c r="G127" s="88">
        <f t="shared" si="8"/>
        <v>1.1765000000000001</v>
      </c>
      <c r="H127" s="77">
        <v>8377</v>
      </c>
      <c r="I127" s="79" t="s">
        <v>64</v>
      </c>
      <c r="J127" s="76">
        <f t="shared" si="9"/>
        <v>0.83770000000000011</v>
      </c>
      <c r="K127" s="77">
        <v>2548</v>
      </c>
      <c r="L127" s="79" t="s">
        <v>64</v>
      </c>
      <c r="M127" s="74">
        <f t="shared" si="6"/>
        <v>0.25480000000000003</v>
      </c>
      <c r="N127" s="77">
        <v>2558</v>
      </c>
      <c r="O127" s="79" t="s">
        <v>64</v>
      </c>
      <c r="P127" s="74">
        <f t="shared" si="7"/>
        <v>0.25579999999999997</v>
      </c>
    </row>
    <row r="128" spans="1:16">
      <c r="A128" s="94"/>
      <c r="B128" s="89">
        <v>1.6</v>
      </c>
      <c r="C128" s="90" t="s">
        <v>65</v>
      </c>
      <c r="D128" s="74">
        <f t="shared" si="11"/>
        <v>0.13333333333333333</v>
      </c>
      <c r="E128" s="91">
        <v>1.1990000000000001</v>
      </c>
      <c r="F128" s="92">
        <v>1.0999999999999999E-2</v>
      </c>
      <c r="G128" s="88">
        <f t="shared" si="8"/>
        <v>1.21</v>
      </c>
      <c r="H128" s="89">
        <v>8768</v>
      </c>
      <c r="I128" s="90" t="s">
        <v>64</v>
      </c>
      <c r="J128" s="76">
        <f t="shared" si="9"/>
        <v>0.87680000000000002</v>
      </c>
      <c r="K128" s="77">
        <v>2581</v>
      </c>
      <c r="L128" s="79" t="s">
        <v>64</v>
      </c>
      <c r="M128" s="74">
        <f t="shared" si="6"/>
        <v>0.2581</v>
      </c>
      <c r="N128" s="77">
        <v>2612</v>
      </c>
      <c r="O128" s="79" t="s">
        <v>64</v>
      </c>
      <c r="P128" s="74">
        <f t="shared" si="7"/>
        <v>0.26119999999999999</v>
      </c>
    </row>
    <row r="129" spans="1:16">
      <c r="A129" s="94"/>
      <c r="B129" s="89">
        <v>1.7</v>
      </c>
      <c r="C129" s="90" t="s">
        <v>65</v>
      </c>
      <c r="D129" s="74">
        <f t="shared" si="11"/>
        <v>0.14166666666666666</v>
      </c>
      <c r="E129" s="91">
        <v>1.2310000000000001</v>
      </c>
      <c r="F129" s="92">
        <v>1.055E-2</v>
      </c>
      <c r="G129" s="88">
        <f t="shared" si="8"/>
        <v>1.2415500000000002</v>
      </c>
      <c r="H129" s="89">
        <v>9152</v>
      </c>
      <c r="I129" s="90" t="s">
        <v>64</v>
      </c>
      <c r="J129" s="76">
        <f t="shared" si="9"/>
        <v>0.9151999999999999</v>
      </c>
      <c r="K129" s="77">
        <v>2613</v>
      </c>
      <c r="L129" s="79" t="s">
        <v>64</v>
      </c>
      <c r="M129" s="74">
        <f t="shared" si="6"/>
        <v>0.26129999999999998</v>
      </c>
      <c r="N129" s="77">
        <v>2663</v>
      </c>
      <c r="O129" s="79" t="s">
        <v>64</v>
      </c>
      <c r="P129" s="74">
        <f t="shared" si="7"/>
        <v>0.26629999999999998</v>
      </c>
    </row>
    <row r="130" spans="1:16">
      <c r="A130" s="94"/>
      <c r="B130" s="89">
        <v>1.8</v>
      </c>
      <c r="C130" s="90" t="s">
        <v>65</v>
      </c>
      <c r="D130" s="74">
        <f t="shared" si="11"/>
        <v>0.15</v>
      </c>
      <c r="E130" s="91">
        <v>1.2609999999999999</v>
      </c>
      <c r="F130" s="92">
        <v>1.013E-2</v>
      </c>
      <c r="G130" s="88">
        <f t="shared" si="8"/>
        <v>1.2711299999999999</v>
      </c>
      <c r="H130" s="89">
        <v>9528</v>
      </c>
      <c r="I130" s="90" t="s">
        <v>64</v>
      </c>
      <c r="J130" s="76">
        <f t="shared" si="9"/>
        <v>0.95280000000000009</v>
      </c>
      <c r="K130" s="77">
        <v>2642</v>
      </c>
      <c r="L130" s="79" t="s">
        <v>64</v>
      </c>
      <c r="M130" s="74">
        <f t="shared" si="6"/>
        <v>0.26419999999999999</v>
      </c>
      <c r="N130" s="77">
        <v>2711</v>
      </c>
      <c r="O130" s="79" t="s">
        <v>64</v>
      </c>
      <c r="P130" s="74">
        <f t="shared" si="7"/>
        <v>0.27110000000000001</v>
      </c>
    </row>
    <row r="131" spans="1:16">
      <c r="A131" s="94"/>
      <c r="B131" s="89">
        <v>2</v>
      </c>
      <c r="C131" s="90" t="s">
        <v>65</v>
      </c>
      <c r="D131" s="74">
        <f t="shared" si="11"/>
        <v>0.16666666666666666</v>
      </c>
      <c r="E131" s="91">
        <v>1.3140000000000001</v>
      </c>
      <c r="F131" s="92">
        <v>9.4079999999999997E-3</v>
      </c>
      <c r="G131" s="88">
        <f t="shared" si="8"/>
        <v>1.3234080000000001</v>
      </c>
      <c r="H131" s="89">
        <v>1.03</v>
      </c>
      <c r="I131" s="93" t="s">
        <v>66</v>
      </c>
      <c r="J131" s="76">
        <f t="shared" ref="J131:J171" si="12">H131</f>
        <v>1.03</v>
      </c>
      <c r="K131" s="77">
        <v>2695</v>
      </c>
      <c r="L131" s="79" t="s">
        <v>64</v>
      </c>
      <c r="M131" s="74">
        <f t="shared" si="6"/>
        <v>0.26949999999999996</v>
      </c>
      <c r="N131" s="77">
        <v>2801</v>
      </c>
      <c r="O131" s="79" t="s">
        <v>64</v>
      </c>
      <c r="P131" s="74">
        <f t="shared" si="7"/>
        <v>0.28010000000000002</v>
      </c>
    </row>
    <row r="132" spans="1:16">
      <c r="A132" s="94"/>
      <c r="B132" s="89">
        <v>2.25</v>
      </c>
      <c r="C132" s="90" t="s">
        <v>65</v>
      </c>
      <c r="D132" s="74">
        <f t="shared" si="11"/>
        <v>0.1875</v>
      </c>
      <c r="E132" s="91">
        <v>1.371</v>
      </c>
      <c r="F132" s="92">
        <v>8.6479999999999994E-3</v>
      </c>
      <c r="G132" s="88">
        <f t="shared" si="8"/>
        <v>1.379648</v>
      </c>
      <c r="H132" s="89">
        <v>1.1200000000000001</v>
      </c>
      <c r="I132" s="90" t="s">
        <v>66</v>
      </c>
      <c r="J132" s="76">
        <f t="shared" si="12"/>
        <v>1.1200000000000001</v>
      </c>
      <c r="K132" s="77">
        <v>2754</v>
      </c>
      <c r="L132" s="79" t="s">
        <v>64</v>
      </c>
      <c r="M132" s="74">
        <f t="shared" si="6"/>
        <v>0.27539999999999998</v>
      </c>
      <c r="N132" s="77">
        <v>2903</v>
      </c>
      <c r="O132" s="79" t="s">
        <v>64</v>
      </c>
      <c r="P132" s="74">
        <f t="shared" si="7"/>
        <v>0.2903</v>
      </c>
    </row>
    <row r="133" spans="1:16">
      <c r="A133" s="94"/>
      <c r="B133" s="89">
        <v>2.5</v>
      </c>
      <c r="C133" s="90" t="s">
        <v>65</v>
      </c>
      <c r="D133" s="74">
        <f t="shared" si="11"/>
        <v>0.20833333333333334</v>
      </c>
      <c r="E133" s="91">
        <v>1.42</v>
      </c>
      <c r="F133" s="92">
        <v>8.0140000000000003E-3</v>
      </c>
      <c r="G133" s="88">
        <f t="shared" si="8"/>
        <v>1.4280139999999999</v>
      </c>
      <c r="H133" s="89">
        <v>1.2</v>
      </c>
      <c r="I133" s="90" t="s">
        <v>66</v>
      </c>
      <c r="J133" s="76">
        <f t="shared" si="12"/>
        <v>1.2</v>
      </c>
      <c r="K133" s="77">
        <v>2806</v>
      </c>
      <c r="L133" s="79" t="s">
        <v>64</v>
      </c>
      <c r="M133" s="74">
        <f t="shared" si="6"/>
        <v>0.28060000000000002</v>
      </c>
      <c r="N133" s="77">
        <v>2995</v>
      </c>
      <c r="O133" s="79" t="s">
        <v>64</v>
      </c>
      <c r="P133" s="74">
        <f t="shared" si="7"/>
        <v>0.29949999999999999</v>
      </c>
    </row>
    <row r="134" spans="1:16">
      <c r="A134" s="94"/>
      <c r="B134" s="89">
        <v>2.75</v>
      </c>
      <c r="C134" s="90" t="s">
        <v>65</v>
      </c>
      <c r="D134" s="74">
        <f t="shared" si="11"/>
        <v>0.22916666666666666</v>
      </c>
      <c r="E134" s="91">
        <v>1.462</v>
      </c>
      <c r="F134" s="92">
        <v>7.476E-3</v>
      </c>
      <c r="G134" s="88">
        <f t="shared" si="8"/>
        <v>1.469476</v>
      </c>
      <c r="H134" s="89">
        <v>1.29</v>
      </c>
      <c r="I134" s="90" t="s">
        <v>66</v>
      </c>
      <c r="J134" s="76">
        <f t="shared" si="12"/>
        <v>1.29</v>
      </c>
      <c r="K134" s="77">
        <v>2853</v>
      </c>
      <c r="L134" s="79" t="s">
        <v>64</v>
      </c>
      <c r="M134" s="74">
        <f t="shared" si="6"/>
        <v>0.2853</v>
      </c>
      <c r="N134" s="77">
        <v>3080</v>
      </c>
      <c r="O134" s="79" t="s">
        <v>64</v>
      </c>
      <c r="P134" s="74">
        <f t="shared" si="7"/>
        <v>0.308</v>
      </c>
    </row>
    <row r="135" spans="1:16">
      <c r="A135" s="94"/>
      <c r="B135" s="89">
        <v>3</v>
      </c>
      <c r="C135" s="90" t="s">
        <v>65</v>
      </c>
      <c r="D135" s="74">
        <f t="shared" si="11"/>
        <v>0.25</v>
      </c>
      <c r="E135" s="91">
        <v>1.498</v>
      </c>
      <c r="F135" s="92">
        <v>7.012E-3</v>
      </c>
      <c r="G135" s="88">
        <f t="shared" si="8"/>
        <v>1.505012</v>
      </c>
      <c r="H135" s="89">
        <v>1.37</v>
      </c>
      <c r="I135" s="90" t="s">
        <v>66</v>
      </c>
      <c r="J135" s="76">
        <f t="shared" si="12"/>
        <v>1.37</v>
      </c>
      <c r="K135" s="77">
        <v>2895</v>
      </c>
      <c r="L135" s="79" t="s">
        <v>64</v>
      </c>
      <c r="M135" s="74">
        <f t="shared" si="6"/>
        <v>0.28949999999999998</v>
      </c>
      <c r="N135" s="77">
        <v>3159</v>
      </c>
      <c r="O135" s="79" t="s">
        <v>64</v>
      </c>
      <c r="P135" s="74">
        <f t="shared" si="7"/>
        <v>0.31589999999999996</v>
      </c>
    </row>
    <row r="136" spans="1:16">
      <c r="A136" s="94"/>
      <c r="B136" s="89">
        <v>3.25</v>
      </c>
      <c r="C136" s="90" t="s">
        <v>65</v>
      </c>
      <c r="D136" s="74">
        <f t="shared" si="11"/>
        <v>0.27083333333333331</v>
      </c>
      <c r="E136" s="91">
        <v>1.5289999999999999</v>
      </c>
      <c r="F136" s="92">
        <v>6.6080000000000002E-3</v>
      </c>
      <c r="G136" s="88">
        <f t="shared" si="8"/>
        <v>1.5356079999999999</v>
      </c>
      <c r="H136" s="89">
        <v>1.45</v>
      </c>
      <c r="I136" s="90" t="s">
        <v>66</v>
      </c>
      <c r="J136" s="76">
        <f t="shared" si="12"/>
        <v>1.45</v>
      </c>
      <c r="K136" s="77">
        <v>2934</v>
      </c>
      <c r="L136" s="79" t="s">
        <v>64</v>
      </c>
      <c r="M136" s="74">
        <f t="shared" si="6"/>
        <v>0.29339999999999999</v>
      </c>
      <c r="N136" s="77">
        <v>3233</v>
      </c>
      <c r="O136" s="79" t="s">
        <v>64</v>
      </c>
      <c r="P136" s="74">
        <f t="shared" si="7"/>
        <v>0.32330000000000003</v>
      </c>
    </row>
    <row r="137" spans="1:16">
      <c r="A137" s="94"/>
      <c r="B137" s="89">
        <v>3.5</v>
      </c>
      <c r="C137" s="90" t="s">
        <v>65</v>
      </c>
      <c r="D137" s="74">
        <f t="shared" si="11"/>
        <v>0.29166666666666669</v>
      </c>
      <c r="E137" s="91">
        <v>1.556</v>
      </c>
      <c r="F137" s="92">
        <v>6.2529999999999999E-3</v>
      </c>
      <c r="G137" s="88">
        <f t="shared" si="8"/>
        <v>1.5622530000000001</v>
      </c>
      <c r="H137" s="89">
        <v>1.53</v>
      </c>
      <c r="I137" s="90" t="s">
        <v>66</v>
      </c>
      <c r="J137" s="76">
        <f t="shared" si="12"/>
        <v>1.53</v>
      </c>
      <c r="K137" s="77">
        <v>2970</v>
      </c>
      <c r="L137" s="79" t="s">
        <v>64</v>
      </c>
      <c r="M137" s="74">
        <f t="shared" si="6"/>
        <v>0.29700000000000004</v>
      </c>
      <c r="N137" s="77">
        <v>3302</v>
      </c>
      <c r="O137" s="79" t="s">
        <v>64</v>
      </c>
      <c r="P137" s="74">
        <f t="shared" si="7"/>
        <v>0.33019999999999999</v>
      </c>
    </row>
    <row r="138" spans="1:16">
      <c r="A138" s="94"/>
      <c r="B138" s="89">
        <v>3.75</v>
      </c>
      <c r="C138" s="90" t="s">
        <v>65</v>
      </c>
      <c r="D138" s="74">
        <f t="shared" si="11"/>
        <v>0.3125</v>
      </c>
      <c r="E138" s="91">
        <v>1.579</v>
      </c>
      <c r="F138" s="92">
        <v>5.9379999999999997E-3</v>
      </c>
      <c r="G138" s="88">
        <f t="shared" si="8"/>
        <v>1.584938</v>
      </c>
      <c r="H138" s="89">
        <v>1.61</v>
      </c>
      <c r="I138" s="90" t="s">
        <v>66</v>
      </c>
      <c r="J138" s="76">
        <f t="shared" si="12"/>
        <v>1.61</v>
      </c>
      <c r="K138" s="77">
        <v>3003</v>
      </c>
      <c r="L138" s="79" t="s">
        <v>64</v>
      </c>
      <c r="M138" s="74">
        <f t="shared" si="6"/>
        <v>0.30030000000000001</v>
      </c>
      <c r="N138" s="77">
        <v>3369</v>
      </c>
      <c r="O138" s="79" t="s">
        <v>64</v>
      </c>
      <c r="P138" s="74">
        <f t="shared" si="7"/>
        <v>0.33690000000000003</v>
      </c>
    </row>
    <row r="139" spans="1:16">
      <c r="A139" s="94"/>
      <c r="B139" s="89">
        <v>4</v>
      </c>
      <c r="C139" s="90" t="s">
        <v>65</v>
      </c>
      <c r="D139" s="74">
        <f t="shared" si="11"/>
        <v>0.33333333333333331</v>
      </c>
      <c r="E139" s="91">
        <v>1.599</v>
      </c>
      <c r="F139" s="92">
        <v>5.6559999999999996E-3</v>
      </c>
      <c r="G139" s="88">
        <f t="shared" si="8"/>
        <v>1.6046560000000001</v>
      </c>
      <c r="H139" s="89">
        <v>1.69</v>
      </c>
      <c r="I139" s="90" t="s">
        <v>66</v>
      </c>
      <c r="J139" s="76">
        <f t="shared" si="12"/>
        <v>1.69</v>
      </c>
      <c r="K139" s="77">
        <v>3034</v>
      </c>
      <c r="L139" s="79" t="s">
        <v>64</v>
      </c>
      <c r="M139" s="74">
        <f t="shared" si="6"/>
        <v>0.3034</v>
      </c>
      <c r="N139" s="77">
        <v>3432</v>
      </c>
      <c r="O139" s="79" t="s">
        <v>64</v>
      </c>
      <c r="P139" s="74">
        <f t="shared" si="7"/>
        <v>0.34320000000000001</v>
      </c>
    </row>
    <row r="140" spans="1:16">
      <c r="A140" s="94"/>
      <c r="B140" s="89">
        <v>4.5</v>
      </c>
      <c r="C140" s="95" t="s">
        <v>65</v>
      </c>
      <c r="D140" s="74">
        <f t="shared" si="11"/>
        <v>0.375</v>
      </c>
      <c r="E140" s="91">
        <v>1.633</v>
      </c>
      <c r="F140" s="92">
        <v>5.1720000000000004E-3</v>
      </c>
      <c r="G140" s="88">
        <f t="shared" si="8"/>
        <v>1.638172</v>
      </c>
      <c r="H140" s="89">
        <v>1.84</v>
      </c>
      <c r="I140" s="90" t="s">
        <v>66</v>
      </c>
      <c r="J140" s="76">
        <f t="shared" si="12"/>
        <v>1.84</v>
      </c>
      <c r="K140" s="77">
        <v>3095</v>
      </c>
      <c r="L140" s="79" t="s">
        <v>64</v>
      </c>
      <c r="M140" s="74">
        <f t="shared" si="6"/>
        <v>0.3095</v>
      </c>
      <c r="N140" s="77">
        <v>3550</v>
      </c>
      <c r="O140" s="79" t="s">
        <v>64</v>
      </c>
      <c r="P140" s="74">
        <f t="shared" si="7"/>
        <v>0.35499999999999998</v>
      </c>
    </row>
    <row r="141" spans="1:16">
      <c r="B141" s="89">
        <v>5</v>
      </c>
      <c r="C141" s="79" t="s">
        <v>65</v>
      </c>
      <c r="D141" s="74">
        <f t="shared" si="11"/>
        <v>0.41666666666666669</v>
      </c>
      <c r="E141" s="91">
        <v>1.6579999999999999</v>
      </c>
      <c r="F141" s="92">
        <v>4.7720000000000002E-3</v>
      </c>
      <c r="G141" s="88">
        <f t="shared" si="8"/>
        <v>1.6627719999999999</v>
      </c>
      <c r="H141" s="77">
        <v>1.99</v>
      </c>
      <c r="I141" s="79" t="s">
        <v>66</v>
      </c>
      <c r="J141" s="76">
        <f t="shared" si="12"/>
        <v>1.99</v>
      </c>
      <c r="K141" s="77">
        <v>3151</v>
      </c>
      <c r="L141" s="79" t="s">
        <v>64</v>
      </c>
      <c r="M141" s="74">
        <f t="shared" si="6"/>
        <v>0.31509999999999999</v>
      </c>
      <c r="N141" s="77">
        <v>3661</v>
      </c>
      <c r="O141" s="79" t="s">
        <v>64</v>
      </c>
      <c r="P141" s="74">
        <f t="shared" si="7"/>
        <v>0.36609999999999998</v>
      </c>
    </row>
    <row r="142" spans="1:16">
      <c r="B142" s="89">
        <v>5.5</v>
      </c>
      <c r="C142" s="79" t="s">
        <v>65</v>
      </c>
      <c r="D142" s="74">
        <f t="shared" si="11"/>
        <v>0.45833333333333331</v>
      </c>
      <c r="E142" s="91">
        <v>1.6759999999999999</v>
      </c>
      <c r="F142" s="92">
        <v>4.4339999999999996E-3</v>
      </c>
      <c r="G142" s="88">
        <f t="shared" si="8"/>
        <v>1.680434</v>
      </c>
      <c r="H142" s="77">
        <v>2.14</v>
      </c>
      <c r="I142" s="79" t="s">
        <v>66</v>
      </c>
      <c r="J142" s="76">
        <f t="shared" si="12"/>
        <v>2.14</v>
      </c>
      <c r="K142" s="77">
        <v>3202</v>
      </c>
      <c r="L142" s="79" t="s">
        <v>64</v>
      </c>
      <c r="M142" s="74">
        <f t="shared" si="6"/>
        <v>0.32019999999999998</v>
      </c>
      <c r="N142" s="77">
        <v>3765</v>
      </c>
      <c r="O142" s="79" t="s">
        <v>64</v>
      </c>
      <c r="P142" s="74">
        <f t="shared" si="7"/>
        <v>0.3765</v>
      </c>
    </row>
    <row r="143" spans="1:16">
      <c r="B143" s="89">
        <v>6</v>
      </c>
      <c r="C143" s="79" t="s">
        <v>65</v>
      </c>
      <c r="D143" s="74">
        <f t="shared" si="11"/>
        <v>0.5</v>
      </c>
      <c r="E143" s="91">
        <v>1.69</v>
      </c>
      <c r="F143" s="92">
        <v>4.1450000000000002E-3</v>
      </c>
      <c r="G143" s="88">
        <f t="shared" si="8"/>
        <v>1.694145</v>
      </c>
      <c r="H143" s="77">
        <v>2.29</v>
      </c>
      <c r="I143" s="79" t="s">
        <v>66</v>
      </c>
      <c r="J143" s="76">
        <f t="shared" si="12"/>
        <v>2.29</v>
      </c>
      <c r="K143" s="77">
        <v>3250</v>
      </c>
      <c r="L143" s="79" t="s">
        <v>64</v>
      </c>
      <c r="M143" s="74">
        <f t="shared" si="6"/>
        <v>0.32500000000000001</v>
      </c>
      <c r="N143" s="77">
        <v>3863</v>
      </c>
      <c r="O143" s="79" t="s">
        <v>64</v>
      </c>
      <c r="P143" s="74">
        <f t="shared" si="7"/>
        <v>0.38629999999999998</v>
      </c>
    </row>
    <row r="144" spans="1:16">
      <c r="B144" s="89">
        <v>6.5</v>
      </c>
      <c r="C144" s="79" t="s">
        <v>65</v>
      </c>
      <c r="D144" s="74">
        <f t="shared" si="11"/>
        <v>0.54166666666666663</v>
      </c>
      <c r="E144" s="91">
        <v>1.6990000000000001</v>
      </c>
      <c r="F144" s="92">
        <v>3.8939999999999999E-3</v>
      </c>
      <c r="G144" s="88">
        <f t="shared" si="8"/>
        <v>1.7028940000000001</v>
      </c>
      <c r="H144" s="77">
        <v>2.44</v>
      </c>
      <c r="I144" s="79" t="s">
        <v>66</v>
      </c>
      <c r="J144" s="76">
        <f t="shared" si="12"/>
        <v>2.44</v>
      </c>
      <c r="K144" s="77">
        <v>3295</v>
      </c>
      <c r="L144" s="79" t="s">
        <v>64</v>
      </c>
      <c r="M144" s="74">
        <f t="shared" si="6"/>
        <v>0.32950000000000002</v>
      </c>
      <c r="N144" s="77">
        <v>3957</v>
      </c>
      <c r="O144" s="79" t="s">
        <v>64</v>
      </c>
      <c r="P144" s="74">
        <f t="shared" si="7"/>
        <v>0.3957</v>
      </c>
    </row>
    <row r="145" spans="2:16">
      <c r="B145" s="89">
        <v>7</v>
      </c>
      <c r="C145" s="79" t="s">
        <v>65</v>
      </c>
      <c r="D145" s="74">
        <f t="shared" si="11"/>
        <v>0.58333333333333337</v>
      </c>
      <c r="E145" s="91">
        <v>1.706</v>
      </c>
      <c r="F145" s="92">
        <v>3.6749999999999999E-3</v>
      </c>
      <c r="G145" s="88">
        <f t="shared" si="8"/>
        <v>1.7096750000000001</v>
      </c>
      <c r="H145" s="77">
        <v>2.59</v>
      </c>
      <c r="I145" s="79" t="s">
        <v>66</v>
      </c>
      <c r="J145" s="76">
        <f t="shared" si="12"/>
        <v>2.59</v>
      </c>
      <c r="K145" s="77">
        <v>3338</v>
      </c>
      <c r="L145" s="79" t="s">
        <v>64</v>
      </c>
      <c r="M145" s="74">
        <f t="shared" si="6"/>
        <v>0.33379999999999999</v>
      </c>
      <c r="N145" s="77">
        <v>4048</v>
      </c>
      <c r="O145" s="79" t="s">
        <v>64</v>
      </c>
      <c r="P145" s="74">
        <f t="shared" si="7"/>
        <v>0.40479999999999999</v>
      </c>
    </row>
    <row r="146" spans="2:16">
      <c r="B146" s="89">
        <v>8</v>
      </c>
      <c r="C146" s="79" t="s">
        <v>65</v>
      </c>
      <c r="D146" s="74">
        <f t="shared" si="11"/>
        <v>0.66666666666666663</v>
      </c>
      <c r="E146" s="91">
        <v>1.71</v>
      </c>
      <c r="F146" s="92">
        <v>3.3080000000000002E-3</v>
      </c>
      <c r="G146" s="88">
        <f t="shared" si="8"/>
        <v>1.7133080000000001</v>
      </c>
      <c r="H146" s="77">
        <v>2.89</v>
      </c>
      <c r="I146" s="79" t="s">
        <v>66</v>
      </c>
      <c r="J146" s="76">
        <f t="shared" si="12"/>
        <v>2.89</v>
      </c>
      <c r="K146" s="77">
        <v>3430</v>
      </c>
      <c r="L146" s="79" t="s">
        <v>64</v>
      </c>
      <c r="M146" s="74">
        <f t="shared" si="6"/>
        <v>0.34300000000000003</v>
      </c>
      <c r="N146" s="77">
        <v>4221</v>
      </c>
      <c r="O146" s="79" t="s">
        <v>64</v>
      </c>
      <c r="P146" s="74">
        <f t="shared" si="7"/>
        <v>0.42210000000000003</v>
      </c>
    </row>
    <row r="147" spans="2:16">
      <c r="B147" s="89">
        <v>9</v>
      </c>
      <c r="C147" s="79" t="s">
        <v>65</v>
      </c>
      <c r="D147" s="74">
        <f t="shared" si="11"/>
        <v>0.75</v>
      </c>
      <c r="E147" s="91">
        <v>1.7070000000000001</v>
      </c>
      <c r="F147" s="92">
        <v>3.0130000000000001E-3</v>
      </c>
      <c r="G147" s="88">
        <f t="shared" si="8"/>
        <v>1.710013</v>
      </c>
      <c r="H147" s="77">
        <v>3.18</v>
      </c>
      <c r="I147" s="79" t="s">
        <v>66</v>
      </c>
      <c r="J147" s="76">
        <f t="shared" si="12"/>
        <v>3.18</v>
      </c>
      <c r="K147" s="77">
        <v>3517</v>
      </c>
      <c r="L147" s="79" t="s">
        <v>64</v>
      </c>
      <c r="M147" s="74">
        <f t="shared" si="6"/>
        <v>0.35170000000000001</v>
      </c>
      <c r="N147" s="77">
        <v>4384</v>
      </c>
      <c r="O147" s="79" t="s">
        <v>64</v>
      </c>
      <c r="P147" s="74">
        <f t="shared" si="7"/>
        <v>0.43840000000000001</v>
      </c>
    </row>
    <row r="148" spans="2:16">
      <c r="B148" s="89">
        <v>10</v>
      </c>
      <c r="C148" s="79" t="s">
        <v>65</v>
      </c>
      <c r="D148" s="74">
        <f t="shared" si="11"/>
        <v>0.83333333333333337</v>
      </c>
      <c r="E148" s="91">
        <v>1.6990000000000001</v>
      </c>
      <c r="F148" s="92">
        <v>2.771E-3</v>
      </c>
      <c r="G148" s="88">
        <f t="shared" si="8"/>
        <v>1.7017710000000001</v>
      </c>
      <c r="H148" s="77">
        <v>3.48</v>
      </c>
      <c r="I148" s="79" t="s">
        <v>66</v>
      </c>
      <c r="J148" s="76">
        <f t="shared" si="12"/>
        <v>3.48</v>
      </c>
      <c r="K148" s="77">
        <v>3600</v>
      </c>
      <c r="L148" s="79" t="s">
        <v>64</v>
      </c>
      <c r="M148" s="74">
        <f t="shared" ref="M148:M168" si="13">K148/1000/10</f>
        <v>0.36</v>
      </c>
      <c r="N148" s="77">
        <v>4541</v>
      </c>
      <c r="O148" s="79" t="s">
        <v>64</v>
      </c>
      <c r="P148" s="74">
        <f t="shared" ref="P148:P166" si="14">N148/1000/10</f>
        <v>0.45410000000000006</v>
      </c>
    </row>
    <row r="149" spans="2:16">
      <c r="B149" s="89">
        <v>11</v>
      </c>
      <c r="C149" s="79" t="s">
        <v>65</v>
      </c>
      <c r="D149" s="74">
        <f t="shared" si="11"/>
        <v>0.91666666666666663</v>
      </c>
      <c r="E149" s="91">
        <v>1.6859999999999999</v>
      </c>
      <c r="F149" s="92">
        <v>2.5669999999999998E-3</v>
      </c>
      <c r="G149" s="88">
        <f t="shared" ref="G149:G212" si="15">E149+F149</f>
        <v>1.6885669999999999</v>
      </c>
      <c r="H149" s="77">
        <v>3.78</v>
      </c>
      <c r="I149" s="79" t="s">
        <v>66</v>
      </c>
      <c r="J149" s="76">
        <f t="shared" si="12"/>
        <v>3.78</v>
      </c>
      <c r="K149" s="77">
        <v>3680</v>
      </c>
      <c r="L149" s="79" t="s">
        <v>64</v>
      </c>
      <c r="M149" s="74">
        <f t="shared" si="13"/>
        <v>0.36799999999999999</v>
      </c>
      <c r="N149" s="77">
        <v>4694</v>
      </c>
      <c r="O149" s="79" t="s">
        <v>64</v>
      </c>
      <c r="P149" s="74">
        <f t="shared" si="14"/>
        <v>0.46939999999999998</v>
      </c>
    </row>
    <row r="150" spans="2:16">
      <c r="B150" s="89">
        <v>12</v>
      </c>
      <c r="C150" s="79" t="s">
        <v>65</v>
      </c>
      <c r="D150" s="74">
        <f t="shared" si="11"/>
        <v>1</v>
      </c>
      <c r="E150" s="91">
        <v>1.67</v>
      </c>
      <c r="F150" s="92">
        <v>2.3930000000000002E-3</v>
      </c>
      <c r="G150" s="88">
        <f t="shared" si="15"/>
        <v>1.672393</v>
      </c>
      <c r="H150" s="77">
        <v>4.09</v>
      </c>
      <c r="I150" s="79" t="s">
        <v>66</v>
      </c>
      <c r="J150" s="76">
        <f t="shared" si="12"/>
        <v>4.09</v>
      </c>
      <c r="K150" s="77">
        <v>3757</v>
      </c>
      <c r="L150" s="79" t="s">
        <v>64</v>
      </c>
      <c r="M150" s="74">
        <f t="shared" si="13"/>
        <v>0.37570000000000003</v>
      </c>
      <c r="N150" s="77">
        <v>4842</v>
      </c>
      <c r="O150" s="79" t="s">
        <v>64</v>
      </c>
      <c r="P150" s="74">
        <f t="shared" si="14"/>
        <v>0.48419999999999996</v>
      </c>
    </row>
    <row r="151" spans="2:16">
      <c r="B151" s="89">
        <v>13</v>
      </c>
      <c r="C151" s="79" t="s">
        <v>65</v>
      </c>
      <c r="D151" s="74">
        <f t="shared" si="11"/>
        <v>1.0833333333333333</v>
      </c>
      <c r="E151" s="91">
        <v>1.653</v>
      </c>
      <c r="F151" s="92">
        <v>2.2430000000000002E-3</v>
      </c>
      <c r="G151" s="88">
        <f t="shared" si="15"/>
        <v>1.655243</v>
      </c>
      <c r="H151" s="77">
        <v>4.3899999999999997</v>
      </c>
      <c r="I151" s="79" t="s">
        <v>66</v>
      </c>
      <c r="J151" s="76">
        <f t="shared" si="12"/>
        <v>4.3899999999999997</v>
      </c>
      <c r="K151" s="77">
        <v>3833</v>
      </c>
      <c r="L151" s="79" t="s">
        <v>64</v>
      </c>
      <c r="M151" s="74">
        <f t="shared" si="13"/>
        <v>0.38330000000000003</v>
      </c>
      <c r="N151" s="77">
        <v>4988</v>
      </c>
      <c r="O151" s="79" t="s">
        <v>64</v>
      </c>
      <c r="P151" s="74">
        <f t="shared" si="14"/>
        <v>0.49880000000000002</v>
      </c>
    </row>
    <row r="152" spans="2:16">
      <c r="B152" s="89">
        <v>14</v>
      </c>
      <c r="C152" s="79" t="s">
        <v>65</v>
      </c>
      <c r="D152" s="74">
        <f t="shared" si="11"/>
        <v>1.1666666666666667</v>
      </c>
      <c r="E152" s="91">
        <v>1.6339999999999999</v>
      </c>
      <c r="F152" s="92">
        <v>2.1129999999999999E-3</v>
      </c>
      <c r="G152" s="88">
        <f t="shared" si="15"/>
        <v>1.6361129999999999</v>
      </c>
      <c r="H152" s="77">
        <v>4.7</v>
      </c>
      <c r="I152" s="79" t="s">
        <v>66</v>
      </c>
      <c r="J152" s="76">
        <f t="shared" si="12"/>
        <v>4.7</v>
      </c>
      <c r="K152" s="77">
        <v>3907</v>
      </c>
      <c r="L152" s="79" t="s">
        <v>64</v>
      </c>
      <c r="M152" s="74">
        <f t="shared" si="13"/>
        <v>0.39069999999999999</v>
      </c>
      <c r="N152" s="77">
        <v>5132</v>
      </c>
      <c r="O152" s="79" t="s">
        <v>64</v>
      </c>
      <c r="P152" s="74">
        <f t="shared" si="14"/>
        <v>0.51319999999999999</v>
      </c>
    </row>
    <row r="153" spans="2:16">
      <c r="B153" s="89">
        <v>15</v>
      </c>
      <c r="C153" s="79" t="s">
        <v>65</v>
      </c>
      <c r="D153" s="74">
        <f t="shared" si="11"/>
        <v>1.25</v>
      </c>
      <c r="E153" s="91">
        <v>1.6140000000000001</v>
      </c>
      <c r="F153" s="92">
        <v>1.9970000000000001E-3</v>
      </c>
      <c r="G153" s="88">
        <f t="shared" si="15"/>
        <v>1.6159970000000001</v>
      </c>
      <c r="H153" s="77">
        <v>5.0199999999999996</v>
      </c>
      <c r="I153" s="79" t="s">
        <v>66</v>
      </c>
      <c r="J153" s="76">
        <f t="shared" si="12"/>
        <v>5.0199999999999996</v>
      </c>
      <c r="K153" s="77">
        <v>3981</v>
      </c>
      <c r="L153" s="79" t="s">
        <v>64</v>
      </c>
      <c r="M153" s="74">
        <f t="shared" si="13"/>
        <v>0.39810000000000001</v>
      </c>
      <c r="N153" s="77">
        <v>5274</v>
      </c>
      <c r="O153" s="79" t="s">
        <v>64</v>
      </c>
      <c r="P153" s="74">
        <f t="shared" si="14"/>
        <v>0.52739999999999998</v>
      </c>
    </row>
    <row r="154" spans="2:16">
      <c r="B154" s="89">
        <v>16</v>
      </c>
      <c r="C154" s="79" t="s">
        <v>65</v>
      </c>
      <c r="D154" s="74">
        <f t="shared" si="11"/>
        <v>1.3333333333333333</v>
      </c>
      <c r="E154" s="91">
        <v>1.593</v>
      </c>
      <c r="F154" s="92">
        <v>1.895E-3</v>
      </c>
      <c r="G154" s="88">
        <f t="shared" si="15"/>
        <v>1.594895</v>
      </c>
      <c r="H154" s="77">
        <v>5.34</v>
      </c>
      <c r="I154" s="79" t="s">
        <v>66</v>
      </c>
      <c r="J154" s="76">
        <f t="shared" si="12"/>
        <v>5.34</v>
      </c>
      <c r="K154" s="77">
        <v>4054</v>
      </c>
      <c r="L154" s="79" t="s">
        <v>64</v>
      </c>
      <c r="M154" s="74">
        <f t="shared" si="13"/>
        <v>0.40540000000000004</v>
      </c>
      <c r="N154" s="77">
        <v>5416</v>
      </c>
      <c r="O154" s="79" t="s">
        <v>64</v>
      </c>
      <c r="P154" s="74">
        <f t="shared" si="14"/>
        <v>0.54160000000000008</v>
      </c>
    </row>
    <row r="155" spans="2:16">
      <c r="B155" s="89">
        <v>17</v>
      </c>
      <c r="C155" s="79" t="s">
        <v>65</v>
      </c>
      <c r="D155" s="74">
        <f t="shared" si="11"/>
        <v>1.4166666666666667</v>
      </c>
      <c r="E155" s="91">
        <v>1.5720000000000001</v>
      </c>
      <c r="F155" s="92">
        <v>1.8029999999999999E-3</v>
      </c>
      <c r="G155" s="88">
        <f t="shared" si="15"/>
        <v>1.5738030000000001</v>
      </c>
      <c r="H155" s="77">
        <v>5.66</v>
      </c>
      <c r="I155" s="79" t="s">
        <v>66</v>
      </c>
      <c r="J155" s="76">
        <f t="shared" si="12"/>
        <v>5.66</v>
      </c>
      <c r="K155" s="77">
        <v>4127</v>
      </c>
      <c r="L155" s="79" t="s">
        <v>64</v>
      </c>
      <c r="M155" s="74">
        <f t="shared" si="13"/>
        <v>0.41269999999999996</v>
      </c>
      <c r="N155" s="77">
        <v>5557</v>
      </c>
      <c r="O155" s="79" t="s">
        <v>64</v>
      </c>
      <c r="P155" s="74">
        <f t="shared" si="14"/>
        <v>0.55570000000000008</v>
      </c>
    </row>
    <row r="156" spans="2:16">
      <c r="B156" s="89">
        <v>18</v>
      </c>
      <c r="C156" s="79" t="s">
        <v>65</v>
      </c>
      <c r="D156" s="74">
        <f t="shared" si="11"/>
        <v>1.5</v>
      </c>
      <c r="E156" s="91">
        <v>1.5509999999999999</v>
      </c>
      <c r="F156" s="92">
        <v>1.7210000000000001E-3</v>
      </c>
      <c r="G156" s="88">
        <f t="shared" si="15"/>
        <v>1.552721</v>
      </c>
      <c r="H156" s="77">
        <v>5.99</v>
      </c>
      <c r="I156" s="79" t="s">
        <v>66</v>
      </c>
      <c r="J156" s="76">
        <f t="shared" si="12"/>
        <v>5.99</v>
      </c>
      <c r="K156" s="77">
        <v>4199</v>
      </c>
      <c r="L156" s="79" t="s">
        <v>64</v>
      </c>
      <c r="M156" s="74">
        <f t="shared" si="13"/>
        <v>0.4199</v>
      </c>
      <c r="N156" s="77">
        <v>5697</v>
      </c>
      <c r="O156" s="79" t="s">
        <v>64</v>
      </c>
      <c r="P156" s="74">
        <f t="shared" si="14"/>
        <v>0.56969999999999998</v>
      </c>
    </row>
    <row r="157" spans="2:16">
      <c r="B157" s="89">
        <v>20</v>
      </c>
      <c r="C157" s="79" t="s">
        <v>65</v>
      </c>
      <c r="D157" s="74">
        <f t="shared" si="11"/>
        <v>1.6666666666666667</v>
      </c>
      <c r="E157" s="91">
        <v>1.5089999999999999</v>
      </c>
      <c r="F157" s="92">
        <v>1.578E-3</v>
      </c>
      <c r="G157" s="88">
        <f t="shared" si="15"/>
        <v>1.510578</v>
      </c>
      <c r="H157" s="77">
        <v>6.66</v>
      </c>
      <c r="I157" s="79" t="s">
        <v>66</v>
      </c>
      <c r="J157" s="76">
        <f t="shared" si="12"/>
        <v>6.66</v>
      </c>
      <c r="K157" s="77">
        <v>4395</v>
      </c>
      <c r="L157" s="79" t="s">
        <v>64</v>
      </c>
      <c r="M157" s="74">
        <f t="shared" si="13"/>
        <v>0.43949999999999995</v>
      </c>
      <c r="N157" s="77">
        <v>5978</v>
      </c>
      <c r="O157" s="79" t="s">
        <v>64</v>
      </c>
      <c r="P157" s="74">
        <f t="shared" si="14"/>
        <v>0.5978</v>
      </c>
    </row>
    <row r="158" spans="2:16">
      <c r="B158" s="89">
        <v>22.5</v>
      </c>
      <c r="C158" s="79" t="s">
        <v>65</v>
      </c>
      <c r="D158" s="74">
        <f t="shared" si="11"/>
        <v>1.875</v>
      </c>
      <c r="E158" s="91">
        <v>1.4570000000000001</v>
      </c>
      <c r="F158" s="92">
        <v>1.4319999999999999E-3</v>
      </c>
      <c r="G158" s="88">
        <f t="shared" si="15"/>
        <v>1.4584320000000002</v>
      </c>
      <c r="H158" s="77">
        <v>7.53</v>
      </c>
      <c r="I158" s="79" t="s">
        <v>66</v>
      </c>
      <c r="J158" s="76">
        <f t="shared" si="12"/>
        <v>7.53</v>
      </c>
      <c r="K158" s="77">
        <v>4672</v>
      </c>
      <c r="L158" s="79" t="s">
        <v>64</v>
      </c>
      <c r="M158" s="74">
        <f t="shared" si="13"/>
        <v>0.46719999999999995</v>
      </c>
      <c r="N158" s="77">
        <v>6331</v>
      </c>
      <c r="O158" s="79" t="s">
        <v>64</v>
      </c>
      <c r="P158" s="74">
        <f t="shared" si="14"/>
        <v>0.6331</v>
      </c>
    </row>
    <row r="159" spans="2:16">
      <c r="B159" s="89">
        <v>25</v>
      </c>
      <c r="C159" s="79" t="s">
        <v>65</v>
      </c>
      <c r="D159" s="74">
        <f t="shared" si="11"/>
        <v>2.0833333333333335</v>
      </c>
      <c r="E159" s="91">
        <v>1.4119999999999999</v>
      </c>
      <c r="F159" s="92">
        <v>1.312E-3</v>
      </c>
      <c r="G159" s="88">
        <f t="shared" si="15"/>
        <v>1.4133119999999999</v>
      </c>
      <c r="H159" s="77">
        <v>8.42</v>
      </c>
      <c r="I159" s="79" t="s">
        <v>66</v>
      </c>
      <c r="J159" s="76">
        <f t="shared" si="12"/>
        <v>8.42</v>
      </c>
      <c r="K159" s="77">
        <v>4948</v>
      </c>
      <c r="L159" s="79" t="s">
        <v>64</v>
      </c>
      <c r="M159" s="74">
        <f t="shared" si="13"/>
        <v>0.49480000000000002</v>
      </c>
      <c r="N159" s="77">
        <v>6688</v>
      </c>
      <c r="O159" s="79" t="s">
        <v>64</v>
      </c>
      <c r="P159" s="74">
        <f t="shared" si="14"/>
        <v>0.66879999999999995</v>
      </c>
    </row>
    <row r="160" spans="2:16">
      <c r="B160" s="89">
        <v>27.5</v>
      </c>
      <c r="C160" s="79" t="s">
        <v>65</v>
      </c>
      <c r="D160" s="74">
        <f t="shared" si="11"/>
        <v>2.2916666666666665</v>
      </c>
      <c r="E160" s="91">
        <v>1.369</v>
      </c>
      <c r="F160" s="92">
        <v>1.212E-3</v>
      </c>
      <c r="G160" s="88">
        <f t="shared" si="15"/>
        <v>1.370212</v>
      </c>
      <c r="H160" s="77">
        <v>9.35</v>
      </c>
      <c r="I160" s="79" t="s">
        <v>66</v>
      </c>
      <c r="J160" s="76">
        <f t="shared" si="12"/>
        <v>9.35</v>
      </c>
      <c r="K160" s="77">
        <v>5224</v>
      </c>
      <c r="L160" s="79" t="s">
        <v>64</v>
      </c>
      <c r="M160" s="74">
        <f t="shared" si="13"/>
        <v>0.52239999999999998</v>
      </c>
      <c r="N160" s="77">
        <v>7050</v>
      </c>
      <c r="O160" s="79" t="s">
        <v>64</v>
      </c>
      <c r="P160" s="74">
        <f t="shared" si="14"/>
        <v>0.70499999999999996</v>
      </c>
    </row>
    <row r="161" spans="2:16">
      <c r="B161" s="89">
        <v>30</v>
      </c>
      <c r="C161" s="79" t="s">
        <v>65</v>
      </c>
      <c r="D161" s="74">
        <f t="shared" si="11"/>
        <v>2.5</v>
      </c>
      <c r="E161" s="91">
        <v>1.323</v>
      </c>
      <c r="F161" s="92">
        <v>1.127E-3</v>
      </c>
      <c r="G161" s="88">
        <f t="shared" si="15"/>
        <v>1.3241270000000001</v>
      </c>
      <c r="H161" s="77">
        <v>10.3</v>
      </c>
      <c r="I161" s="79" t="s">
        <v>66</v>
      </c>
      <c r="J161" s="76">
        <f t="shared" si="12"/>
        <v>10.3</v>
      </c>
      <c r="K161" s="77">
        <v>5502</v>
      </c>
      <c r="L161" s="79" t="s">
        <v>64</v>
      </c>
      <c r="M161" s="74">
        <f t="shared" si="13"/>
        <v>0.55020000000000002</v>
      </c>
      <c r="N161" s="77">
        <v>7417</v>
      </c>
      <c r="O161" s="79" t="s">
        <v>64</v>
      </c>
      <c r="P161" s="74">
        <f t="shared" si="14"/>
        <v>0.74170000000000003</v>
      </c>
    </row>
    <row r="162" spans="2:16">
      <c r="B162" s="89">
        <v>32.5</v>
      </c>
      <c r="C162" s="79" t="s">
        <v>65</v>
      </c>
      <c r="D162" s="74">
        <f t="shared" si="11"/>
        <v>2.7083333333333335</v>
      </c>
      <c r="E162" s="91">
        <v>1.2809999999999999</v>
      </c>
      <c r="F162" s="92">
        <v>1.054E-3</v>
      </c>
      <c r="G162" s="88">
        <f t="shared" si="15"/>
        <v>1.282054</v>
      </c>
      <c r="H162" s="77">
        <v>11.29</v>
      </c>
      <c r="I162" s="79" t="s">
        <v>66</v>
      </c>
      <c r="J162" s="76">
        <f t="shared" si="12"/>
        <v>11.29</v>
      </c>
      <c r="K162" s="77">
        <v>5784</v>
      </c>
      <c r="L162" s="79" t="s">
        <v>64</v>
      </c>
      <c r="M162" s="74">
        <f t="shared" si="13"/>
        <v>0.57840000000000003</v>
      </c>
      <c r="N162" s="77">
        <v>7792</v>
      </c>
      <c r="O162" s="79" t="s">
        <v>64</v>
      </c>
      <c r="P162" s="74">
        <f t="shared" si="14"/>
        <v>0.7792</v>
      </c>
    </row>
    <row r="163" spans="2:16">
      <c r="B163" s="89">
        <v>35</v>
      </c>
      <c r="C163" s="79" t="s">
        <v>65</v>
      </c>
      <c r="D163" s="74">
        <f t="shared" si="11"/>
        <v>2.9166666666666665</v>
      </c>
      <c r="E163" s="91">
        <v>1.2410000000000001</v>
      </c>
      <c r="F163" s="92">
        <v>9.904E-4</v>
      </c>
      <c r="G163" s="88">
        <f t="shared" si="15"/>
        <v>1.2419904000000002</v>
      </c>
      <c r="H163" s="77">
        <v>12.31</v>
      </c>
      <c r="I163" s="79" t="s">
        <v>66</v>
      </c>
      <c r="J163" s="76">
        <f t="shared" si="12"/>
        <v>12.31</v>
      </c>
      <c r="K163" s="77">
        <v>6069</v>
      </c>
      <c r="L163" s="79" t="s">
        <v>64</v>
      </c>
      <c r="M163" s="74">
        <f t="shared" si="13"/>
        <v>0.6069</v>
      </c>
      <c r="N163" s="77">
        <v>8175</v>
      </c>
      <c r="O163" s="79" t="s">
        <v>64</v>
      </c>
      <c r="P163" s="74">
        <f t="shared" si="14"/>
        <v>0.81750000000000012</v>
      </c>
    </row>
    <row r="164" spans="2:16">
      <c r="B164" s="89">
        <v>37.5</v>
      </c>
      <c r="C164" s="79" t="s">
        <v>65</v>
      </c>
      <c r="D164" s="74">
        <f t="shared" si="11"/>
        <v>3.125</v>
      </c>
      <c r="E164" s="91">
        <v>1.2030000000000001</v>
      </c>
      <c r="F164" s="92">
        <v>9.3459999999999995E-4</v>
      </c>
      <c r="G164" s="88">
        <f t="shared" si="15"/>
        <v>1.2039346</v>
      </c>
      <c r="H164" s="77">
        <v>13.36</v>
      </c>
      <c r="I164" s="79" t="s">
        <v>66</v>
      </c>
      <c r="J164" s="76">
        <f t="shared" si="12"/>
        <v>13.36</v>
      </c>
      <c r="K164" s="77">
        <v>6358</v>
      </c>
      <c r="L164" s="79" t="s">
        <v>64</v>
      </c>
      <c r="M164" s="74">
        <f t="shared" si="13"/>
        <v>0.63579999999999992</v>
      </c>
      <c r="N164" s="77">
        <v>8567</v>
      </c>
      <c r="O164" s="79" t="s">
        <v>64</v>
      </c>
      <c r="P164" s="74">
        <f t="shared" si="14"/>
        <v>0.85670000000000002</v>
      </c>
    </row>
    <row r="165" spans="2:16">
      <c r="B165" s="89">
        <v>40</v>
      </c>
      <c r="C165" s="79" t="s">
        <v>65</v>
      </c>
      <c r="D165" s="74">
        <f t="shared" si="11"/>
        <v>3.3333333333333335</v>
      </c>
      <c r="E165" s="91">
        <v>1.1679999999999999</v>
      </c>
      <c r="F165" s="92">
        <v>8.8509999999999999E-4</v>
      </c>
      <c r="G165" s="88">
        <f t="shared" si="15"/>
        <v>1.1688851</v>
      </c>
      <c r="H165" s="77">
        <v>14.45</v>
      </c>
      <c r="I165" s="79" t="s">
        <v>66</v>
      </c>
      <c r="J165" s="76">
        <f t="shared" si="12"/>
        <v>14.45</v>
      </c>
      <c r="K165" s="77">
        <v>6651</v>
      </c>
      <c r="L165" s="79" t="s">
        <v>64</v>
      </c>
      <c r="M165" s="74">
        <f t="shared" si="13"/>
        <v>0.66510000000000002</v>
      </c>
      <c r="N165" s="77">
        <v>8967</v>
      </c>
      <c r="O165" s="79" t="s">
        <v>64</v>
      </c>
      <c r="P165" s="74">
        <f t="shared" si="14"/>
        <v>0.89670000000000005</v>
      </c>
    </row>
    <row r="166" spans="2:16">
      <c r="B166" s="89">
        <v>45</v>
      </c>
      <c r="C166" s="79" t="s">
        <v>65</v>
      </c>
      <c r="D166" s="74">
        <f t="shared" si="11"/>
        <v>3.75</v>
      </c>
      <c r="E166" s="91">
        <v>1.1040000000000001</v>
      </c>
      <c r="F166" s="92">
        <v>8.0130000000000002E-4</v>
      </c>
      <c r="G166" s="88">
        <f t="shared" si="15"/>
        <v>1.1048013000000001</v>
      </c>
      <c r="H166" s="77">
        <v>16.72</v>
      </c>
      <c r="I166" s="79" t="s">
        <v>66</v>
      </c>
      <c r="J166" s="76">
        <f t="shared" si="12"/>
        <v>16.72</v>
      </c>
      <c r="K166" s="77">
        <v>7593</v>
      </c>
      <c r="L166" s="79" t="s">
        <v>64</v>
      </c>
      <c r="M166" s="74">
        <f t="shared" si="13"/>
        <v>0.75929999999999997</v>
      </c>
      <c r="N166" s="77">
        <v>9794</v>
      </c>
      <c r="O166" s="79" t="s">
        <v>64</v>
      </c>
      <c r="P166" s="74">
        <f t="shared" si="14"/>
        <v>0.97940000000000005</v>
      </c>
    </row>
    <row r="167" spans="2:16">
      <c r="B167" s="89">
        <v>50</v>
      </c>
      <c r="C167" s="79" t="s">
        <v>65</v>
      </c>
      <c r="D167" s="74">
        <f t="shared" si="11"/>
        <v>4.166666666666667</v>
      </c>
      <c r="E167" s="91">
        <v>1.048</v>
      </c>
      <c r="F167" s="92">
        <v>7.3280000000000003E-4</v>
      </c>
      <c r="G167" s="88">
        <f t="shared" si="15"/>
        <v>1.0487328</v>
      </c>
      <c r="H167" s="77">
        <v>19.11</v>
      </c>
      <c r="I167" s="79" t="s">
        <v>66</v>
      </c>
      <c r="J167" s="76">
        <f t="shared" si="12"/>
        <v>19.11</v>
      </c>
      <c r="K167" s="77">
        <v>8522</v>
      </c>
      <c r="L167" s="79" t="s">
        <v>64</v>
      </c>
      <c r="M167" s="74">
        <f t="shared" si="13"/>
        <v>0.85220000000000007</v>
      </c>
      <c r="N167" s="77">
        <v>1.07</v>
      </c>
      <c r="O167" s="78" t="s">
        <v>66</v>
      </c>
      <c r="P167" s="74">
        <f t="shared" ref="P167:P221" si="16">N167</f>
        <v>1.07</v>
      </c>
    </row>
    <row r="168" spans="2:16">
      <c r="B168" s="89">
        <v>55</v>
      </c>
      <c r="C168" s="79" t="s">
        <v>65</v>
      </c>
      <c r="D168" s="74">
        <f t="shared" si="11"/>
        <v>4.583333333333333</v>
      </c>
      <c r="E168" s="91">
        <v>0.99719999999999998</v>
      </c>
      <c r="F168" s="92">
        <v>6.7579999999999995E-4</v>
      </c>
      <c r="G168" s="88">
        <f t="shared" si="15"/>
        <v>0.99787579999999998</v>
      </c>
      <c r="H168" s="77">
        <v>21.64</v>
      </c>
      <c r="I168" s="79" t="s">
        <v>66</v>
      </c>
      <c r="J168" s="76">
        <f t="shared" si="12"/>
        <v>21.64</v>
      </c>
      <c r="K168" s="77">
        <v>9448</v>
      </c>
      <c r="L168" s="79" t="s">
        <v>64</v>
      </c>
      <c r="M168" s="74">
        <f t="shared" si="13"/>
        <v>0.94480000000000008</v>
      </c>
      <c r="N168" s="77">
        <v>1.1599999999999999</v>
      </c>
      <c r="O168" s="79" t="s">
        <v>66</v>
      </c>
      <c r="P168" s="74">
        <f t="shared" si="16"/>
        <v>1.1599999999999999</v>
      </c>
    </row>
    <row r="169" spans="2:16">
      <c r="B169" s="89">
        <v>60</v>
      </c>
      <c r="C169" s="79" t="s">
        <v>65</v>
      </c>
      <c r="D169" s="74">
        <f t="shared" si="11"/>
        <v>5</v>
      </c>
      <c r="E169" s="91">
        <v>0.95220000000000005</v>
      </c>
      <c r="F169" s="92">
        <v>6.2750000000000002E-4</v>
      </c>
      <c r="G169" s="88">
        <f t="shared" si="15"/>
        <v>0.95282750000000005</v>
      </c>
      <c r="H169" s="77">
        <v>24.28</v>
      </c>
      <c r="I169" s="79" t="s">
        <v>66</v>
      </c>
      <c r="J169" s="76">
        <f t="shared" si="12"/>
        <v>24.28</v>
      </c>
      <c r="K169" s="77">
        <v>1.04</v>
      </c>
      <c r="L169" s="78" t="s">
        <v>66</v>
      </c>
      <c r="M169" s="74">
        <f t="shared" ref="M169:M217" si="17">K169</f>
        <v>1.04</v>
      </c>
      <c r="N169" s="77">
        <v>1.25</v>
      </c>
      <c r="O169" s="79" t="s">
        <v>66</v>
      </c>
      <c r="P169" s="74">
        <f t="shared" si="16"/>
        <v>1.25</v>
      </c>
    </row>
    <row r="170" spans="2:16">
      <c r="B170" s="89">
        <v>65</v>
      </c>
      <c r="C170" s="79" t="s">
        <v>65</v>
      </c>
      <c r="D170" s="74">
        <f t="shared" si="11"/>
        <v>5.416666666666667</v>
      </c>
      <c r="E170" s="91">
        <v>0.91180000000000005</v>
      </c>
      <c r="F170" s="92">
        <v>5.8609999999999999E-4</v>
      </c>
      <c r="G170" s="88">
        <f t="shared" si="15"/>
        <v>0.91238610000000009</v>
      </c>
      <c r="H170" s="77">
        <v>27.05</v>
      </c>
      <c r="I170" s="79" t="s">
        <v>66</v>
      </c>
      <c r="J170" s="76">
        <f t="shared" si="12"/>
        <v>27.05</v>
      </c>
      <c r="K170" s="77">
        <v>1.1299999999999999</v>
      </c>
      <c r="L170" s="79" t="s">
        <v>66</v>
      </c>
      <c r="M170" s="74">
        <f t="shared" si="17"/>
        <v>1.1299999999999999</v>
      </c>
      <c r="N170" s="77">
        <v>1.35</v>
      </c>
      <c r="O170" s="79" t="s">
        <v>66</v>
      </c>
      <c r="P170" s="74">
        <f t="shared" si="16"/>
        <v>1.35</v>
      </c>
    </row>
    <row r="171" spans="2:16">
      <c r="B171" s="89">
        <v>70</v>
      </c>
      <c r="C171" s="79" t="s">
        <v>65</v>
      </c>
      <c r="D171" s="74">
        <f t="shared" si="11"/>
        <v>5.833333333333333</v>
      </c>
      <c r="E171" s="91">
        <v>0.87529999999999997</v>
      </c>
      <c r="F171" s="92">
        <v>5.5009999999999998E-4</v>
      </c>
      <c r="G171" s="88">
        <f t="shared" si="15"/>
        <v>0.87585009999999996</v>
      </c>
      <c r="H171" s="77">
        <v>29.93</v>
      </c>
      <c r="I171" s="79" t="s">
        <v>66</v>
      </c>
      <c r="J171" s="76">
        <f t="shared" si="12"/>
        <v>29.93</v>
      </c>
      <c r="K171" s="77">
        <v>1.22</v>
      </c>
      <c r="L171" s="79" t="s">
        <v>66</v>
      </c>
      <c r="M171" s="74">
        <f t="shared" si="17"/>
        <v>1.22</v>
      </c>
      <c r="N171" s="77">
        <v>1.45</v>
      </c>
      <c r="O171" s="79" t="s">
        <v>66</v>
      </c>
      <c r="P171" s="76">
        <f t="shared" si="16"/>
        <v>1.45</v>
      </c>
    </row>
    <row r="172" spans="2:16">
      <c r="B172" s="89">
        <v>80</v>
      </c>
      <c r="C172" s="79" t="s">
        <v>65</v>
      </c>
      <c r="D172" s="74">
        <f t="shared" si="11"/>
        <v>6.666666666666667</v>
      </c>
      <c r="E172" s="91">
        <v>0.81189999999999996</v>
      </c>
      <c r="F172" s="92">
        <v>4.9050000000000005E-4</v>
      </c>
      <c r="G172" s="88">
        <f t="shared" si="15"/>
        <v>0.8123904999999999</v>
      </c>
      <c r="H172" s="77">
        <v>36.06</v>
      </c>
      <c r="I172" s="79" t="s">
        <v>66</v>
      </c>
      <c r="J172" s="76">
        <f t="shared" ref="J172:J195" si="18">H172</f>
        <v>36.06</v>
      </c>
      <c r="K172" s="77">
        <v>1.54</v>
      </c>
      <c r="L172" s="79" t="s">
        <v>66</v>
      </c>
      <c r="M172" s="76">
        <f t="shared" si="17"/>
        <v>1.54</v>
      </c>
      <c r="N172" s="77">
        <v>1.66</v>
      </c>
      <c r="O172" s="79" t="s">
        <v>66</v>
      </c>
      <c r="P172" s="76">
        <f t="shared" si="16"/>
        <v>1.66</v>
      </c>
    </row>
    <row r="173" spans="2:16">
      <c r="B173" s="89">
        <v>90</v>
      </c>
      <c r="C173" s="79" t="s">
        <v>65</v>
      </c>
      <c r="D173" s="74">
        <f t="shared" si="11"/>
        <v>7.5</v>
      </c>
      <c r="E173" s="91">
        <v>0.75849999999999995</v>
      </c>
      <c r="F173" s="92">
        <v>4.4329999999999999E-4</v>
      </c>
      <c r="G173" s="88">
        <f t="shared" si="15"/>
        <v>0.75894329999999999</v>
      </c>
      <c r="H173" s="77">
        <v>42.63</v>
      </c>
      <c r="I173" s="79" t="s">
        <v>66</v>
      </c>
      <c r="J173" s="76">
        <f t="shared" si="18"/>
        <v>42.63</v>
      </c>
      <c r="K173" s="77">
        <v>1.84</v>
      </c>
      <c r="L173" s="79" t="s">
        <v>66</v>
      </c>
      <c r="M173" s="76">
        <f t="shared" si="17"/>
        <v>1.84</v>
      </c>
      <c r="N173" s="77">
        <v>1.89</v>
      </c>
      <c r="O173" s="79" t="s">
        <v>66</v>
      </c>
      <c r="P173" s="76">
        <f t="shared" si="16"/>
        <v>1.89</v>
      </c>
    </row>
    <row r="174" spans="2:16">
      <c r="B174" s="89">
        <v>100</v>
      </c>
      <c r="C174" s="79" t="s">
        <v>65</v>
      </c>
      <c r="D174" s="74">
        <f t="shared" si="11"/>
        <v>8.3333333333333339</v>
      </c>
      <c r="E174" s="91">
        <v>0.71279999999999999</v>
      </c>
      <c r="F174" s="92">
        <v>4.0479999999999997E-4</v>
      </c>
      <c r="G174" s="88">
        <f t="shared" si="15"/>
        <v>0.71320479999999997</v>
      </c>
      <c r="H174" s="77">
        <v>49.65</v>
      </c>
      <c r="I174" s="79" t="s">
        <v>66</v>
      </c>
      <c r="J174" s="76">
        <f t="shared" si="18"/>
        <v>49.65</v>
      </c>
      <c r="K174" s="77">
        <v>2.13</v>
      </c>
      <c r="L174" s="79" t="s">
        <v>66</v>
      </c>
      <c r="M174" s="76">
        <f t="shared" si="17"/>
        <v>2.13</v>
      </c>
      <c r="N174" s="77">
        <v>2.12</v>
      </c>
      <c r="O174" s="79" t="s">
        <v>66</v>
      </c>
      <c r="P174" s="76">
        <f t="shared" si="16"/>
        <v>2.12</v>
      </c>
    </row>
    <row r="175" spans="2:16">
      <c r="B175" s="89">
        <v>110</v>
      </c>
      <c r="C175" s="79" t="s">
        <v>65</v>
      </c>
      <c r="D175" s="74">
        <f t="shared" si="11"/>
        <v>9.1666666666666661</v>
      </c>
      <c r="E175" s="91">
        <v>0.67310000000000003</v>
      </c>
      <c r="F175" s="92">
        <v>3.7270000000000001E-4</v>
      </c>
      <c r="G175" s="88">
        <f t="shared" si="15"/>
        <v>0.67347270000000004</v>
      </c>
      <c r="H175" s="77">
        <v>57.1</v>
      </c>
      <c r="I175" s="79" t="s">
        <v>66</v>
      </c>
      <c r="J175" s="76">
        <f t="shared" si="18"/>
        <v>57.1</v>
      </c>
      <c r="K175" s="77">
        <v>2.42</v>
      </c>
      <c r="L175" s="79" t="s">
        <v>66</v>
      </c>
      <c r="M175" s="76">
        <f t="shared" si="17"/>
        <v>2.42</v>
      </c>
      <c r="N175" s="77">
        <v>2.37</v>
      </c>
      <c r="O175" s="79" t="s">
        <v>66</v>
      </c>
      <c r="P175" s="76">
        <f t="shared" si="16"/>
        <v>2.37</v>
      </c>
    </row>
    <row r="176" spans="2:16">
      <c r="B176" s="89">
        <v>120</v>
      </c>
      <c r="C176" s="79" t="s">
        <v>65</v>
      </c>
      <c r="D176" s="74">
        <f t="shared" si="11"/>
        <v>10</v>
      </c>
      <c r="E176" s="91">
        <v>0.63819999999999999</v>
      </c>
      <c r="F176" s="92">
        <v>3.457E-4</v>
      </c>
      <c r="G176" s="88">
        <f t="shared" si="15"/>
        <v>0.63854569999999999</v>
      </c>
      <c r="H176" s="77">
        <v>64.98</v>
      </c>
      <c r="I176" s="79" t="s">
        <v>66</v>
      </c>
      <c r="J176" s="76">
        <f t="shared" si="18"/>
        <v>64.98</v>
      </c>
      <c r="K176" s="77">
        <v>2.7</v>
      </c>
      <c r="L176" s="79" t="s">
        <v>66</v>
      </c>
      <c r="M176" s="76">
        <f t="shared" si="17"/>
        <v>2.7</v>
      </c>
      <c r="N176" s="77">
        <v>2.64</v>
      </c>
      <c r="O176" s="79" t="s">
        <v>66</v>
      </c>
      <c r="P176" s="76">
        <f t="shared" si="16"/>
        <v>2.64</v>
      </c>
    </row>
    <row r="177" spans="1:16">
      <c r="A177" s="4"/>
      <c r="B177" s="89">
        <v>130</v>
      </c>
      <c r="C177" s="79" t="s">
        <v>65</v>
      </c>
      <c r="D177" s="74">
        <f t="shared" si="11"/>
        <v>10.833333333333334</v>
      </c>
      <c r="E177" s="91">
        <v>0.60719999999999996</v>
      </c>
      <c r="F177" s="92">
        <v>3.2249999999999998E-4</v>
      </c>
      <c r="G177" s="88">
        <f t="shared" si="15"/>
        <v>0.60752249999999997</v>
      </c>
      <c r="H177" s="77">
        <v>73.27</v>
      </c>
      <c r="I177" s="79" t="s">
        <v>66</v>
      </c>
      <c r="J177" s="76">
        <f t="shared" si="18"/>
        <v>73.27</v>
      </c>
      <c r="K177" s="77">
        <v>2.99</v>
      </c>
      <c r="L177" s="79" t="s">
        <v>66</v>
      </c>
      <c r="M177" s="76">
        <f t="shared" si="17"/>
        <v>2.99</v>
      </c>
      <c r="N177" s="77">
        <v>2.91</v>
      </c>
      <c r="O177" s="79" t="s">
        <v>66</v>
      </c>
      <c r="P177" s="76">
        <f t="shared" si="16"/>
        <v>2.91</v>
      </c>
    </row>
    <row r="178" spans="1:16">
      <c r="B178" s="77">
        <v>140</v>
      </c>
      <c r="C178" s="79" t="s">
        <v>65</v>
      </c>
      <c r="D178" s="74">
        <f t="shared" si="11"/>
        <v>11.666666666666666</v>
      </c>
      <c r="E178" s="91">
        <v>0.57930000000000004</v>
      </c>
      <c r="F178" s="92">
        <v>3.0239999999999998E-4</v>
      </c>
      <c r="G178" s="88">
        <f t="shared" si="15"/>
        <v>0.57960240000000007</v>
      </c>
      <c r="H178" s="77">
        <v>81.98</v>
      </c>
      <c r="I178" s="79" t="s">
        <v>66</v>
      </c>
      <c r="J178" s="76">
        <f t="shared" si="18"/>
        <v>81.98</v>
      </c>
      <c r="K178" s="77">
        <v>3.28</v>
      </c>
      <c r="L178" s="79" t="s">
        <v>66</v>
      </c>
      <c r="M178" s="76">
        <f t="shared" si="17"/>
        <v>3.28</v>
      </c>
      <c r="N178" s="77">
        <v>3.2</v>
      </c>
      <c r="O178" s="79" t="s">
        <v>66</v>
      </c>
      <c r="P178" s="76">
        <f t="shared" si="16"/>
        <v>3.2</v>
      </c>
    </row>
    <row r="179" spans="1:16">
      <c r="B179" s="89">
        <v>150</v>
      </c>
      <c r="C179" s="90" t="s">
        <v>65</v>
      </c>
      <c r="D179" s="74">
        <f t="shared" si="11"/>
        <v>12.5</v>
      </c>
      <c r="E179" s="91">
        <v>0.55410000000000004</v>
      </c>
      <c r="F179" s="92">
        <v>2.8479999999999998E-4</v>
      </c>
      <c r="G179" s="88">
        <f t="shared" si="15"/>
        <v>0.55438480000000001</v>
      </c>
      <c r="H179" s="77">
        <v>91.09</v>
      </c>
      <c r="I179" s="79" t="s">
        <v>66</v>
      </c>
      <c r="J179" s="76">
        <f t="shared" si="18"/>
        <v>91.09</v>
      </c>
      <c r="K179" s="77">
        <v>3.57</v>
      </c>
      <c r="L179" s="79" t="s">
        <v>66</v>
      </c>
      <c r="M179" s="76">
        <f t="shared" si="17"/>
        <v>3.57</v>
      </c>
      <c r="N179" s="77">
        <v>3.49</v>
      </c>
      <c r="O179" s="79" t="s">
        <v>66</v>
      </c>
      <c r="P179" s="76">
        <f t="shared" si="16"/>
        <v>3.49</v>
      </c>
    </row>
    <row r="180" spans="1:16">
      <c r="B180" s="89">
        <v>160</v>
      </c>
      <c r="C180" s="90" t="s">
        <v>65</v>
      </c>
      <c r="D180" s="74">
        <f t="shared" si="11"/>
        <v>13.333333333333334</v>
      </c>
      <c r="E180" s="91">
        <v>0.53120000000000001</v>
      </c>
      <c r="F180" s="92">
        <v>2.6919999999999998E-4</v>
      </c>
      <c r="G180" s="88">
        <f t="shared" si="15"/>
        <v>0.53146919999999997</v>
      </c>
      <c r="H180" s="77">
        <v>100.61</v>
      </c>
      <c r="I180" s="79" t="s">
        <v>66</v>
      </c>
      <c r="J180" s="76">
        <f t="shared" si="18"/>
        <v>100.61</v>
      </c>
      <c r="K180" s="77">
        <v>3.87</v>
      </c>
      <c r="L180" s="79" t="s">
        <v>66</v>
      </c>
      <c r="M180" s="76">
        <f t="shared" si="17"/>
        <v>3.87</v>
      </c>
      <c r="N180" s="77">
        <v>3.8</v>
      </c>
      <c r="O180" s="79" t="s">
        <v>66</v>
      </c>
      <c r="P180" s="76">
        <f t="shared" si="16"/>
        <v>3.8</v>
      </c>
    </row>
    <row r="181" spans="1:16">
      <c r="B181" s="89">
        <v>170</v>
      </c>
      <c r="C181" s="90" t="s">
        <v>65</v>
      </c>
      <c r="D181" s="74">
        <f t="shared" si="11"/>
        <v>14.166666666666666</v>
      </c>
      <c r="E181" s="91">
        <v>0.51019999999999999</v>
      </c>
      <c r="F181" s="92">
        <v>2.5530000000000003E-4</v>
      </c>
      <c r="G181" s="88">
        <f t="shared" si="15"/>
        <v>0.51045529999999995</v>
      </c>
      <c r="H181" s="77">
        <v>110.53</v>
      </c>
      <c r="I181" s="79" t="s">
        <v>66</v>
      </c>
      <c r="J181" s="76">
        <f t="shared" si="18"/>
        <v>110.53</v>
      </c>
      <c r="K181" s="77">
        <v>4.17</v>
      </c>
      <c r="L181" s="79" t="s">
        <v>66</v>
      </c>
      <c r="M181" s="76">
        <f t="shared" si="17"/>
        <v>4.17</v>
      </c>
      <c r="N181" s="77">
        <v>4.12</v>
      </c>
      <c r="O181" s="79" t="s">
        <v>66</v>
      </c>
      <c r="P181" s="76">
        <f t="shared" si="16"/>
        <v>4.12</v>
      </c>
    </row>
    <row r="182" spans="1:16">
      <c r="B182" s="89">
        <v>180</v>
      </c>
      <c r="C182" s="90" t="s">
        <v>65</v>
      </c>
      <c r="D182" s="74">
        <f t="shared" si="11"/>
        <v>15</v>
      </c>
      <c r="E182" s="91">
        <v>0.49099999999999999</v>
      </c>
      <c r="F182" s="92">
        <v>2.429E-4</v>
      </c>
      <c r="G182" s="88">
        <f t="shared" si="15"/>
        <v>0.49124289999999998</v>
      </c>
      <c r="H182" s="77">
        <v>120.85</v>
      </c>
      <c r="I182" s="79" t="s">
        <v>66</v>
      </c>
      <c r="J182" s="76">
        <f t="shared" si="18"/>
        <v>120.85</v>
      </c>
      <c r="K182" s="77">
        <v>4.47</v>
      </c>
      <c r="L182" s="79" t="s">
        <v>66</v>
      </c>
      <c r="M182" s="76">
        <f t="shared" si="17"/>
        <v>4.47</v>
      </c>
      <c r="N182" s="77">
        <v>4.45</v>
      </c>
      <c r="O182" s="79" t="s">
        <v>66</v>
      </c>
      <c r="P182" s="76">
        <f t="shared" si="16"/>
        <v>4.45</v>
      </c>
    </row>
    <row r="183" spans="1:16">
      <c r="B183" s="89">
        <v>200</v>
      </c>
      <c r="C183" s="90" t="s">
        <v>65</v>
      </c>
      <c r="D183" s="74">
        <f t="shared" si="11"/>
        <v>16.666666666666668</v>
      </c>
      <c r="E183" s="91">
        <v>0.45679999999999998</v>
      </c>
      <c r="F183" s="92">
        <v>2.2149999999999999E-4</v>
      </c>
      <c r="G183" s="88">
        <f t="shared" si="15"/>
        <v>0.45702149999999997</v>
      </c>
      <c r="H183" s="77">
        <v>142.66</v>
      </c>
      <c r="I183" s="79" t="s">
        <v>66</v>
      </c>
      <c r="J183" s="76">
        <f t="shared" si="18"/>
        <v>142.66</v>
      </c>
      <c r="K183" s="77">
        <v>5.53</v>
      </c>
      <c r="L183" s="79" t="s">
        <v>66</v>
      </c>
      <c r="M183" s="76">
        <f t="shared" si="17"/>
        <v>5.53</v>
      </c>
      <c r="N183" s="77">
        <v>5.15</v>
      </c>
      <c r="O183" s="79" t="s">
        <v>66</v>
      </c>
      <c r="P183" s="76">
        <f t="shared" si="16"/>
        <v>5.15</v>
      </c>
    </row>
    <row r="184" spans="1:16">
      <c r="B184" s="89">
        <v>225</v>
      </c>
      <c r="C184" s="90" t="s">
        <v>65</v>
      </c>
      <c r="D184" s="74">
        <f t="shared" si="11"/>
        <v>18.75</v>
      </c>
      <c r="E184" s="91">
        <v>0.42059999999999997</v>
      </c>
      <c r="F184" s="92">
        <v>1.998E-4</v>
      </c>
      <c r="G184" s="88">
        <f t="shared" si="15"/>
        <v>0.4207998</v>
      </c>
      <c r="H184" s="77">
        <v>172.13</v>
      </c>
      <c r="I184" s="79" t="s">
        <v>66</v>
      </c>
      <c r="J184" s="76">
        <f t="shared" si="18"/>
        <v>172.13</v>
      </c>
      <c r="K184" s="77">
        <v>7.04</v>
      </c>
      <c r="L184" s="79" t="s">
        <v>66</v>
      </c>
      <c r="M184" s="76">
        <f t="shared" si="17"/>
        <v>7.04</v>
      </c>
      <c r="N184" s="77">
        <v>6.07</v>
      </c>
      <c r="O184" s="79" t="s">
        <v>66</v>
      </c>
      <c r="P184" s="76">
        <f t="shared" si="16"/>
        <v>6.07</v>
      </c>
    </row>
    <row r="185" spans="1:16">
      <c r="B185" s="89">
        <v>250</v>
      </c>
      <c r="C185" s="90" t="s">
        <v>65</v>
      </c>
      <c r="D185" s="74">
        <f t="shared" si="11"/>
        <v>20.833333333333332</v>
      </c>
      <c r="E185" s="91">
        <v>0.39019999999999999</v>
      </c>
      <c r="F185" s="92">
        <v>1.8210000000000001E-4</v>
      </c>
      <c r="G185" s="88">
        <f t="shared" si="15"/>
        <v>0.39038210000000001</v>
      </c>
      <c r="H185" s="77">
        <v>204.01</v>
      </c>
      <c r="I185" s="79" t="s">
        <v>66</v>
      </c>
      <c r="J185" s="76">
        <f t="shared" si="18"/>
        <v>204.01</v>
      </c>
      <c r="K185" s="77">
        <v>8.49</v>
      </c>
      <c r="L185" s="79" t="s">
        <v>66</v>
      </c>
      <c r="M185" s="76">
        <f t="shared" si="17"/>
        <v>8.49</v>
      </c>
      <c r="N185" s="77">
        <v>7.07</v>
      </c>
      <c r="O185" s="79" t="s">
        <v>66</v>
      </c>
      <c r="P185" s="76">
        <f t="shared" si="16"/>
        <v>7.07</v>
      </c>
    </row>
    <row r="186" spans="1:16">
      <c r="B186" s="89">
        <v>275</v>
      </c>
      <c r="C186" s="90" t="s">
        <v>65</v>
      </c>
      <c r="D186" s="74">
        <f t="shared" ref="D186:D199" si="19">B186/$C$5</f>
        <v>22.916666666666668</v>
      </c>
      <c r="E186" s="91">
        <v>0.36449999999999999</v>
      </c>
      <c r="F186" s="92">
        <v>1.6750000000000001E-4</v>
      </c>
      <c r="G186" s="88">
        <f t="shared" si="15"/>
        <v>0.36466749999999998</v>
      </c>
      <c r="H186" s="77">
        <v>238.25</v>
      </c>
      <c r="I186" s="79" t="s">
        <v>66</v>
      </c>
      <c r="J186" s="76">
        <f t="shared" si="18"/>
        <v>238.25</v>
      </c>
      <c r="K186" s="77">
        <v>9.9</v>
      </c>
      <c r="L186" s="79" t="s">
        <v>66</v>
      </c>
      <c r="M186" s="76">
        <f t="shared" si="17"/>
        <v>9.9</v>
      </c>
      <c r="N186" s="77">
        <v>8.1300000000000008</v>
      </c>
      <c r="O186" s="79" t="s">
        <v>66</v>
      </c>
      <c r="P186" s="76">
        <f t="shared" si="16"/>
        <v>8.1300000000000008</v>
      </c>
    </row>
    <row r="187" spans="1:16">
      <c r="B187" s="89">
        <v>300</v>
      </c>
      <c r="C187" s="90" t="s">
        <v>65</v>
      </c>
      <c r="D187" s="74">
        <f t="shared" si="19"/>
        <v>25</v>
      </c>
      <c r="E187" s="91">
        <v>0.3427</v>
      </c>
      <c r="F187" s="92">
        <v>1.551E-4</v>
      </c>
      <c r="G187" s="88">
        <f t="shared" si="15"/>
        <v>0.34285510000000002</v>
      </c>
      <c r="H187" s="77">
        <v>274.8</v>
      </c>
      <c r="I187" s="79" t="s">
        <v>66</v>
      </c>
      <c r="J187" s="76">
        <f t="shared" si="18"/>
        <v>274.8</v>
      </c>
      <c r="K187" s="77">
        <v>11.3</v>
      </c>
      <c r="L187" s="79" t="s">
        <v>66</v>
      </c>
      <c r="M187" s="76">
        <f t="shared" si="17"/>
        <v>11.3</v>
      </c>
      <c r="N187" s="77">
        <v>9.25</v>
      </c>
      <c r="O187" s="79" t="s">
        <v>66</v>
      </c>
      <c r="P187" s="76">
        <f t="shared" si="16"/>
        <v>9.25</v>
      </c>
    </row>
    <row r="188" spans="1:16">
      <c r="B188" s="89">
        <v>325</v>
      </c>
      <c r="C188" s="90" t="s">
        <v>65</v>
      </c>
      <c r="D188" s="74">
        <f t="shared" si="19"/>
        <v>27.083333333333332</v>
      </c>
      <c r="E188" s="91">
        <v>0.32400000000000001</v>
      </c>
      <c r="F188" s="92">
        <v>1.4449999999999999E-4</v>
      </c>
      <c r="G188" s="88">
        <f t="shared" si="15"/>
        <v>0.3241445</v>
      </c>
      <c r="H188" s="77">
        <v>313.57</v>
      </c>
      <c r="I188" s="79" t="s">
        <v>66</v>
      </c>
      <c r="J188" s="76">
        <f t="shared" si="18"/>
        <v>313.57</v>
      </c>
      <c r="K188" s="77">
        <v>12.71</v>
      </c>
      <c r="L188" s="79" t="s">
        <v>66</v>
      </c>
      <c r="M188" s="76">
        <f t="shared" si="17"/>
        <v>12.71</v>
      </c>
      <c r="N188" s="77">
        <v>10.43</v>
      </c>
      <c r="O188" s="79" t="s">
        <v>66</v>
      </c>
      <c r="P188" s="76">
        <f t="shared" si="16"/>
        <v>10.43</v>
      </c>
    </row>
    <row r="189" spans="1:16">
      <c r="B189" s="89">
        <v>350</v>
      </c>
      <c r="C189" s="90" t="s">
        <v>65</v>
      </c>
      <c r="D189" s="74">
        <f t="shared" si="19"/>
        <v>29.166666666666668</v>
      </c>
      <c r="E189" s="91">
        <v>0.30809999999999998</v>
      </c>
      <c r="F189" s="92">
        <v>1.3540000000000001E-4</v>
      </c>
      <c r="G189" s="88">
        <f t="shared" si="15"/>
        <v>0.30823539999999999</v>
      </c>
      <c r="H189" s="77">
        <v>354.45</v>
      </c>
      <c r="I189" s="79" t="s">
        <v>66</v>
      </c>
      <c r="J189" s="76">
        <f t="shared" si="18"/>
        <v>354.45</v>
      </c>
      <c r="K189" s="77">
        <v>14.11</v>
      </c>
      <c r="L189" s="79" t="s">
        <v>66</v>
      </c>
      <c r="M189" s="76">
        <f t="shared" si="17"/>
        <v>14.11</v>
      </c>
      <c r="N189" s="77">
        <v>11.67</v>
      </c>
      <c r="O189" s="79" t="s">
        <v>66</v>
      </c>
      <c r="P189" s="76">
        <f t="shared" si="16"/>
        <v>11.67</v>
      </c>
    </row>
    <row r="190" spans="1:16">
      <c r="B190" s="89">
        <v>375</v>
      </c>
      <c r="C190" s="90" t="s">
        <v>65</v>
      </c>
      <c r="D190" s="74">
        <f t="shared" si="19"/>
        <v>31.25</v>
      </c>
      <c r="E190" s="91">
        <v>0.29370000000000002</v>
      </c>
      <c r="F190" s="92">
        <v>1.2740000000000001E-4</v>
      </c>
      <c r="G190" s="88">
        <f t="shared" si="15"/>
        <v>0.29382740000000002</v>
      </c>
      <c r="H190" s="77">
        <v>397.4</v>
      </c>
      <c r="I190" s="79" t="s">
        <v>66</v>
      </c>
      <c r="J190" s="76">
        <f t="shared" si="18"/>
        <v>397.4</v>
      </c>
      <c r="K190" s="77">
        <v>15.52</v>
      </c>
      <c r="L190" s="79" t="s">
        <v>66</v>
      </c>
      <c r="M190" s="76">
        <f t="shared" si="17"/>
        <v>15.52</v>
      </c>
      <c r="N190" s="77">
        <v>12.97</v>
      </c>
      <c r="O190" s="79" t="s">
        <v>66</v>
      </c>
      <c r="P190" s="76">
        <f t="shared" si="16"/>
        <v>12.97</v>
      </c>
    </row>
    <row r="191" spans="1:16">
      <c r="B191" s="89">
        <v>400</v>
      </c>
      <c r="C191" s="90" t="s">
        <v>65</v>
      </c>
      <c r="D191" s="74">
        <f t="shared" si="19"/>
        <v>33.333333333333336</v>
      </c>
      <c r="E191" s="91">
        <v>0.28029999999999999</v>
      </c>
      <c r="F191" s="92">
        <v>1.203E-4</v>
      </c>
      <c r="G191" s="88">
        <f t="shared" si="15"/>
        <v>0.28042030000000001</v>
      </c>
      <c r="H191" s="77">
        <v>442.43</v>
      </c>
      <c r="I191" s="79" t="s">
        <v>66</v>
      </c>
      <c r="J191" s="76">
        <f t="shared" si="18"/>
        <v>442.43</v>
      </c>
      <c r="K191" s="77">
        <v>16.940000000000001</v>
      </c>
      <c r="L191" s="79" t="s">
        <v>66</v>
      </c>
      <c r="M191" s="76">
        <f t="shared" si="17"/>
        <v>16.940000000000001</v>
      </c>
      <c r="N191" s="77">
        <v>14.32</v>
      </c>
      <c r="O191" s="79" t="s">
        <v>66</v>
      </c>
      <c r="P191" s="76">
        <f t="shared" si="16"/>
        <v>14.32</v>
      </c>
    </row>
    <row r="192" spans="1:16">
      <c r="B192" s="89">
        <v>450</v>
      </c>
      <c r="C192" s="90" t="s">
        <v>65</v>
      </c>
      <c r="D192" s="74">
        <f t="shared" si="19"/>
        <v>37.5</v>
      </c>
      <c r="E192" s="91">
        <v>0.25750000000000001</v>
      </c>
      <c r="F192" s="92">
        <v>1.0840000000000001E-4</v>
      </c>
      <c r="G192" s="88">
        <f t="shared" si="15"/>
        <v>0.25760840000000002</v>
      </c>
      <c r="H192" s="77">
        <v>538.61</v>
      </c>
      <c r="I192" s="79" t="s">
        <v>66</v>
      </c>
      <c r="J192" s="76">
        <f t="shared" si="18"/>
        <v>538.61</v>
      </c>
      <c r="K192" s="77">
        <v>22.03</v>
      </c>
      <c r="L192" s="79" t="s">
        <v>66</v>
      </c>
      <c r="M192" s="76">
        <f t="shared" si="17"/>
        <v>22.03</v>
      </c>
      <c r="N192" s="77">
        <v>17.18</v>
      </c>
      <c r="O192" s="79" t="s">
        <v>66</v>
      </c>
      <c r="P192" s="76">
        <f t="shared" si="16"/>
        <v>17.18</v>
      </c>
    </row>
    <row r="193" spans="2:16">
      <c r="B193" s="89">
        <v>500</v>
      </c>
      <c r="C193" s="90" t="s">
        <v>65</v>
      </c>
      <c r="D193" s="74">
        <f t="shared" si="19"/>
        <v>41.666666666666664</v>
      </c>
      <c r="E193" s="91">
        <v>0.23860000000000001</v>
      </c>
      <c r="F193" s="92">
        <v>9.8690000000000005E-5</v>
      </c>
      <c r="G193" s="88">
        <f t="shared" si="15"/>
        <v>0.23869869000000002</v>
      </c>
      <c r="H193" s="77">
        <v>642.86</v>
      </c>
      <c r="I193" s="79" t="s">
        <v>66</v>
      </c>
      <c r="J193" s="76">
        <f t="shared" si="18"/>
        <v>642.86</v>
      </c>
      <c r="K193" s="77">
        <v>26.82</v>
      </c>
      <c r="L193" s="79" t="s">
        <v>66</v>
      </c>
      <c r="M193" s="76">
        <f t="shared" si="17"/>
        <v>26.82</v>
      </c>
      <c r="N193" s="77">
        <v>20.25</v>
      </c>
      <c r="O193" s="79" t="s">
        <v>66</v>
      </c>
      <c r="P193" s="76">
        <f t="shared" si="16"/>
        <v>20.25</v>
      </c>
    </row>
    <row r="194" spans="2:16">
      <c r="B194" s="89">
        <v>550</v>
      </c>
      <c r="C194" s="90" t="s">
        <v>65</v>
      </c>
      <c r="D194" s="74">
        <f t="shared" si="19"/>
        <v>45.833333333333336</v>
      </c>
      <c r="E194" s="91">
        <v>0.2228</v>
      </c>
      <c r="F194" s="92">
        <v>9.0669999999999998E-5</v>
      </c>
      <c r="G194" s="88">
        <f t="shared" si="15"/>
        <v>0.22289066999999999</v>
      </c>
      <c r="H194" s="77">
        <v>754.94</v>
      </c>
      <c r="I194" s="79" t="s">
        <v>66</v>
      </c>
      <c r="J194" s="76">
        <f t="shared" si="18"/>
        <v>754.94</v>
      </c>
      <c r="K194" s="77">
        <v>31.49</v>
      </c>
      <c r="L194" s="79" t="s">
        <v>66</v>
      </c>
      <c r="M194" s="76">
        <f t="shared" si="17"/>
        <v>31.49</v>
      </c>
      <c r="N194" s="77">
        <v>23.53</v>
      </c>
      <c r="O194" s="79" t="s">
        <v>66</v>
      </c>
      <c r="P194" s="76">
        <f t="shared" si="16"/>
        <v>23.53</v>
      </c>
    </row>
    <row r="195" spans="2:16">
      <c r="B195" s="89">
        <v>600</v>
      </c>
      <c r="C195" s="90" t="s">
        <v>65</v>
      </c>
      <c r="D195" s="74">
        <f t="shared" si="19"/>
        <v>50</v>
      </c>
      <c r="E195" s="91">
        <v>0.2092</v>
      </c>
      <c r="F195" s="92">
        <v>8.3910000000000001E-5</v>
      </c>
      <c r="G195" s="88">
        <f t="shared" si="15"/>
        <v>0.20928390999999999</v>
      </c>
      <c r="H195" s="77">
        <v>874.66</v>
      </c>
      <c r="I195" s="79" t="s">
        <v>66</v>
      </c>
      <c r="J195" s="76">
        <f t="shared" si="18"/>
        <v>874.66</v>
      </c>
      <c r="K195" s="77">
        <v>36.1</v>
      </c>
      <c r="L195" s="79" t="s">
        <v>66</v>
      </c>
      <c r="M195" s="76">
        <f t="shared" si="17"/>
        <v>36.1</v>
      </c>
      <c r="N195" s="77">
        <v>27</v>
      </c>
      <c r="O195" s="79" t="s">
        <v>66</v>
      </c>
      <c r="P195" s="76">
        <f t="shared" si="16"/>
        <v>27</v>
      </c>
    </row>
    <row r="196" spans="2:16">
      <c r="B196" s="89">
        <v>650</v>
      </c>
      <c r="C196" s="90" t="s">
        <v>65</v>
      </c>
      <c r="D196" s="74">
        <f t="shared" si="19"/>
        <v>54.166666666666664</v>
      </c>
      <c r="E196" s="91">
        <v>0.19750000000000001</v>
      </c>
      <c r="F196" s="92">
        <v>7.8129999999999999E-5</v>
      </c>
      <c r="G196" s="88">
        <f t="shared" si="15"/>
        <v>0.19757813000000002</v>
      </c>
      <c r="H196" s="77">
        <v>1</v>
      </c>
      <c r="I196" s="78" t="s">
        <v>12</v>
      </c>
      <c r="J196" s="76">
        <f t="shared" ref="J196:J201" si="20">H196*1000</f>
        <v>1000</v>
      </c>
      <c r="K196" s="77">
        <v>40.700000000000003</v>
      </c>
      <c r="L196" s="79" t="s">
        <v>66</v>
      </c>
      <c r="M196" s="76">
        <f t="shared" si="17"/>
        <v>40.700000000000003</v>
      </c>
      <c r="N196" s="77">
        <v>30.66</v>
      </c>
      <c r="O196" s="79" t="s">
        <v>66</v>
      </c>
      <c r="P196" s="76">
        <f t="shared" si="16"/>
        <v>30.66</v>
      </c>
    </row>
    <row r="197" spans="2:16">
      <c r="B197" s="89">
        <v>700</v>
      </c>
      <c r="C197" s="90" t="s">
        <v>65</v>
      </c>
      <c r="D197" s="74">
        <f t="shared" si="19"/>
        <v>58.333333333333336</v>
      </c>
      <c r="E197" s="91">
        <v>0.18720000000000001</v>
      </c>
      <c r="F197" s="92">
        <v>7.3129999999999999E-5</v>
      </c>
      <c r="G197" s="88">
        <f t="shared" si="15"/>
        <v>0.18727313000000001</v>
      </c>
      <c r="H197" s="77">
        <v>1.1399999999999999</v>
      </c>
      <c r="I197" s="79" t="s">
        <v>12</v>
      </c>
      <c r="J197" s="76">
        <f t="shared" si="20"/>
        <v>1140</v>
      </c>
      <c r="K197" s="77">
        <v>45.32</v>
      </c>
      <c r="L197" s="79" t="s">
        <v>66</v>
      </c>
      <c r="M197" s="76">
        <f t="shared" si="17"/>
        <v>45.32</v>
      </c>
      <c r="N197" s="77">
        <v>34.51</v>
      </c>
      <c r="O197" s="79" t="s">
        <v>66</v>
      </c>
      <c r="P197" s="76">
        <f t="shared" si="16"/>
        <v>34.51</v>
      </c>
    </row>
    <row r="198" spans="2:16">
      <c r="B198" s="89">
        <v>800</v>
      </c>
      <c r="C198" s="90" t="s">
        <v>65</v>
      </c>
      <c r="D198" s="74">
        <f t="shared" si="19"/>
        <v>66.666666666666671</v>
      </c>
      <c r="E198" s="91">
        <v>0.1701</v>
      </c>
      <c r="F198" s="92">
        <v>6.491E-5</v>
      </c>
      <c r="G198" s="88">
        <f t="shared" si="15"/>
        <v>0.17016491</v>
      </c>
      <c r="H198" s="77">
        <v>1.43</v>
      </c>
      <c r="I198" s="79" t="s">
        <v>12</v>
      </c>
      <c r="J198" s="76">
        <f t="shared" si="20"/>
        <v>1430</v>
      </c>
      <c r="K198" s="77">
        <v>61.8</v>
      </c>
      <c r="L198" s="79" t="s">
        <v>66</v>
      </c>
      <c r="M198" s="76">
        <f t="shared" si="17"/>
        <v>61.8</v>
      </c>
      <c r="N198" s="77">
        <v>42.74</v>
      </c>
      <c r="O198" s="79" t="s">
        <v>66</v>
      </c>
      <c r="P198" s="76">
        <f t="shared" si="16"/>
        <v>42.74</v>
      </c>
    </row>
    <row r="199" spans="2:16">
      <c r="B199" s="89">
        <v>900</v>
      </c>
      <c r="C199" s="90" t="s">
        <v>65</v>
      </c>
      <c r="D199" s="74">
        <f t="shared" si="19"/>
        <v>75</v>
      </c>
      <c r="E199" s="91">
        <v>0.15640000000000001</v>
      </c>
      <c r="F199" s="92">
        <v>5.8409999999999998E-5</v>
      </c>
      <c r="G199" s="88">
        <f t="shared" si="15"/>
        <v>0.15645841000000002</v>
      </c>
      <c r="H199" s="77">
        <v>1.74</v>
      </c>
      <c r="I199" s="79" t="s">
        <v>12</v>
      </c>
      <c r="J199" s="76">
        <f t="shared" si="20"/>
        <v>1740</v>
      </c>
      <c r="K199" s="77">
        <v>77.08</v>
      </c>
      <c r="L199" s="79" t="s">
        <v>66</v>
      </c>
      <c r="M199" s="76">
        <f t="shared" si="17"/>
        <v>77.08</v>
      </c>
      <c r="N199" s="77">
        <v>51.65</v>
      </c>
      <c r="O199" s="79" t="s">
        <v>66</v>
      </c>
      <c r="P199" s="76">
        <f t="shared" si="16"/>
        <v>51.65</v>
      </c>
    </row>
    <row r="200" spans="2:16">
      <c r="B200" s="89">
        <v>1</v>
      </c>
      <c r="C200" s="93" t="s">
        <v>67</v>
      </c>
      <c r="D200" s="74">
        <f t="shared" ref="D200:D228" si="21">B200*1000/$C$5</f>
        <v>83.333333333333329</v>
      </c>
      <c r="E200" s="91">
        <v>0.1452</v>
      </c>
      <c r="F200" s="92">
        <v>5.3149999999999998E-5</v>
      </c>
      <c r="G200" s="88">
        <f t="shared" si="15"/>
        <v>0.14525315</v>
      </c>
      <c r="H200" s="77">
        <v>2.09</v>
      </c>
      <c r="I200" s="79" t="s">
        <v>12</v>
      </c>
      <c r="J200" s="76">
        <f t="shared" si="20"/>
        <v>2090</v>
      </c>
      <c r="K200" s="77">
        <v>91.86</v>
      </c>
      <c r="L200" s="79" t="s">
        <v>66</v>
      </c>
      <c r="M200" s="76">
        <f t="shared" si="17"/>
        <v>91.86</v>
      </c>
      <c r="N200" s="77">
        <v>61.2</v>
      </c>
      <c r="O200" s="79" t="s">
        <v>66</v>
      </c>
      <c r="P200" s="76">
        <f t="shared" si="16"/>
        <v>61.2</v>
      </c>
    </row>
    <row r="201" spans="2:16">
      <c r="B201" s="89">
        <v>1.1000000000000001</v>
      </c>
      <c r="C201" s="90" t="s">
        <v>67</v>
      </c>
      <c r="D201" s="74">
        <f t="shared" si="21"/>
        <v>91.666666666666671</v>
      </c>
      <c r="E201" s="91">
        <v>0.1358</v>
      </c>
      <c r="F201" s="92">
        <v>4.8789999999999999E-5</v>
      </c>
      <c r="G201" s="88">
        <f t="shared" si="15"/>
        <v>0.13584879</v>
      </c>
      <c r="H201" s="77">
        <v>2.4500000000000002</v>
      </c>
      <c r="I201" s="79" t="s">
        <v>12</v>
      </c>
      <c r="J201" s="76">
        <f t="shared" si="20"/>
        <v>2450</v>
      </c>
      <c r="K201" s="77">
        <v>106.43</v>
      </c>
      <c r="L201" s="79" t="s">
        <v>66</v>
      </c>
      <c r="M201" s="76">
        <f t="shared" si="17"/>
        <v>106.43</v>
      </c>
      <c r="N201" s="77">
        <v>71.349999999999994</v>
      </c>
      <c r="O201" s="79" t="s">
        <v>66</v>
      </c>
      <c r="P201" s="76">
        <f t="shared" si="16"/>
        <v>71.349999999999994</v>
      </c>
    </row>
    <row r="202" spans="2:16">
      <c r="B202" s="89">
        <v>1.2</v>
      </c>
      <c r="C202" s="90" t="s">
        <v>67</v>
      </c>
      <c r="D202" s="74">
        <f t="shared" si="21"/>
        <v>100</v>
      </c>
      <c r="E202" s="91">
        <v>0.1278</v>
      </c>
      <c r="F202" s="92">
        <v>4.5120000000000002E-5</v>
      </c>
      <c r="G202" s="88">
        <f t="shared" si="15"/>
        <v>0.12784512000000001</v>
      </c>
      <c r="H202" s="77">
        <v>2.85</v>
      </c>
      <c r="I202" s="79" t="s">
        <v>12</v>
      </c>
      <c r="J202" s="80">
        <f t="shared" ref="J202:J228" si="22">H202*1000</f>
        <v>2850</v>
      </c>
      <c r="K202" s="77">
        <v>120.93</v>
      </c>
      <c r="L202" s="79" t="s">
        <v>66</v>
      </c>
      <c r="M202" s="76">
        <f t="shared" si="17"/>
        <v>120.93</v>
      </c>
      <c r="N202" s="77">
        <v>82.09</v>
      </c>
      <c r="O202" s="79" t="s">
        <v>66</v>
      </c>
      <c r="P202" s="76">
        <f t="shared" si="16"/>
        <v>82.09</v>
      </c>
    </row>
    <row r="203" spans="2:16">
      <c r="B203" s="89">
        <v>1.3</v>
      </c>
      <c r="C203" s="90" t="s">
        <v>67</v>
      </c>
      <c r="D203" s="74">
        <f t="shared" si="21"/>
        <v>108.33333333333333</v>
      </c>
      <c r="E203" s="91">
        <v>0.121</v>
      </c>
      <c r="F203" s="92">
        <v>4.1990000000000003E-5</v>
      </c>
      <c r="G203" s="88">
        <f t="shared" si="15"/>
        <v>0.12104199</v>
      </c>
      <c r="H203" s="77">
        <v>3.26</v>
      </c>
      <c r="I203" s="79" t="s">
        <v>12</v>
      </c>
      <c r="J203" s="80">
        <f t="shared" si="22"/>
        <v>3260</v>
      </c>
      <c r="K203" s="77">
        <v>135.41999999999999</v>
      </c>
      <c r="L203" s="79" t="s">
        <v>66</v>
      </c>
      <c r="M203" s="76">
        <f t="shared" si="17"/>
        <v>135.41999999999999</v>
      </c>
      <c r="N203" s="77">
        <v>93.37</v>
      </c>
      <c r="O203" s="79" t="s">
        <v>66</v>
      </c>
      <c r="P203" s="76">
        <f t="shared" si="16"/>
        <v>93.37</v>
      </c>
    </row>
    <row r="204" spans="2:16">
      <c r="B204" s="89">
        <v>1.4</v>
      </c>
      <c r="C204" s="90" t="s">
        <v>67</v>
      </c>
      <c r="D204" s="74">
        <f t="shared" si="21"/>
        <v>116.66666666666667</v>
      </c>
      <c r="E204" s="91">
        <v>0.115</v>
      </c>
      <c r="F204" s="92">
        <v>3.9280000000000003E-5</v>
      </c>
      <c r="G204" s="88">
        <f t="shared" si="15"/>
        <v>0.11503928000000001</v>
      </c>
      <c r="H204" s="77">
        <v>3.7</v>
      </c>
      <c r="I204" s="79" t="s">
        <v>12</v>
      </c>
      <c r="J204" s="80">
        <f t="shared" si="22"/>
        <v>3700</v>
      </c>
      <c r="K204" s="77">
        <v>149.94999999999999</v>
      </c>
      <c r="L204" s="79" t="s">
        <v>66</v>
      </c>
      <c r="M204" s="76">
        <f t="shared" si="17"/>
        <v>149.94999999999999</v>
      </c>
      <c r="N204" s="77">
        <v>105.17</v>
      </c>
      <c r="O204" s="79" t="s">
        <v>66</v>
      </c>
      <c r="P204" s="76">
        <f t="shared" si="16"/>
        <v>105.17</v>
      </c>
    </row>
    <row r="205" spans="2:16">
      <c r="B205" s="89">
        <v>1.5</v>
      </c>
      <c r="C205" s="90" t="s">
        <v>67</v>
      </c>
      <c r="D205" s="74">
        <f t="shared" si="21"/>
        <v>125</v>
      </c>
      <c r="E205" s="91">
        <v>0.10979999999999999</v>
      </c>
      <c r="F205" s="92">
        <v>3.6919999999999999E-5</v>
      </c>
      <c r="G205" s="88">
        <f t="shared" si="15"/>
        <v>0.10983691999999999</v>
      </c>
      <c r="H205" s="77">
        <v>4.16</v>
      </c>
      <c r="I205" s="79" t="s">
        <v>12</v>
      </c>
      <c r="J205" s="80">
        <f t="shared" si="22"/>
        <v>4160</v>
      </c>
      <c r="K205" s="77">
        <v>164.54</v>
      </c>
      <c r="L205" s="79" t="s">
        <v>66</v>
      </c>
      <c r="M205" s="76">
        <f t="shared" si="17"/>
        <v>164.54</v>
      </c>
      <c r="N205" s="77">
        <v>117.48</v>
      </c>
      <c r="O205" s="79" t="s">
        <v>66</v>
      </c>
      <c r="P205" s="76">
        <f t="shared" si="16"/>
        <v>117.48</v>
      </c>
    </row>
    <row r="206" spans="2:16">
      <c r="B206" s="89">
        <v>1.6</v>
      </c>
      <c r="C206" s="90" t="s">
        <v>67</v>
      </c>
      <c r="D206" s="74">
        <f t="shared" si="21"/>
        <v>133.33333333333334</v>
      </c>
      <c r="E206" s="91">
        <v>0.1052</v>
      </c>
      <c r="F206" s="92">
        <v>3.4829999999999997E-5</v>
      </c>
      <c r="G206" s="88">
        <f t="shared" si="15"/>
        <v>0.10523483</v>
      </c>
      <c r="H206" s="77">
        <v>4.6399999999999997</v>
      </c>
      <c r="I206" s="79" t="s">
        <v>12</v>
      </c>
      <c r="J206" s="80">
        <f t="shared" si="22"/>
        <v>4640</v>
      </c>
      <c r="K206" s="77">
        <v>179.2</v>
      </c>
      <c r="L206" s="79" t="s">
        <v>66</v>
      </c>
      <c r="M206" s="76">
        <f t="shared" si="17"/>
        <v>179.2</v>
      </c>
      <c r="N206" s="77">
        <v>130.26</v>
      </c>
      <c r="O206" s="79" t="s">
        <v>66</v>
      </c>
      <c r="P206" s="76">
        <f t="shared" si="16"/>
        <v>130.26</v>
      </c>
    </row>
    <row r="207" spans="2:16">
      <c r="B207" s="89">
        <v>1.7</v>
      </c>
      <c r="C207" s="90" t="s">
        <v>67</v>
      </c>
      <c r="D207" s="74">
        <f t="shared" si="21"/>
        <v>141.66666666666666</v>
      </c>
      <c r="E207" s="91">
        <v>0.10100000000000001</v>
      </c>
      <c r="F207" s="92">
        <v>3.2979999999999999E-5</v>
      </c>
      <c r="G207" s="88">
        <f t="shared" si="15"/>
        <v>0.10103298000000001</v>
      </c>
      <c r="H207" s="77">
        <v>5.14</v>
      </c>
      <c r="I207" s="79" t="s">
        <v>12</v>
      </c>
      <c r="J207" s="80">
        <f t="shared" si="22"/>
        <v>5140</v>
      </c>
      <c r="K207" s="77">
        <v>193.92</v>
      </c>
      <c r="L207" s="79" t="s">
        <v>66</v>
      </c>
      <c r="M207" s="76">
        <f t="shared" si="17"/>
        <v>193.92</v>
      </c>
      <c r="N207" s="77">
        <v>143.5</v>
      </c>
      <c r="O207" s="79" t="s">
        <v>66</v>
      </c>
      <c r="P207" s="76">
        <f t="shared" si="16"/>
        <v>143.5</v>
      </c>
    </row>
    <row r="208" spans="2:16">
      <c r="B208" s="89">
        <v>1.8</v>
      </c>
      <c r="C208" s="90" t="s">
        <v>67</v>
      </c>
      <c r="D208" s="74">
        <f t="shared" si="21"/>
        <v>150</v>
      </c>
      <c r="E208" s="91">
        <v>9.7350000000000006E-2</v>
      </c>
      <c r="F208" s="92">
        <v>3.1319999999999998E-5</v>
      </c>
      <c r="G208" s="88">
        <f t="shared" si="15"/>
        <v>9.7381320000000007E-2</v>
      </c>
      <c r="H208" s="77">
        <v>5.66</v>
      </c>
      <c r="I208" s="79" t="s">
        <v>12</v>
      </c>
      <c r="J208" s="80">
        <f t="shared" si="22"/>
        <v>5660</v>
      </c>
      <c r="K208" s="77">
        <v>208.73</v>
      </c>
      <c r="L208" s="79" t="s">
        <v>66</v>
      </c>
      <c r="M208" s="76">
        <f t="shared" si="17"/>
        <v>208.73</v>
      </c>
      <c r="N208" s="77">
        <v>157.16999999999999</v>
      </c>
      <c r="O208" s="79" t="s">
        <v>66</v>
      </c>
      <c r="P208" s="76">
        <f t="shared" si="16"/>
        <v>157.16999999999999</v>
      </c>
    </row>
    <row r="209" spans="2:16">
      <c r="B209" s="89">
        <v>2</v>
      </c>
      <c r="C209" s="90" t="s">
        <v>67</v>
      </c>
      <c r="D209" s="74">
        <f t="shared" si="21"/>
        <v>166.66666666666666</v>
      </c>
      <c r="E209" s="91">
        <v>9.0980000000000005E-2</v>
      </c>
      <c r="F209" s="92">
        <v>2.847E-5</v>
      </c>
      <c r="G209" s="88">
        <f t="shared" si="15"/>
        <v>9.1008470000000008E-2</v>
      </c>
      <c r="H209" s="77">
        <v>6.76</v>
      </c>
      <c r="I209" s="79" t="s">
        <v>12</v>
      </c>
      <c r="J209" s="80">
        <f t="shared" si="22"/>
        <v>6760</v>
      </c>
      <c r="K209" s="77">
        <v>262.55</v>
      </c>
      <c r="L209" s="79" t="s">
        <v>66</v>
      </c>
      <c r="M209" s="76">
        <f t="shared" si="17"/>
        <v>262.55</v>
      </c>
      <c r="N209" s="77">
        <v>185.75</v>
      </c>
      <c r="O209" s="79" t="s">
        <v>66</v>
      </c>
      <c r="P209" s="76">
        <f t="shared" si="16"/>
        <v>185.75</v>
      </c>
    </row>
    <row r="210" spans="2:16">
      <c r="B210" s="89">
        <v>2.25</v>
      </c>
      <c r="C210" s="90" t="s">
        <v>67</v>
      </c>
      <c r="D210" s="74">
        <f t="shared" si="21"/>
        <v>187.5</v>
      </c>
      <c r="E210" s="91">
        <v>8.4519999999999998E-2</v>
      </c>
      <c r="F210" s="92">
        <v>2.5599999999999999E-5</v>
      </c>
      <c r="G210" s="88">
        <f t="shared" si="15"/>
        <v>8.4545599999999999E-2</v>
      </c>
      <c r="H210" s="77">
        <v>8.24</v>
      </c>
      <c r="I210" s="79" t="s">
        <v>12</v>
      </c>
      <c r="J210" s="80">
        <f t="shared" si="22"/>
        <v>8240</v>
      </c>
      <c r="K210" s="77">
        <v>338.06</v>
      </c>
      <c r="L210" s="79" t="s">
        <v>66</v>
      </c>
      <c r="M210" s="76">
        <f t="shared" si="17"/>
        <v>338.06</v>
      </c>
      <c r="N210" s="77">
        <v>223.6</v>
      </c>
      <c r="O210" s="79" t="s">
        <v>66</v>
      </c>
      <c r="P210" s="76">
        <f t="shared" si="16"/>
        <v>223.6</v>
      </c>
    </row>
    <row r="211" spans="2:16">
      <c r="B211" s="89">
        <v>2.5</v>
      </c>
      <c r="C211" s="90" t="s">
        <v>67</v>
      </c>
      <c r="D211" s="74">
        <f t="shared" si="21"/>
        <v>208.33333333333334</v>
      </c>
      <c r="E211" s="91">
        <v>7.9280000000000003E-2</v>
      </c>
      <c r="F211" s="92">
        <v>2.3269999999999999E-5</v>
      </c>
      <c r="G211" s="88">
        <f t="shared" si="15"/>
        <v>7.9303270000000009E-2</v>
      </c>
      <c r="H211" s="77">
        <v>9.82</v>
      </c>
      <c r="I211" s="79" t="s">
        <v>12</v>
      </c>
      <c r="J211" s="80">
        <f t="shared" si="22"/>
        <v>9820</v>
      </c>
      <c r="K211" s="77">
        <v>408.05</v>
      </c>
      <c r="L211" s="79" t="s">
        <v>66</v>
      </c>
      <c r="M211" s="76">
        <f t="shared" si="17"/>
        <v>408.05</v>
      </c>
      <c r="N211" s="77">
        <v>263.58999999999997</v>
      </c>
      <c r="O211" s="79" t="s">
        <v>66</v>
      </c>
      <c r="P211" s="76">
        <f t="shared" si="16"/>
        <v>263.58999999999997</v>
      </c>
    </row>
    <row r="212" spans="2:16">
      <c r="B212" s="89">
        <v>2.75</v>
      </c>
      <c r="C212" s="90" t="s">
        <v>67</v>
      </c>
      <c r="D212" s="74">
        <f t="shared" si="21"/>
        <v>229.16666666666666</v>
      </c>
      <c r="E212" s="91">
        <v>7.4950000000000003E-2</v>
      </c>
      <c r="F212" s="92">
        <v>2.1339999999999999E-5</v>
      </c>
      <c r="G212" s="88">
        <f t="shared" si="15"/>
        <v>7.4971339999999997E-2</v>
      </c>
      <c r="H212" s="77">
        <v>11.49</v>
      </c>
      <c r="I212" s="79" t="s">
        <v>12</v>
      </c>
      <c r="J212" s="80">
        <f t="shared" si="22"/>
        <v>11490</v>
      </c>
      <c r="K212" s="77">
        <v>474.96</v>
      </c>
      <c r="L212" s="79" t="s">
        <v>66</v>
      </c>
      <c r="M212" s="76">
        <f t="shared" si="17"/>
        <v>474.96</v>
      </c>
      <c r="N212" s="77">
        <v>305.5</v>
      </c>
      <c r="O212" s="79" t="s">
        <v>66</v>
      </c>
      <c r="P212" s="76">
        <f t="shared" si="16"/>
        <v>305.5</v>
      </c>
    </row>
    <row r="213" spans="2:16">
      <c r="B213" s="89">
        <v>3</v>
      </c>
      <c r="C213" s="90" t="s">
        <v>67</v>
      </c>
      <c r="D213" s="74">
        <f t="shared" si="21"/>
        <v>250</v>
      </c>
      <c r="E213" s="91">
        <v>7.1309999999999998E-2</v>
      </c>
      <c r="F213" s="92">
        <v>1.9720000000000001E-5</v>
      </c>
      <c r="G213" s="88">
        <f t="shared" ref="G213:G228" si="23">E213+F213</f>
        <v>7.1329719999999999E-2</v>
      </c>
      <c r="H213" s="77">
        <v>13.26</v>
      </c>
      <c r="I213" s="79" t="s">
        <v>12</v>
      </c>
      <c r="J213" s="80">
        <f t="shared" si="22"/>
        <v>13260</v>
      </c>
      <c r="K213" s="77">
        <v>539.9</v>
      </c>
      <c r="L213" s="79" t="s">
        <v>66</v>
      </c>
      <c r="M213" s="76">
        <f t="shared" si="17"/>
        <v>539.9</v>
      </c>
      <c r="N213" s="77">
        <v>349.12</v>
      </c>
      <c r="O213" s="79" t="s">
        <v>66</v>
      </c>
      <c r="P213" s="76">
        <f t="shared" si="16"/>
        <v>349.12</v>
      </c>
    </row>
    <row r="214" spans="2:16">
      <c r="B214" s="89">
        <v>3.25</v>
      </c>
      <c r="C214" s="90" t="s">
        <v>67</v>
      </c>
      <c r="D214" s="74">
        <f t="shared" si="21"/>
        <v>270.83333333333331</v>
      </c>
      <c r="E214" s="91">
        <v>6.8220000000000003E-2</v>
      </c>
      <c r="F214" s="92">
        <v>1.8340000000000001E-5</v>
      </c>
      <c r="G214" s="88">
        <f t="shared" si="23"/>
        <v>6.8238340000000008E-2</v>
      </c>
      <c r="H214" s="77">
        <v>15.12</v>
      </c>
      <c r="I214" s="79" t="s">
        <v>12</v>
      </c>
      <c r="J214" s="80">
        <f t="shared" si="22"/>
        <v>15120</v>
      </c>
      <c r="K214" s="77">
        <v>603.44000000000005</v>
      </c>
      <c r="L214" s="79" t="s">
        <v>66</v>
      </c>
      <c r="M214" s="76">
        <f t="shared" si="17"/>
        <v>603.44000000000005</v>
      </c>
      <c r="N214" s="77">
        <v>394.28</v>
      </c>
      <c r="O214" s="79" t="s">
        <v>66</v>
      </c>
      <c r="P214" s="76">
        <f t="shared" si="16"/>
        <v>394.28</v>
      </c>
    </row>
    <row r="215" spans="2:16">
      <c r="B215" s="89">
        <v>3.5</v>
      </c>
      <c r="C215" s="90" t="s">
        <v>67</v>
      </c>
      <c r="D215" s="74">
        <f t="shared" si="21"/>
        <v>291.66666666666669</v>
      </c>
      <c r="E215" s="91">
        <v>6.5549999999999997E-2</v>
      </c>
      <c r="F215" s="92">
        <v>1.715E-5</v>
      </c>
      <c r="G215" s="88">
        <f t="shared" si="23"/>
        <v>6.5567149999999991E-2</v>
      </c>
      <c r="H215" s="77">
        <v>17.05</v>
      </c>
      <c r="I215" s="79" t="s">
        <v>12</v>
      </c>
      <c r="J215" s="80">
        <f t="shared" si="22"/>
        <v>17050</v>
      </c>
      <c r="K215" s="77">
        <v>665.9</v>
      </c>
      <c r="L215" s="79" t="s">
        <v>66</v>
      </c>
      <c r="M215" s="76">
        <f t="shared" si="17"/>
        <v>665.9</v>
      </c>
      <c r="N215" s="77">
        <v>440.83</v>
      </c>
      <c r="O215" s="79" t="s">
        <v>66</v>
      </c>
      <c r="P215" s="76">
        <f t="shared" si="16"/>
        <v>440.83</v>
      </c>
    </row>
    <row r="216" spans="2:16">
      <c r="B216" s="89">
        <v>3.75</v>
      </c>
      <c r="C216" s="90" t="s">
        <v>67</v>
      </c>
      <c r="D216" s="74">
        <f t="shared" si="21"/>
        <v>312.5</v>
      </c>
      <c r="E216" s="91">
        <v>6.3229999999999995E-2</v>
      </c>
      <c r="F216" s="92">
        <v>1.6099999999999998E-5</v>
      </c>
      <c r="G216" s="88">
        <f t="shared" si="23"/>
        <v>6.32461E-2</v>
      </c>
      <c r="H216" s="77">
        <v>19.059999999999999</v>
      </c>
      <c r="I216" s="79" t="s">
        <v>12</v>
      </c>
      <c r="J216" s="80">
        <f t="shared" si="22"/>
        <v>19060</v>
      </c>
      <c r="K216" s="77">
        <v>727.47</v>
      </c>
      <c r="L216" s="79" t="s">
        <v>66</v>
      </c>
      <c r="M216" s="76">
        <f t="shared" si="17"/>
        <v>727.47</v>
      </c>
      <c r="N216" s="77">
        <v>488.63</v>
      </c>
      <c r="O216" s="79" t="s">
        <v>66</v>
      </c>
      <c r="P216" s="76">
        <f t="shared" si="16"/>
        <v>488.63</v>
      </c>
    </row>
    <row r="217" spans="2:16">
      <c r="B217" s="89">
        <v>4</v>
      </c>
      <c r="C217" s="90" t="s">
        <v>67</v>
      </c>
      <c r="D217" s="74">
        <f t="shared" si="21"/>
        <v>333.33333333333331</v>
      </c>
      <c r="E217" s="91">
        <v>6.1199999999999997E-2</v>
      </c>
      <c r="F217" s="92">
        <v>1.519E-5</v>
      </c>
      <c r="G217" s="88">
        <f t="shared" si="23"/>
        <v>6.1215189999999996E-2</v>
      </c>
      <c r="H217" s="77">
        <v>21.14</v>
      </c>
      <c r="I217" s="79" t="s">
        <v>12</v>
      </c>
      <c r="J217" s="80">
        <f t="shared" si="22"/>
        <v>21140</v>
      </c>
      <c r="K217" s="77">
        <v>788.27</v>
      </c>
      <c r="L217" s="79" t="s">
        <v>66</v>
      </c>
      <c r="M217" s="76">
        <f t="shared" si="17"/>
        <v>788.27</v>
      </c>
      <c r="N217" s="77">
        <v>537.53</v>
      </c>
      <c r="O217" s="79" t="s">
        <v>66</v>
      </c>
      <c r="P217" s="76">
        <f t="shared" si="16"/>
        <v>537.53</v>
      </c>
    </row>
    <row r="218" spans="2:16">
      <c r="B218" s="89">
        <v>4.5</v>
      </c>
      <c r="C218" s="90" t="s">
        <v>67</v>
      </c>
      <c r="D218" s="74">
        <f t="shared" si="21"/>
        <v>375</v>
      </c>
      <c r="E218" s="91">
        <v>5.7820000000000003E-2</v>
      </c>
      <c r="F218" s="92">
        <v>1.364E-5</v>
      </c>
      <c r="G218" s="88">
        <f t="shared" si="23"/>
        <v>5.7833640000000006E-2</v>
      </c>
      <c r="H218" s="77">
        <v>25.48</v>
      </c>
      <c r="I218" s="79" t="s">
        <v>12</v>
      </c>
      <c r="J218" s="80">
        <f t="shared" si="22"/>
        <v>25480</v>
      </c>
      <c r="K218" s="77">
        <v>1.01</v>
      </c>
      <c r="L218" s="78" t="s">
        <v>12</v>
      </c>
      <c r="M218" s="76">
        <f t="shared" ref="M218:M224" si="24">K218*1000</f>
        <v>1010</v>
      </c>
      <c r="N218" s="77">
        <v>638.26</v>
      </c>
      <c r="O218" s="79" t="s">
        <v>66</v>
      </c>
      <c r="P218" s="76">
        <f t="shared" si="16"/>
        <v>638.26</v>
      </c>
    </row>
    <row r="219" spans="2:16">
      <c r="B219" s="89">
        <v>5</v>
      </c>
      <c r="C219" s="90" t="s">
        <v>67</v>
      </c>
      <c r="D219" s="74">
        <f t="shared" si="21"/>
        <v>416.66666666666669</v>
      </c>
      <c r="E219" s="91">
        <v>5.5120000000000002E-2</v>
      </c>
      <c r="F219" s="92">
        <v>1.239E-5</v>
      </c>
      <c r="G219" s="88">
        <f t="shared" si="23"/>
        <v>5.5132390000000003E-2</v>
      </c>
      <c r="H219" s="77">
        <v>30.07</v>
      </c>
      <c r="I219" s="79" t="s">
        <v>12</v>
      </c>
      <c r="J219" s="80">
        <f t="shared" si="22"/>
        <v>30070</v>
      </c>
      <c r="K219" s="77">
        <v>1.2</v>
      </c>
      <c r="L219" s="79" t="s">
        <v>12</v>
      </c>
      <c r="M219" s="76">
        <f t="shared" si="24"/>
        <v>1200</v>
      </c>
      <c r="N219" s="77">
        <v>742.19</v>
      </c>
      <c r="O219" s="79" t="s">
        <v>66</v>
      </c>
      <c r="P219" s="76">
        <f t="shared" si="16"/>
        <v>742.19</v>
      </c>
    </row>
    <row r="220" spans="2:16">
      <c r="B220" s="89">
        <v>5.5</v>
      </c>
      <c r="C220" s="90" t="s">
        <v>67</v>
      </c>
      <c r="D220" s="74">
        <f t="shared" si="21"/>
        <v>458.33333333333331</v>
      </c>
      <c r="E220" s="91">
        <v>5.2920000000000002E-2</v>
      </c>
      <c r="F220" s="92">
        <v>1.136E-5</v>
      </c>
      <c r="G220" s="88">
        <f t="shared" si="23"/>
        <v>5.2931360000000004E-2</v>
      </c>
      <c r="H220" s="77">
        <v>34.86</v>
      </c>
      <c r="I220" s="79" t="s">
        <v>12</v>
      </c>
      <c r="J220" s="80">
        <f t="shared" si="22"/>
        <v>34860</v>
      </c>
      <c r="K220" s="77">
        <v>1.39</v>
      </c>
      <c r="L220" s="79" t="s">
        <v>12</v>
      </c>
      <c r="M220" s="76">
        <f t="shared" si="24"/>
        <v>1390</v>
      </c>
      <c r="N220" s="77">
        <v>848.64</v>
      </c>
      <c r="O220" s="79" t="s">
        <v>66</v>
      </c>
      <c r="P220" s="76">
        <f t="shared" si="16"/>
        <v>848.64</v>
      </c>
    </row>
    <row r="221" spans="2:16">
      <c r="B221" s="89">
        <v>6</v>
      </c>
      <c r="C221" s="90" t="s">
        <v>67</v>
      </c>
      <c r="D221" s="74">
        <f t="shared" si="21"/>
        <v>500</v>
      </c>
      <c r="E221" s="91">
        <v>5.1110000000000003E-2</v>
      </c>
      <c r="F221" s="92">
        <v>1.049E-5</v>
      </c>
      <c r="G221" s="88">
        <f t="shared" si="23"/>
        <v>5.1120490000000005E-2</v>
      </c>
      <c r="H221" s="77">
        <v>39.83</v>
      </c>
      <c r="I221" s="79" t="s">
        <v>12</v>
      </c>
      <c r="J221" s="80">
        <f t="shared" si="22"/>
        <v>39830</v>
      </c>
      <c r="K221" s="77">
        <v>1.56</v>
      </c>
      <c r="L221" s="79" t="s">
        <v>12</v>
      </c>
      <c r="M221" s="76">
        <f t="shared" si="24"/>
        <v>1560</v>
      </c>
      <c r="N221" s="77">
        <v>957.05</v>
      </c>
      <c r="O221" s="79" t="s">
        <v>66</v>
      </c>
      <c r="P221" s="76">
        <f t="shared" si="16"/>
        <v>957.05</v>
      </c>
    </row>
    <row r="222" spans="2:16">
      <c r="B222" s="89">
        <v>6.5</v>
      </c>
      <c r="C222" s="90" t="s">
        <v>67</v>
      </c>
      <c r="D222" s="74">
        <f t="shared" si="21"/>
        <v>541.66666666666663</v>
      </c>
      <c r="E222" s="91">
        <v>4.9590000000000002E-2</v>
      </c>
      <c r="F222" s="92">
        <v>9.7540000000000001E-6</v>
      </c>
      <c r="G222" s="88">
        <f t="shared" si="23"/>
        <v>4.9599754000000003E-2</v>
      </c>
      <c r="H222" s="77">
        <v>44.97</v>
      </c>
      <c r="I222" s="79" t="s">
        <v>12</v>
      </c>
      <c r="J222" s="80">
        <f t="shared" si="22"/>
        <v>44970</v>
      </c>
      <c r="K222" s="77">
        <v>1.73</v>
      </c>
      <c r="L222" s="79" t="s">
        <v>12</v>
      </c>
      <c r="M222" s="76">
        <f t="shared" si="24"/>
        <v>1730</v>
      </c>
      <c r="N222" s="77">
        <v>1.07</v>
      </c>
      <c r="O222" s="78" t="s">
        <v>12</v>
      </c>
      <c r="P222" s="76">
        <f t="shared" ref="P222:P227" si="25">N222*1000</f>
        <v>1070</v>
      </c>
    </row>
    <row r="223" spans="2:16">
      <c r="B223" s="89">
        <v>7</v>
      </c>
      <c r="C223" s="90" t="s">
        <v>67</v>
      </c>
      <c r="D223" s="74">
        <f t="shared" si="21"/>
        <v>583.33333333333337</v>
      </c>
      <c r="E223" s="91">
        <v>4.8300000000000003E-2</v>
      </c>
      <c r="F223" s="92">
        <v>9.115E-6</v>
      </c>
      <c r="G223" s="88">
        <f t="shared" si="23"/>
        <v>4.8309115E-2</v>
      </c>
      <c r="H223" s="77">
        <v>50.25</v>
      </c>
      <c r="I223" s="79" t="s">
        <v>12</v>
      </c>
      <c r="J223" s="80">
        <f t="shared" si="22"/>
        <v>50250</v>
      </c>
      <c r="K223" s="77">
        <v>1.89</v>
      </c>
      <c r="L223" s="79" t="s">
        <v>12</v>
      </c>
      <c r="M223" s="76">
        <f t="shared" si="24"/>
        <v>1890</v>
      </c>
      <c r="N223" s="77">
        <v>1.18</v>
      </c>
      <c r="O223" s="79" t="s">
        <v>12</v>
      </c>
      <c r="P223" s="76">
        <f t="shared" si="25"/>
        <v>1180</v>
      </c>
    </row>
    <row r="224" spans="2:16">
      <c r="B224" s="89">
        <v>8</v>
      </c>
      <c r="C224" s="90" t="s">
        <v>67</v>
      </c>
      <c r="D224" s="74">
        <f t="shared" si="21"/>
        <v>666.66666666666663</v>
      </c>
      <c r="E224" s="91">
        <v>4.6269999999999999E-2</v>
      </c>
      <c r="F224" s="92">
        <v>8.0669999999999992E-6</v>
      </c>
      <c r="G224" s="88">
        <f t="shared" si="23"/>
        <v>4.6278066999999999E-2</v>
      </c>
      <c r="H224" s="77">
        <v>61.2</v>
      </c>
      <c r="I224" s="79" t="s">
        <v>12</v>
      </c>
      <c r="J224" s="80">
        <f t="shared" si="22"/>
        <v>61200</v>
      </c>
      <c r="K224" s="77">
        <v>2.46</v>
      </c>
      <c r="L224" s="79" t="s">
        <v>12</v>
      </c>
      <c r="M224" s="76">
        <f t="shared" si="24"/>
        <v>2460</v>
      </c>
      <c r="N224" s="77">
        <v>1.4</v>
      </c>
      <c r="O224" s="79" t="s">
        <v>12</v>
      </c>
      <c r="P224" s="76">
        <f t="shared" si="25"/>
        <v>1400</v>
      </c>
    </row>
    <row r="225" spans="1:16">
      <c r="B225" s="89">
        <v>9</v>
      </c>
      <c r="C225" s="90" t="s">
        <v>67</v>
      </c>
      <c r="D225" s="74">
        <f t="shared" si="21"/>
        <v>750</v>
      </c>
      <c r="E225" s="91">
        <v>4.4740000000000002E-2</v>
      </c>
      <c r="F225" s="92">
        <v>7.2420000000000003E-6</v>
      </c>
      <c r="G225" s="88">
        <f t="shared" si="23"/>
        <v>4.4747242E-2</v>
      </c>
      <c r="H225" s="77">
        <v>72.569999999999993</v>
      </c>
      <c r="I225" s="79" t="s">
        <v>12</v>
      </c>
      <c r="J225" s="80">
        <f t="shared" si="22"/>
        <v>72570</v>
      </c>
      <c r="K225" s="77">
        <v>2.95</v>
      </c>
      <c r="L225" s="79" t="s">
        <v>12</v>
      </c>
      <c r="M225" s="80">
        <f t="shared" ref="M225:M228" si="26">K225*1000</f>
        <v>2950</v>
      </c>
      <c r="N225" s="77">
        <v>1.63</v>
      </c>
      <c r="O225" s="79" t="s">
        <v>12</v>
      </c>
      <c r="P225" s="76">
        <f t="shared" si="25"/>
        <v>1630</v>
      </c>
    </row>
    <row r="226" spans="1:16">
      <c r="B226" s="89">
        <v>10</v>
      </c>
      <c r="C226" s="90" t="s">
        <v>67</v>
      </c>
      <c r="D226" s="74">
        <f t="shared" si="21"/>
        <v>833.33333333333337</v>
      </c>
      <c r="E226" s="91">
        <v>4.3580000000000001E-2</v>
      </c>
      <c r="F226" s="92">
        <v>6.5760000000000002E-6</v>
      </c>
      <c r="G226" s="88">
        <f t="shared" si="23"/>
        <v>4.3586576000000002E-2</v>
      </c>
      <c r="H226" s="77">
        <v>84.29</v>
      </c>
      <c r="I226" s="79" t="s">
        <v>12</v>
      </c>
      <c r="J226" s="80">
        <f t="shared" si="22"/>
        <v>84290</v>
      </c>
      <c r="K226" s="77">
        <v>3.39</v>
      </c>
      <c r="L226" s="79" t="s">
        <v>12</v>
      </c>
      <c r="M226" s="80">
        <f t="shared" si="26"/>
        <v>3390</v>
      </c>
      <c r="N226" s="77">
        <v>1.85</v>
      </c>
      <c r="O226" s="79" t="s">
        <v>12</v>
      </c>
      <c r="P226" s="76">
        <f t="shared" si="25"/>
        <v>1850</v>
      </c>
    </row>
    <row r="227" spans="1:16">
      <c r="B227" s="89">
        <v>11</v>
      </c>
      <c r="C227" s="90" t="s">
        <v>67</v>
      </c>
      <c r="D227" s="74">
        <f t="shared" si="21"/>
        <v>916.66666666666663</v>
      </c>
      <c r="E227" s="91">
        <v>4.267E-2</v>
      </c>
      <c r="F227" s="92">
        <v>6.0249999999999999E-6</v>
      </c>
      <c r="G227" s="88">
        <f t="shared" si="23"/>
        <v>4.2676024999999999E-2</v>
      </c>
      <c r="H227" s="77">
        <v>96.29</v>
      </c>
      <c r="I227" s="79" t="s">
        <v>12</v>
      </c>
      <c r="J227" s="80">
        <f t="shared" si="22"/>
        <v>96290</v>
      </c>
      <c r="K227" s="77">
        <v>3.8</v>
      </c>
      <c r="L227" s="79" t="s">
        <v>12</v>
      </c>
      <c r="M227" s="80">
        <f t="shared" si="26"/>
        <v>3800</v>
      </c>
      <c r="N227" s="77">
        <v>2.08</v>
      </c>
      <c r="O227" s="79" t="s">
        <v>12</v>
      </c>
      <c r="P227" s="76">
        <f t="shared" si="25"/>
        <v>2080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1"/>
        <v>1000</v>
      </c>
      <c r="E228" s="91">
        <v>4.1959999999999997E-2</v>
      </c>
      <c r="F228" s="92">
        <v>5.5629999999999999E-6</v>
      </c>
      <c r="G228" s="88">
        <f t="shared" si="23"/>
        <v>4.1965562999999997E-2</v>
      </c>
      <c r="H228" s="77">
        <v>108.52</v>
      </c>
      <c r="I228" s="79" t="s">
        <v>12</v>
      </c>
      <c r="J228" s="80">
        <f t="shared" si="22"/>
        <v>108520</v>
      </c>
      <c r="K228" s="77">
        <v>4.1900000000000004</v>
      </c>
      <c r="L228" s="79" t="s">
        <v>12</v>
      </c>
      <c r="M228" s="80">
        <f t="shared" si="26"/>
        <v>4190</v>
      </c>
      <c r="N228" s="77">
        <v>2.2999999999999998</v>
      </c>
      <c r="O228" s="79" t="s">
        <v>12</v>
      </c>
      <c r="P228" s="76">
        <f>N228*1000</f>
        <v>2300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110</v>
      </c>
      <c r="F13" s="49"/>
      <c r="G13" s="50"/>
      <c r="H13" s="50"/>
      <c r="I13" s="51"/>
      <c r="J13" s="4">
        <v>8</v>
      </c>
      <c r="K13" s="52">
        <v>0.33666000000000001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216</v>
      </c>
      <c r="C14" s="102"/>
      <c r="D14" s="21" t="s">
        <v>217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214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91" t="s">
        <v>59</v>
      </c>
      <c r="F18" s="192"/>
      <c r="G18" s="193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8.6489999999999997E-2</v>
      </c>
      <c r="F20" s="87">
        <v>0.51419999999999999</v>
      </c>
      <c r="G20" s="88">
        <f>E20+F20</f>
        <v>0.60068999999999995</v>
      </c>
      <c r="H20" s="84">
        <v>9</v>
      </c>
      <c r="I20" s="85" t="s">
        <v>64</v>
      </c>
      <c r="J20" s="97">
        <f>H20/1000/10</f>
        <v>8.9999999999999998E-4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4</v>
      </c>
      <c r="O20" s="85" t="s">
        <v>64</v>
      </c>
      <c r="P20" s="97">
        <f t="shared" ref="P20:P83" si="1">N20/1000/10</f>
        <v>4.0000000000000002E-4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9.0020000000000003E-2</v>
      </c>
      <c r="F21" s="92">
        <v>0.52829999999999999</v>
      </c>
      <c r="G21" s="88">
        <f t="shared" ref="G21:G84" si="3">E21+F21</f>
        <v>0.61831999999999998</v>
      </c>
      <c r="H21" s="89">
        <v>9</v>
      </c>
      <c r="I21" s="90" t="s">
        <v>64</v>
      </c>
      <c r="J21" s="74">
        <f t="shared" ref="J21:J84" si="4">H21/1000/10</f>
        <v>8.9999999999999998E-4</v>
      </c>
      <c r="K21" s="89">
        <v>6</v>
      </c>
      <c r="L21" s="90" t="s">
        <v>64</v>
      </c>
      <c r="M21" s="74">
        <f t="shared" si="0"/>
        <v>6.0000000000000006E-4</v>
      </c>
      <c r="N21" s="89">
        <v>4</v>
      </c>
      <c r="O21" s="90" t="s">
        <v>64</v>
      </c>
      <c r="P21" s="74">
        <f t="shared" si="1"/>
        <v>4.0000000000000002E-4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9.3420000000000003E-2</v>
      </c>
      <c r="F22" s="92">
        <v>0.54139999999999999</v>
      </c>
      <c r="G22" s="88">
        <f t="shared" si="3"/>
        <v>0.63481999999999994</v>
      </c>
      <c r="H22" s="89">
        <v>10</v>
      </c>
      <c r="I22" s="90" t="s">
        <v>64</v>
      </c>
      <c r="J22" s="74">
        <f t="shared" si="4"/>
        <v>1E-3</v>
      </c>
      <c r="K22" s="89">
        <v>6</v>
      </c>
      <c r="L22" s="90" t="s">
        <v>64</v>
      </c>
      <c r="M22" s="74">
        <f t="shared" si="0"/>
        <v>6.0000000000000006E-4</v>
      </c>
      <c r="N22" s="89">
        <v>4</v>
      </c>
      <c r="O22" s="90" t="s">
        <v>64</v>
      </c>
      <c r="P22" s="74">
        <f t="shared" si="1"/>
        <v>4.0000000000000002E-4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9.6699999999999994E-2</v>
      </c>
      <c r="F23" s="92">
        <v>0.55369999999999997</v>
      </c>
      <c r="G23" s="88">
        <f t="shared" si="3"/>
        <v>0.65039999999999998</v>
      </c>
      <c r="H23" s="89">
        <v>10</v>
      </c>
      <c r="I23" s="90" t="s">
        <v>64</v>
      </c>
      <c r="J23" s="74">
        <f t="shared" si="4"/>
        <v>1E-3</v>
      </c>
      <c r="K23" s="89">
        <v>6</v>
      </c>
      <c r="L23" s="90" t="s">
        <v>64</v>
      </c>
      <c r="M23" s="74">
        <f t="shared" si="0"/>
        <v>6.0000000000000006E-4</v>
      </c>
      <c r="N23" s="89">
        <v>4</v>
      </c>
      <c r="O23" s="90" t="s">
        <v>64</v>
      </c>
      <c r="P23" s="74">
        <f t="shared" si="1"/>
        <v>4.0000000000000002E-4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9.987E-2</v>
      </c>
      <c r="F24" s="92">
        <v>0.56530000000000002</v>
      </c>
      <c r="G24" s="88">
        <f t="shared" si="3"/>
        <v>0.66517000000000004</v>
      </c>
      <c r="H24" s="89">
        <v>11</v>
      </c>
      <c r="I24" s="90" t="s">
        <v>64</v>
      </c>
      <c r="J24" s="74">
        <f t="shared" si="4"/>
        <v>1.0999999999999998E-3</v>
      </c>
      <c r="K24" s="89">
        <v>6</v>
      </c>
      <c r="L24" s="90" t="s">
        <v>64</v>
      </c>
      <c r="M24" s="74">
        <f t="shared" si="0"/>
        <v>6.0000000000000006E-4</v>
      </c>
      <c r="N24" s="89">
        <v>5</v>
      </c>
      <c r="O24" s="90" t="s">
        <v>64</v>
      </c>
      <c r="P24" s="74">
        <f t="shared" si="1"/>
        <v>5.0000000000000001E-4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0.10290000000000001</v>
      </c>
      <c r="F25" s="92">
        <v>0.57609999999999995</v>
      </c>
      <c r="G25" s="88">
        <f t="shared" si="3"/>
        <v>0.67899999999999994</v>
      </c>
      <c r="H25" s="89">
        <v>11</v>
      </c>
      <c r="I25" s="90" t="s">
        <v>64</v>
      </c>
      <c r="J25" s="74">
        <f t="shared" si="4"/>
        <v>1.0999999999999998E-3</v>
      </c>
      <c r="K25" s="89">
        <v>7</v>
      </c>
      <c r="L25" s="90" t="s">
        <v>64</v>
      </c>
      <c r="M25" s="74">
        <f t="shared" si="0"/>
        <v>6.9999999999999999E-4</v>
      </c>
      <c r="N25" s="89">
        <v>5</v>
      </c>
      <c r="O25" s="90" t="s">
        <v>64</v>
      </c>
      <c r="P25" s="74">
        <f t="shared" si="1"/>
        <v>5.0000000000000001E-4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0.10589999999999999</v>
      </c>
      <c r="F26" s="92">
        <v>0.58640000000000003</v>
      </c>
      <c r="G26" s="88">
        <f t="shared" si="3"/>
        <v>0.69230000000000003</v>
      </c>
      <c r="H26" s="89">
        <v>11</v>
      </c>
      <c r="I26" s="90" t="s">
        <v>64</v>
      </c>
      <c r="J26" s="74">
        <f t="shared" si="4"/>
        <v>1.0999999999999998E-3</v>
      </c>
      <c r="K26" s="89">
        <v>7</v>
      </c>
      <c r="L26" s="90" t="s">
        <v>64</v>
      </c>
      <c r="M26" s="74">
        <f t="shared" si="0"/>
        <v>6.9999999999999999E-4</v>
      </c>
      <c r="N26" s="89">
        <v>5</v>
      </c>
      <c r="O26" s="90" t="s">
        <v>64</v>
      </c>
      <c r="P26" s="74">
        <f t="shared" si="1"/>
        <v>5.0000000000000001E-4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0.11169999999999999</v>
      </c>
      <c r="F27" s="92">
        <v>0.60519999999999996</v>
      </c>
      <c r="G27" s="88">
        <f t="shared" si="3"/>
        <v>0.71689999999999998</v>
      </c>
      <c r="H27" s="89">
        <v>12</v>
      </c>
      <c r="I27" s="90" t="s">
        <v>64</v>
      </c>
      <c r="J27" s="74">
        <f t="shared" si="4"/>
        <v>1.2000000000000001E-3</v>
      </c>
      <c r="K27" s="89">
        <v>7</v>
      </c>
      <c r="L27" s="90" t="s">
        <v>64</v>
      </c>
      <c r="M27" s="74">
        <f t="shared" si="0"/>
        <v>6.9999999999999999E-4</v>
      </c>
      <c r="N27" s="89">
        <v>5</v>
      </c>
      <c r="O27" s="90" t="s">
        <v>64</v>
      </c>
      <c r="P27" s="74">
        <f t="shared" si="1"/>
        <v>5.0000000000000001E-4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0.11840000000000001</v>
      </c>
      <c r="F28" s="92">
        <v>0.62629999999999997</v>
      </c>
      <c r="G28" s="88">
        <f t="shared" si="3"/>
        <v>0.74469999999999992</v>
      </c>
      <c r="H28" s="89">
        <v>13</v>
      </c>
      <c r="I28" s="90" t="s">
        <v>64</v>
      </c>
      <c r="J28" s="74">
        <f t="shared" si="4"/>
        <v>1.2999999999999999E-3</v>
      </c>
      <c r="K28" s="89">
        <v>8</v>
      </c>
      <c r="L28" s="90" t="s">
        <v>64</v>
      </c>
      <c r="M28" s="74">
        <f t="shared" si="0"/>
        <v>8.0000000000000004E-4</v>
      </c>
      <c r="N28" s="89">
        <v>6</v>
      </c>
      <c r="O28" s="90" t="s">
        <v>64</v>
      </c>
      <c r="P28" s="74">
        <f t="shared" si="1"/>
        <v>6.0000000000000006E-4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0.12479999999999999</v>
      </c>
      <c r="F29" s="92">
        <v>0.64500000000000002</v>
      </c>
      <c r="G29" s="88">
        <f t="shared" si="3"/>
        <v>0.76980000000000004</v>
      </c>
      <c r="H29" s="89">
        <v>14</v>
      </c>
      <c r="I29" s="90" t="s">
        <v>64</v>
      </c>
      <c r="J29" s="74">
        <f t="shared" si="4"/>
        <v>1.4E-3</v>
      </c>
      <c r="K29" s="89">
        <v>8</v>
      </c>
      <c r="L29" s="90" t="s">
        <v>64</v>
      </c>
      <c r="M29" s="74">
        <f t="shared" si="0"/>
        <v>8.0000000000000004E-4</v>
      </c>
      <c r="N29" s="89">
        <v>6</v>
      </c>
      <c r="O29" s="90" t="s">
        <v>64</v>
      </c>
      <c r="P29" s="74">
        <f t="shared" si="1"/>
        <v>6.0000000000000006E-4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0.13089999999999999</v>
      </c>
      <c r="F30" s="92">
        <v>0.66180000000000005</v>
      </c>
      <c r="G30" s="88">
        <f t="shared" si="3"/>
        <v>0.79270000000000007</v>
      </c>
      <c r="H30" s="89">
        <v>15</v>
      </c>
      <c r="I30" s="90" t="s">
        <v>64</v>
      </c>
      <c r="J30" s="74">
        <f t="shared" si="4"/>
        <v>1.5E-3</v>
      </c>
      <c r="K30" s="89">
        <v>9</v>
      </c>
      <c r="L30" s="90" t="s">
        <v>64</v>
      </c>
      <c r="M30" s="74">
        <f t="shared" si="0"/>
        <v>8.9999999999999998E-4</v>
      </c>
      <c r="N30" s="89">
        <v>6</v>
      </c>
      <c r="O30" s="90" t="s">
        <v>64</v>
      </c>
      <c r="P30" s="74">
        <f t="shared" si="1"/>
        <v>6.0000000000000006E-4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0.1368</v>
      </c>
      <c r="F31" s="92">
        <v>0.67689999999999995</v>
      </c>
      <c r="G31" s="88">
        <f t="shared" si="3"/>
        <v>0.81369999999999998</v>
      </c>
      <c r="H31" s="89">
        <v>16</v>
      </c>
      <c r="I31" s="90" t="s">
        <v>64</v>
      </c>
      <c r="J31" s="74">
        <f t="shared" si="4"/>
        <v>1.6000000000000001E-3</v>
      </c>
      <c r="K31" s="89">
        <v>9</v>
      </c>
      <c r="L31" s="90" t="s">
        <v>64</v>
      </c>
      <c r="M31" s="74">
        <f t="shared" si="0"/>
        <v>8.9999999999999998E-4</v>
      </c>
      <c r="N31" s="89">
        <v>7</v>
      </c>
      <c r="O31" s="90" t="s">
        <v>64</v>
      </c>
      <c r="P31" s="74">
        <f t="shared" si="1"/>
        <v>6.9999999999999999E-4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0.14230000000000001</v>
      </c>
      <c r="F32" s="92">
        <v>0.69069999999999998</v>
      </c>
      <c r="G32" s="88">
        <f t="shared" si="3"/>
        <v>0.83299999999999996</v>
      </c>
      <c r="H32" s="89">
        <v>17</v>
      </c>
      <c r="I32" s="90" t="s">
        <v>64</v>
      </c>
      <c r="J32" s="74">
        <f t="shared" si="4"/>
        <v>1.7000000000000001E-3</v>
      </c>
      <c r="K32" s="89">
        <v>9</v>
      </c>
      <c r="L32" s="90" t="s">
        <v>64</v>
      </c>
      <c r="M32" s="74">
        <f t="shared" si="0"/>
        <v>8.9999999999999998E-4</v>
      </c>
      <c r="N32" s="89">
        <v>7</v>
      </c>
      <c r="O32" s="90" t="s">
        <v>64</v>
      </c>
      <c r="P32" s="74">
        <f t="shared" si="1"/>
        <v>6.9999999999999999E-4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0.1477</v>
      </c>
      <c r="F33" s="92">
        <v>0.70330000000000004</v>
      </c>
      <c r="G33" s="88">
        <f t="shared" si="3"/>
        <v>0.85099999999999998</v>
      </c>
      <c r="H33" s="89">
        <v>17</v>
      </c>
      <c r="I33" s="90" t="s">
        <v>64</v>
      </c>
      <c r="J33" s="74">
        <f t="shared" si="4"/>
        <v>1.7000000000000001E-3</v>
      </c>
      <c r="K33" s="89">
        <v>10</v>
      </c>
      <c r="L33" s="90" t="s">
        <v>64</v>
      </c>
      <c r="M33" s="74">
        <f t="shared" si="0"/>
        <v>1E-3</v>
      </c>
      <c r="N33" s="89">
        <v>7</v>
      </c>
      <c r="O33" s="90" t="s">
        <v>64</v>
      </c>
      <c r="P33" s="74">
        <f t="shared" si="1"/>
        <v>6.9999999999999999E-4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0.15290000000000001</v>
      </c>
      <c r="F34" s="92">
        <v>0.71479999999999999</v>
      </c>
      <c r="G34" s="88">
        <f t="shared" si="3"/>
        <v>0.86770000000000003</v>
      </c>
      <c r="H34" s="89">
        <v>18</v>
      </c>
      <c r="I34" s="90" t="s">
        <v>64</v>
      </c>
      <c r="J34" s="74">
        <f t="shared" si="4"/>
        <v>1.8E-3</v>
      </c>
      <c r="K34" s="89">
        <v>10</v>
      </c>
      <c r="L34" s="90" t="s">
        <v>64</v>
      </c>
      <c r="M34" s="74">
        <f t="shared" si="0"/>
        <v>1E-3</v>
      </c>
      <c r="N34" s="89">
        <v>8</v>
      </c>
      <c r="O34" s="90" t="s">
        <v>64</v>
      </c>
      <c r="P34" s="74">
        <f t="shared" si="1"/>
        <v>8.0000000000000004E-4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0.15790000000000001</v>
      </c>
      <c r="F35" s="92">
        <v>0.72550000000000003</v>
      </c>
      <c r="G35" s="88">
        <f t="shared" si="3"/>
        <v>0.88340000000000007</v>
      </c>
      <c r="H35" s="89">
        <v>19</v>
      </c>
      <c r="I35" s="90" t="s">
        <v>64</v>
      </c>
      <c r="J35" s="74">
        <f t="shared" si="4"/>
        <v>1.9E-3</v>
      </c>
      <c r="K35" s="89">
        <v>11</v>
      </c>
      <c r="L35" s="90" t="s">
        <v>64</v>
      </c>
      <c r="M35" s="74">
        <f t="shared" si="0"/>
        <v>1.0999999999999998E-3</v>
      </c>
      <c r="N35" s="89">
        <v>8</v>
      </c>
      <c r="O35" s="90" t="s">
        <v>64</v>
      </c>
      <c r="P35" s="74">
        <f t="shared" si="1"/>
        <v>8.0000000000000004E-4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0.16750000000000001</v>
      </c>
      <c r="F36" s="92">
        <v>0.74450000000000005</v>
      </c>
      <c r="G36" s="88">
        <f t="shared" si="3"/>
        <v>0.91200000000000003</v>
      </c>
      <c r="H36" s="89">
        <v>21</v>
      </c>
      <c r="I36" s="90" t="s">
        <v>64</v>
      </c>
      <c r="J36" s="74">
        <f t="shared" si="4"/>
        <v>2.1000000000000003E-3</v>
      </c>
      <c r="K36" s="89">
        <v>11</v>
      </c>
      <c r="L36" s="90" t="s">
        <v>64</v>
      </c>
      <c r="M36" s="74">
        <f t="shared" si="0"/>
        <v>1.0999999999999998E-3</v>
      </c>
      <c r="N36" s="89">
        <v>8</v>
      </c>
      <c r="O36" s="90" t="s">
        <v>64</v>
      </c>
      <c r="P36" s="74">
        <f t="shared" si="1"/>
        <v>8.0000000000000004E-4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0.17649999999999999</v>
      </c>
      <c r="F37" s="92">
        <v>0.76090000000000002</v>
      </c>
      <c r="G37" s="88">
        <f t="shared" si="3"/>
        <v>0.93740000000000001</v>
      </c>
      <c r="H37" s="89">
        <v>22</v>
      </c>
      <c r="I37" s="90" t="s">
        <v>64</v>
      </c>
      <c r="J37" s="74">
        <f t="shared" si="4"/>
        <v>2.1999999999999997E-3</v>
      </c>
      <c r="K37" s="89">
        <v>12</v>
      </c>
      <c r="L37" s="90" t="s">
        <v>64</v>
      </c>
      <c r="M37" s="74">
        <f t="shared" si="0"/>
        <v>1.2000000000000001E-3</v>
      </c>
      <c r="N37" s="89">
        <v>9</v>
      </c>
      <c r="O37" s="90" t="s">
        <v>64</v>
      </c>
      <c r="P37" s="74">
        <f t="shared" si="1"/>
        <v>8.9999999999999998E-4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0.1852</v>
      </c>
      <c r="F38" s="92">
        <v>0.77529999999999999</v>
      </c>
      <c r="G38" s="88">
        <f t="shared" si="3"/>
        <v>0.96050000000000002</v>
      </c>
      <c r="H38" s="89">
        <v>24</v>
      </c>
      <c r="I38" s="90" t="s">
        <v>64</v>
      </c>
      <c r="J38" s="74">
        <f t="shared" si="4"/>
        <v>2.4000000000000002E-3</v>
      </c>
      <c r="K38" s="89">
        <v>13</v>
      </c>
      <c r="L38" s="90" t="s">
        <v>64</v>
      </c>
      <c r="M38" s="74">
        <f t="shared" si="0"/>
        <v>1.2999999999999999E-3</v>
      </c>
      <c r="N38" s="89">
        <v>9</v>
      </c>
      <c r="O38" s="90" t="s">
        <v>64</v>
      </c>
      <c r="P38" s="74">
        <f t="shared" si="1"/>
        <v>8.9999999999999998E-4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0.19339999999999999</v>
      </c>
      <c r="F39" s="92">
        <v>0.78790000000000004</v>
      </c>
      <c r="G39" s="88">
        <f t="shared" si="3"/>
        <v>0.98130000000000006</v>
      </c>
      <c r="H39" s="89">
        <v>25</v>
      </c>
      <c r="I39" s="90" t="s">
        <v>64</v>
      </c>
      <c r="J39" s="74">
        <f t="shared" si="4"/>
        <v>2.5000000000000001E-3</v>
      </c>
      <c r="K39" s="89">
        <v>14</v>
      </c>
      <c r="L39" s="90" t="s">
        <v>64</v>
      </c>
      <c r="M39" s="74">
        <f t="shared" si="0"/>
        <v>1.4E-3</v>
      </c>
      <c r="N39" s="89">
        <v>10</v>
      </c>
      <c r="O39" s="90" t="s">
        <v>64</v>
      </c>
      <c r="P39" s="74">
        <f t="shared" si="1"/>
        <v>1E-3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0.20130000000000001</v>
      </c>
      <c r="F40" s="92">
        <v>0.79900000000000004</v>
      </c>
      <c r="G40" s="88">
        <f t="shared" si="3"/>
        <v>1.0003</v>
      </c>
      <c r="H40" s="89">
        <v>27</v>
      </c>
      <c r="I40" s="90" t="s">
        <v>64</v>
      </c>
      <c r="J40" s="74">
        <f t="shared" si="4"/>
        <v>2.7000000000000001E-3</v>
      </c>
      <c r="K40" s="89">
        <v>14</v>
      </c>
      <c r="L40" s="90" t="s">
        <v>64</v>
      </c>
      <c r="M40" s="74">
        <f t="shared" si="0"/>
        <v>1.4E-3</v>
      </c>
      <c r="N40" s="89">
        <v>10</v>
      </c>
      <c r="O40" s="90" t="s">
        <v>64</v>
      </c>
      <c r="P40" s="74">
        <f t="shared" si="1"/>
        <v>1E-3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0.2089</v>
      </c>
      <c r="F41" s="92">
        <v>0.80889999999999995</v>
      </c>
      <c r="G41" s="88">
        <f t="shared" si="3"/>
        <v>1.0178</v>
      </c>
      <c r="H41" s="89">
        <v>28</v>
      </c>
      <c r="I41" s="90" t="s">
        <v>64</v>
      </c>
      <c r="J41" s="74">
        <f t="shared" si="4"/>
        <v>2.8E-3</v>
      </c>
      <c r="K41" s="89">
        <v>15</v>
      </c>
      <c r="L41" s="90" t="s">
        <v>64</v>
      </c>
      <c r="M41" s="74">
        <f t="shared" si="0"/>
        <v>1.5E-3</v>
      </c>
      <c r="N41" s="89">
        <v>11</v>
      </c>
      <c r="O41" s="90" t="s">
        <v>64</v>
      </c>
      <c r="P41" s="74">
        <f t="shared" si="1"/>
        <v>1.0999999999999998E-3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0.2233</v>
      </c>
      <c r="F42" s="92">
        <v>0.82569999999999999</v>
      </c>
      <c r="G42" s="88">
        <f t="shared" si="3"/>
        <v>1.0489999999999999</v>
      </c>
      <c r="H42" s="89">
        <v>31</v>
      </c>
      <c r="I42" s="90" t="s">
        <v>64</v>
      </c>
      <c r="J42" s="74">
        <f t="shared" si="4"/>
        <v>3.0999999999999999E-3</v>
      </c>
      <c r="K42" s="89">
        <v>16</v>
      </c>
      <c r="L42" s="90" t="s">
        <v>64</v>
      </c>
      <c r="M42" s="74">
        <f t="shared" si="0"/>
        <v>1.6000000000000001E-3</v>
      </c>
      <c r="N42" s="89">
        <v>12</v>
      </c>
      <c r="O42" s="90" t="s">
        <v>64</v>
      </c>
      <c r="P42" s="74">
        <f t="shared" si="1"/>
        <v>1.2000000000000001E-3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0.2369</v>
      </c>
      <c r="F43" s="92">
        <v>0.83930000000000005</v>
      </c>
      <c r="G43" s="88">
        <f t="shared" si="3"/>
        <v>1.0762</v>
      </c>
      <c r="H43" s="89">
        <v>34</v>
      </c>
      <c r="I43" s="90" t="s">
        <v>64</v>
      </c>
      <c r="J43" s="74">
        <f t="shared" si="4"/>
        <v>3.4000000000000002E-3</v>
      </c>
      <c r="K43" s="89">
        <v>17</v>
      </c>
      <c r="L43" s="90" t="s">
        <v>64</v>
      </c>
      <c r="M43" s="74">
        <f t="shared" si="0"/>
        <v>1.7000000000000001E-3</v>
      </c>
      <c r="N43" s="89">
        <v>13</v>
      </c>
      <c r="O43" s="90" t="s">
        <v>64</v>
      </c>
      <c r="P43" s="74">
        <f t="shared" si="1"/>
        <v>1.2999999999999999E-3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0.24970000000000001</v>
      </c>
      <c r="F44" s="92">
        <v>0.85029999999999994</v>
      </c>
      <c r="G44" s="88">
        <f t="shared" si="3"/>
        <v>1.0999999999999999</v>
      </c>
      <c r="H44" s="89">
        <v>36</v>
      </c>
      <c r="I44" s="90" t="s">
        <v>64</v>
      </c>
      <c r="J44" s="74">
        <f t="shared" si="4"/>
        <v>3.5999999999999999E-3</v>
      </c>
      <c r="K44" s="89">
        <v>19</v>
      </c>
      <c r="L44" s="90" t="s">
        <v>64</v>
      </c>
      <c r="M44" s="74">
        <f t="shared" si="0"/>
        <v>1.9E-3</v>
      </c>
      <c r="N44" s="89">
        <v>14</v>
      </c>
      <c r="O44" s="90" t="s">
        <v>64</v>
      </c>
      <c r="P44" s="74">
        <f t="shared" si="1"/>
        <v>1.4E-3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0.26190000000000002</v>
      </c>
      <c r="F45" s="92">
        <v>0.85929999999999995</v>
      </c>
      <c r="G45" s="88">
        <f t="shared" si="3"/>
        <v>1.1212</v>
      </c>
      <c r="H45" s="89">
        <v>39</v>
      </c>
      <c r="I45" s="90" t="s">
        <v>64</v>
      </c>
      <c r="J45" s="74">
        <f t="shared" si="4"/>
        <v>3.8999999999999998E-3</v>
      </c>
      <c r="K45" s="89">
        <v>20</v>
      </c>
      <c r="L45" s="90" t="s">
        <v>64</v>
      </c>
      <c r="M45" s="74">
        <f t="shared" si="0"/>
        <v>2E-3</v>
      </c>
      <c r="N45" s="89">
        <v>15</v>
      </c>
      <c r="O45" s="90" t="s">
        <v>64</v>
      </c>
      <c r="P45" s="74">
        <f t="shared" si="1"/>
        <v>1.5E-3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0.27350000000000002</v>
      </c>
      <c r="F46" s="92">
        <v>0.86660000000000004</v>
      </c>
      <c r="G46" s="88">
        <f t="shared" si="3"/>
        <v>1.1401000000000001</v>
      </c>
      <c r="H46" s="89">
        <v>42</v>
      </c>
      <c r="I46" s="90" t="s">
        <v>64</v>
      </c>
      <c r="J46" s="74">
        <f t="shared" si="4"/>
        <v>4.2000000000000006E-3</v>
      </c>
      <c r="K46" s="89">
        <v>21</v>
      </c>
      <c r="L46" s="90" t="s">
        <v>64</v>
      </c>
      <c r="M46" s="74">
        <f t="shared" si="0"/>
        <v>2.1000000000000003E-3</v>
      </c>
      <c r="N46" s="89">
        <v>15</v>
      </c>
      <c r="O46" s="90" t="s">
        <v>64</v>
      </c>
      <c r="P46" s="74">
        <f t="shared" si="1"/>
        <v>1.5E-3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0.28470000000000001</v>
      </c>
      <c r="F47" s="92">
        <v>0.87260000000000004</v>
      </c>
      <c r="G47" s="88">
        <f t="shared" si="3"/>
        <v>1.1573</v>
      </c>
      <c r="H47" s="89">
        <v>45</v>
      </c>
      <c r="I47" s="90" t="s">
        <v>64</v>
      </c>
      <c r="J47" s="74">
        <f t="shared" si="4"/>
        <v>4.4999999999999997E-3</v>
      </c>
      <c r="K47" s="89">
        <v>22</v>
      </c>
      <c r="L47" s="90" t="s">
        <v>64</v>
      </c>
      <c r="M47" s="74">
        <f t="shared" si="0"/>
        <v>2.1999999999999997E-3</v>
      </c>
      <c r="N47" s="89">
        <v>16</v>
      </c>
      <c r="O47" s="90" t="s">
        <v>64</v>
      </c>
      <c r="P47" s="74">
        <f t="shared" si="1"/>
        <v>1.6000000000000001E-3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0.2954</v>
      </c>
      <c r="F48" s="92">
        <v>0.87749999999999995</v>
      </c>
      <c r="G48" s="88">
        <f t="shared" si="3"/>
        <v>1.1728999999999998</v>
      </c>
      <c r="H48" s="89">
        <v>47</v>
      </c>
      <c r="I48" s="90" t="s">
        <v>64</v>
      </c>
      <c r="J48" s="74">
        <f t="shared" si="4"/>
        <v>4.7000000000000002E-3</v>
      </c>
      <c r="K48" s="89">
        <v>23</v>
      </c>
      <c r="L48" s="90" t="s">
        <v>64</v>
      </c>
      <c r="M48" s="74">
        <f t="shared" si="0"/>
        <v>2.3E-3</v>
      </c>
      <c r="N48" s="89">
        <v>17</v>
      </c>
      <c r="O48" s="90" t="s">
        <v>64</v>
      </c>
      <c r="P48" s="74">
        <f t="shared" si="1"/>
        <v>1.7000000000000001E-3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0.30580000000000002</v>
      </c>
      <c r="F49" s="92">
        <v>0.88139999999999996</v>
      </c>
      <c r="G49" s="88">
        <f t="shared" si="3"/>
        <v>1.1872</v>
      </c>
      <c r="H49" s="89">
        <v>50</v>
      </c>
      <c r="I49" s="90" t="s">
        <v>64</v>
      </c>
      <c r="J49" s="74">
        <f t="shared" si="4"/>
        <v>5.0000000000000001E-3</v>
      </c>
      <c r="K49" s="89">
        <v>24</v>
      </c>
      <c r="L49" s="90" t="s">
        <v>64</v>
      </c>
      <c r="M49" s="74">
        <f t="shared" si="0"/>
        <v>2.4000000000000002E-3</v>
      </c>
      <c r="N49" s="89">
        <v>18</v>
      </c>
      <c r="O49" s="90" t="s">
        <v>64</v>
      </c>
      <c r="P49" s="74">
        <f t="shared" si="1"/>
        <v>1.8E-3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0.31580000000000003</v>
      </c>
      <c r="F50" s="92">
        <v>0.88449999999999995</v>
      </c>
      <c r="G50" s="88">
        <f t="shared" si="3"/>
        <v>1.2002999999999999</v>
      </c>
      <c r="H50" s="89">
        <v>52</v>
      </c>
      <c r="I50" s="90" t="s">
        <v>64</v>
      </c>
      <c r="J50" s="74">
        <f t="shared" si="4"/>
        <v>5.1999999999999998E-3</v>
      </c>
      <c r="K50" s="89">
        <v>26</v>
      </c>
      <c r="L50" s="90" t="s">
        <v>64</v>
      </c>
      <c r="M50" s="74">
        <f t="shared" si="0"/>
        <v>2.5999999999999999E-3</v>
      </c>
      <c r="N50" s="89">
        <v>19</v>
      </c>
      <c r="O50" s="90" t="s">
        <v>64</v>
      </c>
      <c r="P50" s="74">
        <f t="shared" si="1"/>
        <v>1.9E-3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0.32550000000000001</v>
      </c>
      <c r="F51" s="92">
        <v>0.88690000000000002</v>
      </c>
      <c r="G51" s="88">
        <f t="shared" si="3"/>
        <v>1.2124000000000001</v>
      </c>
      <c r="H51" s="89">
        <v>55</v>
      </c>
      <c r="I51" s="90" t="s">
        <v>64</v>
      </c>
      <c r="J51" s="74">
        <f t="shared" si="4"/>
        <v>5.4999999999999997E-3</v>
      </c>
      <c r="K51" s="89">
        <v>27</v>
      </c>
      <c r="L51" s="90" t="s">
        <v>64</v>
      </c>
      <c r="M51" s="74">
        <f t="shared" si="0"/>
        <v>2.7000000000000001E-3</v>
      </c>
      <c r="N51" s="89">
        <v>20</v>
      </c>
      <c r="O51" s="90" t="s">
        <v>64</v>
      </c>
      <c r="P51" s="74">
        <f t="shared" si="1"/>
        <v>2E-3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0.33500000000000002</v>
      </c>
      <c r="F52" s="92">
        <v>0.88880000000000003</v>
      </c>
      <c r="G52" s="88">
        <f t="shared" si="3"/>
        <v>1.2238</v>
      </c>
      <c r="H52" s="89">
        <v>58</v>
      </c>
      <c r="I52" s="90" t="s">
        <v>64</v>
      </c>
      <c r="J52" s="74">
        <f t="shared" si="4"/>
        <v>5.8000000000000005E-3</v>
      </c>
      <c r="K52" s="89">
        <v>28</v>
      </c>
      <c r="L52" s="90" t="s">
        <v>64</v>
      </c>
      <c r="M52" s="74">
        <f t="shared" si="0"/>
        <v>2.8E-3</v>
      </c>
      <c r="N52" s="89">
        <v>20</v>
      </c>
      <c r="O52" s="90" t="s">
        <v>64</v>
      </c>
      <c r="P52" s="74">
        <f t="shared" si="1"/>
        <v>2E-3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0.35310000000000002</v>
      </c>
      <c r="F53" s="92">
        <v>0.89090000000000003</v>
      </c>
      <c r="G53" s="88">
        <f t="shared" si="3"/>
        <v>1.244</v>
      </c>
      <c r="H53" s="89">
        <v>63</v>
      </c>
      <c r="I53" s="90" t="s">
        <v>64</v>
      </c>
      <c r="J53" s="74">
        <f t="shared" si="4"/>
        <v>6.3E-3</v>
      </c>
      <c r="K53" s="89">
        <v>30</v>
      </c>
      <c r="L53" s="90" t="s">
        <v>64</v>
      </c>
      <c r="M53" s="74">
        <f t="shared" si="0"/>
        <v>3.0000000000000001E-3</v>
      </c>
      <c r="N53" s="89">
        <v>22</v>
      </c>
      <c r="O53" s="90" t="s">
        <v>64</v>
      </c>
      <c r="P53" s="74">
        <f t="shared" si="1"/>
        <v>2.1999999999999997E-3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0.3745</v>
      </c>
      <c r="F54" s="92">
        <v>0.89149999999999996</v>
      </c>
      <c r="G54" s="88">
        <f t="shared" si="3"/>
        <v>1.266</v>
      </c>
      <c r="H54" s="89">
        <v>69</v>
      </c>
      <c r="I54" s="90" t="s">
        <v>64</v>
      </c>
      <c r="J54" s="74">
        <f t="shared" si="4"/>
        <v>6.9000000000000008E-3</v>
      </c>
      <c r="K54" s="89">
        <v>32</v>
      </c>
      <c r="L54" s="90" t="s">
        <v>64</v>
      </c>
      <c r="M54" s="74">
        <f t="shared" si="0"/>
        <v>3.2000000000000002E-3</v>
      </c>
      <c r="N54" s="89">
        <v>24</v>
      </c>
      <c r="O54" s="90" t="s">
        <v>64</v>
      </c>
      <c r="P54" s="74">
        <f t="shared" si="1"/>
        <v>2.4000000000000002E-3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0.39479999999999998</v>
      </c>
      <c r="F55" s="92">
        <v>0.89019999999999999</v>
      </c>
      <c r="G55" s="88">
        <f t="shared" si="3"/>
        <v>1.2849999999999999</v>
      </c>
      <c r="H55" s="89">
        <v>76</v>
      </c>
      <c r="I55" s="90" t="s">
        <v>64</v>
      </c>
      <c r="J55" s="74">
        <f t="shared" si="4"/>
        <v>7.6E-3</v>
      </c>
      <c r="K55" s="89">
        <v>35</v>
      </c>
      <c r="L55" s="90" t="s">
        <v>64</v>
      </c>
      <c r="M55" s="74">
        <f t="shared" si="0"/>
        <v>3.5000000000000005E-3</v>
      </c>
      <c r="N55" s="89">
        <v>25</v>
      </c>
      <c r="O55" s="90" t="s">
        <v>64</v>
      </c>
      <c r="P55" s="74">
        <f t="shared" si="1"/>
        <v>2.5000000000000001E-3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0.41399999999999998</v>
      </c>
      <c r="F56" s="92">
        <v>0.88749999999999996</v>
      </c>
      <c r="G56" s="88">
        <f t="shared" si="3"/>
        <v>1.3014999999999999</v>
      </c>
      <c r="H56" s="89">
        <v>82</v>
      </c>
      <c r="I56" s="90" t="s">
        <v>64</v>
      </c>
      <c r="J56" s="74">
        <f t="shared" si="4"/>
        <v>8.2000000000000007E-3</v>
      </c>
      <c r="K56" s="89">
        <v>37</v>
      </c>
      <c r="L56" s="90" t="s">
        <v>64</v>
      </c>
      <c r="M56" s="74">
        <f t="shared" si="0"/>
        <v>3.6999999999999997E-3</v>
      </c>
      <c r="N56" s="89">
        <v>27</v>
      </c>
      <c r="O56" s="90" t="s">
        <v>64</v>
      </c>
      <c r="P56" s="74">
        <f t="shared" si="1"/>
        <v>2.7000000000000001E-3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0.43240000000000001</v>
      </c>
      <c r="F57" s="92">
        <v>0.88390000000000002</v>
      </c>
      <c r="G57" s="88">
        <f t="shared" si="3"/>
        <v>1.3163</v>
      </c>
      <c r="H57" s="89">
        <v>88</v>
      </c>
      <c r="I57" s="90" t="s">
        <v>64</v>
      </c>
      <c r="J57" s="74">
        <f t="shared" si="4"/>
        <v>8.7999999999999988E-3</v>
      </c>
      <c r="K57" s="89">
        <v>40</v>
      </c>
      <c r="L57" s="90" t="s">
        <v>64</v>
      </c>
      <c r="M57" s="74">
        <f t="shared" si="0"/>
        <v>4.0000000000000001E-3</v>
      </c>
      <c r="N57" s="89">
        <v>29</v>
      </c>
      <c r="O57" s="90" t="s">
        <v>64</v>
      </c>
      <c r="P57" s="74">
        <f t="shared" si="1"/>
        <v>2.9000000000000002E-3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0.4501</v>
      </c>
      <c r="F58" s="92">
        <v>0.87949999999999995</v>
      </c>
      <c r="G58" s="88">
        <f t="shared" si="3"/>
        <v>1.3295999999999999</v>
      </c>
      <c r="H58" s="89">
        <v>94</v>
      </c>
      <c r="I58" s="90" t="s">
        <v>64</v>
      </c>
      <c r="J58" s="74">
        <f t="shared" si="4"/>
        <v>9.4000000000000004E-3</v>
      </c>
      <c r="K58" s="89">
        <v>42</v>
      </c>
      <c r="L58" s="90" t="s">
        <v>64</v>
      </c>
      <c r="M58" s="74">
        <f t="shared" si="0"/>
        <v>4.2000000000000006E-3</v>
      </c>
      <c r="N58" s="89">
        <v>31</v>
      </c>
      <c r="O58" s="90" t="s">
        <v>64</v>
      </c>
      <c r="P58" s="74">
        <f t="shared" si="1"/>
        <v>3.0999999999999999E-3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0.46710000000000002</v>
      </c>
      <c r="F59" s="92">
        <v>0.87460000000000004</v>
      </c>
      <c r="G59" s="88">
        <f t="shared" si="3"/>
        <v>1.3417000000000001</v>
      </c>
      <c r="H59" s="89">
        <v>100</v>
      </c>
      <c r="I59" s="90" t="s">
        <v>64</v>
      </c>
      <c r="J59" s="74">
        <f t="shared" si="4"/>
        <v>0.01</v>
      </c>
      <c r="K59" s="89">
        <v>44</v>
      </c>
      <c r="L59" s="90" t="s">
        <v>64</v>
      </c>
      <c r="M59" s="74">
        <f t="shared" si="0"/>
        <v>4.3999999999999994E-3</v>
      </c>
      <c r="N59" s="89">
        <v>32</v>
      </c>
      <c r="O59" s="90" t="s">
        <v>64</v>
      </c>
      <c r="P59" s="74">
        <f t="shared" si="1"/>
        <v>3.2000000000000002E-3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0.48349999999999999</v>
      </c>
      <c r="F60" s="92">
        <v>0.86919999999999997</v>
      </c>
      <c r="G60" s="88">
        <f t="shared" si="3"/>
        <v>1.3527</v>
      </c>
      <c r="H60" s="89">
        <v>107</v>
      </c>
      <c r="I60" s="90" t="s">
        <v>64</v>
      </c>
      <c r="J60" s="74">
        <f t="shared" si="4"/>
        <v>1.0699999999999999E-2</v>
      </c>
      <c r="K60" s="89">
        <v>47</v>
      </c>
      <c r="L60" s="90" t="s">
        <v>64</v>
      </c>
      <c r="M60" s="74">
        <f t="shared" si="0"/>
        <v>4.7000000000000002E-3</v>
      </c>
      <c r="N60" s="89">
        <v>34</v>
      </c>
      <c r="O60" s="90" t="s">
        <v>64</v>
      </c>
      <c r="P60" s="74">
        <f t="shared" si="1"/>
        <v>3.4000000000000002E-3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0.49930000000000002</v>
      </c>
      <c r="F61" s="92">
        <v>0.86350000000000005</v>
      </c>
      <c r="G61" s="88">
        <f t="shared" si="3"/>
        <v>1.3628</v>
      </c>
      <c r="H61" s="89">
        <v>113</v>
      </c>
      <c r="I61" s="90" t="s">
        <v>64</v>
      </c>
      <c r="J61" s="74">
        <f t="shared" si="4"/>
        <v>1.1300000000000001E-2</v>
      </c>
      <c r="K61" s="89">
        <v>49</v>
      </c>
      <c r="L61" s="90" t="s">
        <v>64</v>
      </c>
      <c r="M61" s="74">
        <f t="shared" si="0"/>
        <v>4.8999999999999998E-3</v>
      </c>
      <c r="N61" s="89">
        <v>36</v>
      </c>
      <c r="O61" s="90" t="s">
        <v>64</v>
      </c>
      <c r="P61" s="74">
        <f t="shared" si="1"/>
        <v>3.5999999999999999E-3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0.52959999999999996</v>
      </c>
      <c r="F62" s="92">
        <v>0.85140000000000005</v>
      </c>
      <c r="G62" s="88">
        <f t="shared" si="3"/>
        <v>1.381</v>
      </c>
      <c r="H62" s="89">
        <v>125</v>
      </c>
      <c r="I62" s="90" t="s">
        <v>64</v>
      </c>
      <c r="J62" s="74">
        <f t="shared" si="4"/>
        <v>1.2500000000000001E-2</v>
      </c>
      <c r="K62" s="89">
        <v>53</v>
      </c>
      <c r="L62" s="90" t="s">
        <v>64</v>
      </c>
      <c r="M62" s="74">
        <f t="shared" si="0"/>
        <v>5.3E-3</v>
      </c>
      <c r="N62" s="89">
        <v>39</v>
      </c>
      <c r="O62" s="90" t="s">
        <v>64</v>
      </c>
      <c r="P62" s="74">
        <f t="shared" si="1"/>
        <v>3.8999999999999998E-3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0.55830000000000002</v>
      </c>
      <c r="F63" s="92">
        <v>0.83879999999999999</v>
      </c>
      <c r="G63" s="88">
        <f t="shared" si="3"/>
        <v>1.3971</v>
      </c>
      <c r="H63" s="89">
        <v>137</v>
      </c>
      <c r="I63" s="90" t="s">
        <v>64</v>
      </c>
      <c r="J63" s="74">
        <f t="shared" si="4"/>
        <v>1.37E-2</v>
      </c>
      <c r="K63" s="89">
        <v>57</v>
      </c>
      <c r="L63" s="90" t="s">
        <v>64</v>
      </c>
      <c r="M63" s="74">
        <f t="shared" si="0"/>
        <v>5.7000000000000002E-3</v>
      </c>
      <c r="N63" s="89">
        <v>42</v>
      </c>
      <c r="O63" s="90" t="s">
        <v>64</v>
      </c>
      <c r="P63" s="74">
        <f t="shared" si="1"/>
        <v>4.2000000000000006E-3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0.58550000000000002</v>
      </c>
      <c r="F64" s="92">
        <v>0.82599999999999996</v>
      </c>
      <c r="G64" s="88">
        <f t="shared" si="3"/>
        <v>1.4115</v>
      </c>
      <c r="H64" s="89">
        <v>150</v>
      </c>
      <c r="I64" s="90" t="s">
        <v>64</v>
      </c>
      <c r="J64" s="74">
        <f t="shared" si="4"/>
        <v>1.4999999999999999E-2</v>
      </c>
      <c r="K64" s="89">
        <v>62</v>
      </c>
      <c r="L64" s="90" t="s">
        <v>64</v>
      </c>
      <c r="M64" s="74">
        <f t="shared" si="0"/>
        <v>6.1999999999999998E-3</v>
      </c>
      <c r="N64" s="89">
        <v>45</v>
      </c>
      <c r="O64" s="90" t="s">
        <v>64</v>
      </c>
      <c r="P64" s="74">
        <f t="shared" si="1"/>
        <v>4.4999999999999997E-3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0.61160000000000003</v>
      </c>
      <c r="F65" s="92">
        <v>0.81320000000000003</v>
      </c>
      <c r="G65" s="88">
        <f t="shared" si="3"/>
        <v>1.4248000000000001</v>
      </c>
      <c r="H65" s="89">
        <v>162</v>
      </c>
      <c r="I65" s="90" t="s">
        <v>64</v>
      </c>
      <c r="J65" s="74">
        <f t="shared" si="4"/>
        <v>1.6199999999999999E-2</v>
      </c>
      <c r="K65" s="89">
        <v>66</v>
      </c>
      <c r="L65" s="90" t="s">
        <v>64</v>
      </c>
      <c r="M65" s="74">
        <f t="shared" si="0"/>
        <v>6.6E-3</v>
      </c>
      <c r="N65" s="89">
        <v>48</v>
      </c>
      <c r="O65" s="90" t="s">
        <v>64</v>
      </c>
      <c r="P65" s="74">
        <f t="shared" si="1"/>
        <v>4.8000000000000004E-3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0.63649999999999995</v>
      </c>
      <c r="F66" s="92">
        <v>0.80049999999999999</v>
      </c>
      <c r="G66" s="88">
        <f t="shared" si="3"/>
        <v>1.4369999999999998</v>
      </c>
      <c r="H66" s="89">
        <v>174</v>
      </c>
      <c r="I66" s="90" t="s">
        <v>64</v>
      </c>
      <c r="J66" s="74">
        <f t="shared" si="4"/>
        <v>1.7399999999999999E-2</v>
      </c>
      <c r="K66" s="89">
        <v>70</v>
      </c>
      <c r="L66" s="90" t="s">
        <v>64</v>
      </c>
      <c r="M66" s="74">
        <f t="shared" si="0"/>
        <v>7.000000000000001E-3</v>
      </c>
      <c r="N66" s="89">
        <v>51</v>
      </c>
      <c r="O66" s="90" t="s">
        <v>64</v>
      </c>
      <c r="P66" s="74">
        <f t="shared" si="1"/>
        <v>5.0999999999999995E-3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0.66059999999999997</v>
      </c>
      <c r="F67" s="92">
        <v>0.78800000000000003</v>
      </c>
      <c r="G67" s="88">
        <f t="shared" si="3"/>
        <v>1.4485999999999999</v>
      </c>
      <c r="H67" s="89">
        <v>186</v>
      </c>
      <c r="I67" s="90" t="s">
        <v>64</v>
      </c>
      <c r="J67" s="74">
        <f t="shared" si="4"/>
        <v>1.8599999999999998E-2</v>
      </c>
      <c r="K67" s="89">
        <v>73</v>
      </c>
      <c r="L67" s="90" t="s">
        <v>64</v>
      </c>
      <c r="M67" s="74">
        <f t="shared" si="0"/>
        <v>7.2999999999999992E-3</v>
      </c>
      <c r="N67" s="89">
        <v>54</v>
      </c>
      <c r="O67" s="90" t="s">
        <v>64</v>
      </c>
      <c r="P67" s="74">
        <f t="shared" si="1"/>
        <v>5.4000000000000003E-3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0.70620000000000005</v>
      </c>
      <c r="F68" s="92">
        <v>0.76390000000000002</v>
      </c>
      <c r="G68" s="88">
        <f t="shared" si="3"/>
        <v>1.4701</v>
      </c>
      <c r="H68" s="89">
        <v>210</v>
      </c>
      <c r="I68" s="90" t="s">
        <v>64</v>
      </c>
      <c r="J68" s="74">
        <f t="shared" si="4"/>
        <v>2.0999999999999998E-2</v>
      </c>
      <c r="K68" s="89">
        <v>81</v>
      </c>
      <c r="L68" s="90" t="s">
        <v>64</v>
      </c>
      <c r="M68" s="74">
        <f t="shared" si="0"/>
        <v>8.0999999999999996E-3</v>
      </c>
      <c r="N68" s="89">
        <v>60</v>
      </c>
      <c r="O68" s="90" t="s">
        <v>64</v>
      </c>
      <c r="P68" s="74">
        <f t="shared" si="1"/>
        <v>6.0000000000000001E-3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0.749</v>
      </c>
      <c r="F69" s="92">
        <v>0.74099999999999999</v>
      </c>
      <c r="G69" s="88">
        <f t="shared" si="3"/>
        <v>1.49</v>
      </c>
      <c r="H69" s="89">
        <v>235</v>
      </c>
      <c r="I69" s="90" t="s">
        <v>64</v>
      </c>
      <c r="J69" s="74">
        <f t="shared" si="4"/>
        <v>2.35E-2</v>
      </c>
      <c r="K69" s="89">
        <v>88</v>
      </c>
      <c r="L69" s="90" t="s">
        <v>64</v>
      </c>
      <c r="M69" s="74">
        <f t="shared" si="0"/>
        <v>8.7999999999999988E-3</v>
      </c>
      <c r="N69" s="89">
        <v>65</v>
      </c>
      <c r="O69" s="90" t="s">
        <v>64</v>
      </c>
      <c r="P69" s="74">
        <f t="shared" si="1"/>
        <v>6.5000000000000006E-3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0.78949999999999998</v>
      </c>
      <c r="F70" s="92">
        <v>0.71940000000000004</v>
      </c>
      <c r="G70" s="88">
        <f t="shared" si="3"/>
        <v>1.5089000000000001</v>
      </c>
      <c r="H70" s="89">
        <v>259</v>
      </c>
      <c r="I70" s="90" t="s">
        <v>64</v>
      </c>
      <c r="J70" s="74">
        <f t="shared" si="4"/>
        <v>2.5899999999999999E-2</v>
      </c>
      <c r="K70" s="89">
        <v>95</v>
      </c>
      <c r="L70" s="90" t="s">
        <v>64</v>
      </c>
      <c r="M70" s="74">
        <f t="shared" si="0"/>
        <v>9.4999999999999998E-3</v>
      </c>
      <c r="N70" s="89">
        <v>71</v>
      </c>
      <c r="O70" s="90" t="s">
        <v>64</v>
      </c>
      <c r="P70" s="74">
        <f t="shared" si="1"/>
        <v>7.0999999999999995E-3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0.82809999999999995</v>
      </c>
      <c r="F71" s="92">
        <v>0.69899999999999995</v>
      </c>
      <c r="G71" s="88">
        <f t="shared" si="3"/>
        <v>1.5270999999999999</v>
      </c>
      <c r="H71" s="89">
        <v>283</v>
      </c>
      <c r="I71" s="90" t="s">
        <v>64</v>
      </c>
      <c r="J71" s="74">
        <f t="shared" si="4"/>
        <v>2.8299999999999999E-2</v>
      </c>
      <c r="K71" s="89">
        <v>102</v>
      </c>
      <c r="L71" s="90" t="s">
        <v>64</v>
      </c>
      <c r="M71" s="74">
        <f t="shared" si="0"/>
        <v>1.0199999999999999E-2</v>
      </c>
      <c r="N71" s="89">
        <v>76</v>
      </c>
      <c r="O71" s="90" t="s">
        <v>64</v>
      </c>
      <c r="P71" s="74">
        <f t="shared" si="1"/>
        <v>7.6E-3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0.8649</v>
      </c>
      <c r="F72" s="92">
        <v>0.67989999999999995</v>
      </c>
      <c r="G72" s="88">
        <f t="shared" si="3"/>
        <v>1.5448</v>
      </c>
      <c r="H72" s="89">
        <v>306</v>
      </c>
      <c r="I72" s="90" t="s">
        <v>64</v>
      </c>
      <c r="J72" s="74">
        <f t="shared" si="4"/>
        <v>3.0599999999999999E-2</v>
      </c>
      <c r="K72" s="89">
        <v>108</v>
      </c>
      <c r="L72" s="90" t="s">
        <v>64</v>
      </c>
      <c r="M72" s="74">
        <f t="shared" si="0"/>
        <v>1.0800000000000001E-2</v>
      </c>
      <c r="N72" s="89">
        <v>81</v>
      </c>
      <c r="O72" s="90" t="s">
        <v>64</v>
      </c>
      <c r="P72" s="74">
        <f t="shared" si="1"/>
        <v>8.0999999999999996E-3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0.9002</v>
      </c>
      <c r="F73" s="92">
        <v>0.66180000000000005</v>
      </c>
      <c r="G73" s="88">
        <f t="shared" si="3"/>
        <v>1.5620000000000001</v>
      </c>
      <c r="H73" s="89">
        <v>330</v>
      </c>
      <c r="I73" s="90" t="s">
        <v>64</v>
      </c>
      <c r="J73" s="74">
        <f t="shared" si="4"/>
        <v>3.3000000000000002E-2</v>
      </c>
      <c r="K73" s="89">
        <v>114</v>
      </c>
      <c r="L73" s="90" t="s">
        <v>64</v>
      </c>
      <c r="M73" s="74">
        <f t="shared" si="0"/>
        <v>1.14E-2</v>
      </c>
      <c r="N73" s="89">
        <v>87</v>
      </c>
      <c r="O73" s="90" t="s">
        <v>64</v>
      </c>
      <c r="P73" s="74">
        <f t="shared" si="1"/>
        <v>8.6999999999999994E-3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0.93420000000000003</v>
      </c>
      <c r="F74" s="92">
        <v>0.64490000000000003</v>
      </c>
      <c r="G74" s="88">
        <f t="shared" si="3"/>
        <v>1.5790999999999999</v>
      </c>
      <c r="H74" s="89">
        <v>354</v>
      </c>
      <c r="I74" s="90" t="s">
        <v>64</v>
      </c>
      <c r="J74" s="74">
        <f t="shared" si="4"/>
        <v>3.5400000000000001E-2</v>
      </c>
      <c r="K74" s="89">
        <v>120</v>
      </c>
      <c r="L74" s="90" t="s">
        <v>64</v>
      </c>
      <c r="M74" s="74">
        <f t="shared" si="0"/>
        <v>1.2E-2</v>
      </c>
      <c r="N74" s="89">
        <v>92</v>
      </c>
      <c r="O74" s="90" t="s">
        <v>64</v>
      </c>
      <c r="P74" s="74">
        <f t="shared" si="1"/>
        <v>9.1999999999999998E-3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0.96699999999999997</v>
      </c>
      <c r="F75" s="92">
        <v>0.62880000000000003</v>
      </c>
      <c r="G75" s="88">
        <f t="shared" si="3"/>
        <v>1.5958000000000001</v>
      </c>
      <c r="H75" s="89">
        <v>377</v>
      </c>
      <c r="I75" s="90" t="s">
        <v>64</v>
      </c>
      <c r="J75" s="74">
        <f t="shared" si="4"/>
        <v>3.7699999999999997E-2</v>
      </c>
      <c r="K75" s="89">
        <v>126</v>
      </c>
      <c r="L75" s="90" t="s">
        <v>64</v>
      </c>
      <c r="M75" s="74">
        <f t="shared" si="0"/>
        <v>1.26E-2</v>
      </c>
      <c r="N75" s="89">
        <v>97</v>
      </c>
      <c r="O75" s="90" t="s">
        <v>64</v>
      </c>
      <c r="P75" s="74">
        <f t="shared" si="1"/>
        <v>9.7000000000000003E-3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0.99870000000000003</v>
      </c>
      <c r="F76" s="92">
        <v>0.61370000000000002</v>
      </c>
      <c r="G76" s="88">
        <f t="shared" si="3"/>
        <v>1.6124000000000001</v>
      </c>
      <c r="H76" s="89">
        <v>401</v>
      </c>
      <c r="I76" s="90" t="s">
        <v>64</v>
      </c>
      <c r="J76" s="74">
        <f t="shared" si="4"/>
        <v>4.0100000000000004E-2</v>
      </c>
      <c r="K76" s="89">
        <v>131</v>
      </c>
      <c r="L76" s="90" t="s">
        <v>64</v>
      </c>
      <c r="M76" s="74">
        <f t="shared" si="0"/>
        <v>1.3100000000000001E-2</v>
      </c>
      <c r="N76" s="89">
        <v>102</v>
      </c>
      <c r="O76" s="90" t="s">
        <v>64</v>
      </c>
      <c r="P76" s="74">
        <f t="shared" si="1"/>
        <v>1.0199999999999999E-2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1.0289999999999999</v>
      </c>
      <c r="F77" s="92">
        <v>0.59940000000000004</v>
      </c>
      <c r="G77" s="88">
        <f t="shared" si="3"/>
        <v>1.6284000000000001</v>
      </c>
      <c r="H77" s="89">
        <v>424</v>
      </c>
      <c r="I77" s="90" t="s">
        <v>64</v>
      </c>
      <c r="J77" s="74">
        <f t="shared" si="4"/>
        <v>4.24E-2</v>
      </c>
      <c r="K77" s="89">
        <v>137</v>
      </c>
      <c r="L77" s="90" t="s">
        <v>64</v>
      </c>
      <c r="M77" s="74">
        <f t="shared" si="0"/>
        <v>1.37E-2</v>
      </c>
      <c r="N77" s="89">
        <v>106</v>
      </c>
      <c r="O77" s="90" t="s">
        <v>64</v>
      </c>
      <c r="P77" s="74">
        <f t="shared" si="1"/>
        <v>1.06E-2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1.0589999999999999</v>
      </c>
      <c r="F78" s="92">
        <v>0.58589999999999998</v>
      </c>
      <c r="G78" s="88">
        <f t="shared" si="3"/>
        <v>1.6448999999999998</v>
      </c>
      <c r="H78" s="89">
        <v>447</v>
      </c>
      <c r="I78" s="90" t="s">
        <v>64</v>
      </c>
      <c r="J78" s="74">
        <f t="shared" si="4"/>
        <v>4.4700000000000004E-2</v>
      </c>
      <c r="K78" s="89">
        <v>142</v>
      </c>
      <c r="L78" s="90" t="s">
        <v>64</v>
      </c>
      <c r="M78" s="74">
        <f t="shared" si="0"/>
        <v>1.4199999999999999E-2</v>
      </c>
      <c r="N78" s="89">
        <v>111</v>
      </c>
      <c r="O78" s="90" t="s">
        <v>64</v>
      </c>
      <c r="P78" s="74">
        <f t="shared" si="1"/>
        <v>1.11E-2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1.117</v>
      </c>
      <c r="F79" s="92">
        <v>0.56079999999999997</v>
      </c>
      <c r="G79" s="88">
        <f t="shared" si="3"/>
        <v>1.6778</v>
      </c>
      <c r="H79" s="89">
        <v>493</v>
      </c>
      <c r="I79" s="90" t="s">
        <v>64</v>
      </c>
      <c r="J79" s="74">
        <f t="shared" si="4"/>
        <v>4.9299999999999997E-2</v>
      </c>
      <c r="K79" s="89">
        <v>152</v>
      </c>
      <c r="L79" s="90" t="s">
        <v>64</v>
      </c>
      <c r="M79" s="74">
        <f t="shared" si="0"/>
        <v>1.52E-2</v>
      </c>
      <c r="N79" s="89">
        <v>120</v>
      </c>
      <c r="O79" s="90" t="s">
        <v>64</v>
      </c>
      <c r="P79" s="74">
        <f t="shared" si="1"/>
        <v>1.2E-2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1.1839999999999999</v>
      </c>
      <c r="F80" s="92">
        <v>0.53280000000000005</v>
      </c>
      <c r="G80" s="88">
        <f t="shared" si="3"/>
        <v>1.7168000000000001</v>
      </c>
      <c r="H80" s="89">
        <v>549</v>
      </c>
      <c r="I80" s="90" t="s">
        <v>64</v>
      </c>
      <c r="J80" s="74">
        <f t="shared" si="4"/>
        <v>5.4900000000000004E-2</v>
      </c>
      <c r="K80" s="89">
        <v>164</v>
      </c>
      <c r="L80" s="90" t="s">
        <v>64</v>
      </c>
      <c r="M80" s="74">
        <f t="shared" si="0"/>
        <v>1.6400000000000001E-2</v>
      </c>
      <c r="N80" s="89">
        <v>131</v>
      </c>
      <c r="O80" s="90" t="s">
        <v>64</v>
      </c>
      <c r="P80" s="74">
        <f t="shared" si="1"/>
        <v>1.3100000000000001E-2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1.24</v>
      </c>
      <c r="F81" s="92">
        <v>0.50790000000000002</v>
      </c>
      <c r="G81" s="88">
        <f t="shared" si="3"/>
        <v>1.7479</v>
      </c>
      <c r="H81" s="89">
        <v>605</v>
      </c>
      <c r="I81" s="90" t="s">
        <v>64</v>
      </c>
      <c r="J81" s="74">
        <f t="shared" si="4"/>
        <v>6.0499999999999998E-2</v>
      </c>
      <c r="K81" s="89">
        <v>174</v>
      </c>
      <c r="L81" s="90" t="s">
        <v>64</v>
      </c>
      <c r="M81" s="74">
        <f t="shared" si="0"/>
        <v>1.7399999999999999E-2</v>
      </c>
      <c r="N81" s="89">
        <v>142</v>
      </c>
      <c r="O81" s="90" t="s">
        <v>64</v>
      </c>
      <c r="P81" s="74">
        <f t="shared" si="1"/>
        <v>1.4199999999999999E-2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1.282</v>
      </c>
      <c r="F82" s="92">
        <v>0.48559999999999998</v>
      </c>
      <c r="G82" s="88">
        <f t="shared" si="3"/>
        <v>1.7676000000000001</v>
      </c>
      <c r="H82" s="89">
        <v>661</v>
      </c>
      <c r="I82" s="90" t="s">
        <v>64</v>
      </c>
      <c r="J82" s="74">
        <f t="shared" si="4"/>
        <v>6.6100000000000006E-2</v>
      </c>
      <c r="K82" s="89">
        <v>185</v>
      </c>
      <c r="L82" s="90" t="s">
        <v>64</v>
      </c>
      <c r="M82" s="74">
        <f t="shared" si="0"/>
        <v>1.8499999999999999E-2</v>
      </c>
      <c r="N82" s="89">
        <v>152</v>
      </c>
      <c r="O82" s="90" t="s">
        <v>64</v>
      </c>
      <c r="P82" s="74">
        <f t="shared" si="1"/>
        <v>1.52E-2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1.3260000000000001</v>
      </c>
      <c r="F83" s="92">
        <v>0.46550000000000002</v>
      </c>
      <c r="G83" s="88">
        <f t="shared" si="3"/>
        <v>1.7915000000000001</v>
      </c>
      <c r="H83" s="89">
        <v>716</v>
      </c>
      <c r="I83" s="90" t="s">
        <v>64</v>
      </c>
      <c r="J83" s="74">
        <f t="shared" si="4"/>
        <v>7.1599999999999997E-2</v>
      </c>
      <c r="K83" s="89">
        <v>195</v>
      </c>
      <c r="L83" s="90" t="s">
        <v>64</v>
      </c>
      <c r="M83" s="74">
        <f t="shared" si="0"/>
        <v>1.95E-2</v>
      </c>
      <c r="N83" s="89">
        <v>162</v>
      </c>
      <c r="O83" s="90" t="s">
        <v>64</v>
      </c>
      <c r="P83" s="74">
        <f t="shared" si="1"/>
        <v>1.6199999999999999E-2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1.371</v>
      </c>
      <c r="F84" s="92">
        <v>0.44729999999999998</v>
      </c>
      <c r="G84" s="88">
        <f t="shared" si="3"/>
        <v>1.8183</v>
      </c>
      <c r="H84" s="89">
        <v>770</v>
      </c>
      <c r="I84" s="90" t="s">
        <v>64</v>
      </c>
      <c r="J84" s="74">
        <f t="shared" si="4"/>
        <v>7.6999999999999999E-2</v>
      </c>
      <c r="K84" s="89">
        <v>204</v>
      </c>
      <c r="L84" s="90" t="s">
        <v>64</v>
      </c>
      <c r="M84" s="74">
        <f t="shared" ref="M84:M147" si="6">K84/1000/10</f>
        <v>2.0399999999999998E-2</v>
      </c>
      <c r="N84" s="89">
        <v>172</v>
      </c>
      <c r="O84" s="90" t="s">
        <v>64</v>
      </c>
      <c r="P84" s="74">
        <f t="shared" ref="P84:P147" si="7">N84/1000/10</f>
        <v>1.72E-2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1.415</v>
      </c>
      <c r="F85" s="92">
        <v>0.43070000000000003</v>
      </c>
      <c r="G85" s="88">
        <f t="shared" ref="G85:G148" si="8">E85+F85</f>
        <v>1.8457000000000001</v>
      </c>
      <c r="H85" s="89">
        <v>824</v>
      </c>
      <c r="I85" s="90" t="s">
        <v>64</v>
      </c>
      <c r="J85" s="74">
        <f t="shared" ref="J85:J119" si="9">H85/1000/10</f>
        <v>8.2400000000000001E-2</v>
      </c>
      <c r="K85" s="89">
        <v>213</v>
      </c>
      <c r="L85" s="90" t="s">
        <v>64</v>
      </c>
      <c r="M85" s="74">
        <f t="shared" si="6"/>
        <v>2.1299999999999999E-2</v>
      </c>
      <c r="N85" s="89">
        <v>181</v>
      </c>
      <c r="O85" s="90" t="s">
        <v>64</v>
      </c>
      <c r="P85" s="74">
        <f t="shared" si="7"/>
        <v>1.8099999999999998E-2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1.458</v>
      </c>
      <c r="F86" s="92">
        <v>0.41539999999999999</v>
      </c>
      <c r="G86" s="88">
        <f t="shared" si="8"/>
        <v>1.8734</v>
      </c>
      <c r="H86" s="89">
        <v>878</v>
      </c>
      <c r="I86" s="90" t="s">
        <v>64</v>
      </c>
      <c r="J86" s="74">
        <f t="shared" si="9"/>
        <v>8.7800000000000003E-2</v>
      </c>
      <c r="K86" s="89">
        <v>221</v>
      </c>
      <c r="L86" s="90" t="s">
        <v>64</v>
      </c>
      <c r="M86" s="74">
        <f t="shared" si="6"/>
        <v>2.2100000000000002E-2</v>
      </c>
      <c r="N86" s="89">
        <v>190</v>
      </c>
      <c r="O86" s="90" t="s">
        <v>64</v>
      </c>
      <c r="P86" s="74">
        <f t="shared" si="7"/>
        <v>1.9E-2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1.5</v>
      </c>
      <c r="F87" s="92">
        <v>0.40139999999999998</v>
      </c>
      <c r="G87" s="88">
        <f t="shared" si="8"/>
        <v>1.9014</v>
      </c>
      <c r="H87" s="89">
        <v>931</v>
      </c>
      <c r="I87" s="90" t="s">
        <v>64</v>
      </c>
      <c r="J87" s="74">
        <f t="shared" si="9"/>
        <v>9.3100000000000002E-2</v>
      </c>
      <c r="K87" s="89">
        <v>229</v>
      </c>
      <c r="L87" s="90" t="s">
        <v>64</v>
      </c>
      <c r="M87" s="74">
        <f t="shared" si="6"/>
        <v>2.29E-2</v>
      </c>
      <c r="N87" s="89">
        <v>199</v>
      </c>
      <c r="O87" s="90" t="s">
        <v>64</v>
      </c>
      <c r="P87" s="74">
        <f t="shared" si="7"/>
        <v>1.9900000000000001E-2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1.581</v>
      </c>
      <c r="F88" s="92">
        <v>0.3765</v>
      </c>
      <c r="G88" s="88">
        <f t="shared" si="8"/>
        <v>1.9575</v>
      </c>
      <c r="H88" s="89">
        <v>1035</v>
      </c>
      <c r="I88" s="90" t="s">
        <v>64</v>
      </c>
      <c r="J88" s="74">
        <f t="shared" si="9"/>
        <v>0.10349999999999999</v>
      </c>
      <c r="K88" s="89">
        <v>245</v>
      </c>
      <c r="L88" s="90" t="s">
        <v>64</v>
      </c>
      <c r="M88" s="74">
        <f t="shared" si="6"/>
        <v>2.4500000000000001E-2</v>
      </c>
      <c r="N88" s="89">
        <v>216</v>
      </c>
      <c r="O88" s="90" t="s">
        <v>64</v>
      </c>
      <c r="P88" s="74">
        <f t="shared" si="7"/>
        <v>2.1600000000000001E-2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1.655</v>
      </c>
      <c r="F89" s="92">
        <v>0.35489999999999999</v>
      </c>
      <c r="G89" s="88">
        <f t="shared" si="8"/>
        <v>2.0099</v>
      </c>
      <c r="H89" s="89">
        <v>1138</v>
      </c>
      <c r="I89" s="90" t="s">
        <v>64</v>
      </c>
      <c r="J89" s="74">
        <f t="shared" si="9"/>
        <v>0.11379999999999998</v>
      </c>
      <c r="K89" s="89">
        <v>259</v>
      </c>
      <c r="L89" s="90" t="s">
        <v>64</v>
      </c>
      <c r="M89" s="74">
        <f t="shared" si="6"/>
        <v>2.5899999999999999E-2</v>
      </c>
      <c r="N89" s="89">
        <v>232</v>
      </c>
      <c r="O89" s="90" t="s">
        <v>64</v>
      </c>
      <c r="P89" s="74">
        <f t="shared" si="7"/>
        <v>2.3200000000000002E-2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1.724</v>
      </c>
      <c r="F90" s="92">
        <v>0.33600000000000002</v>
      </c>
      <c r="G90" s="88">
        <f t="shared" si="8"/>
        <v>2.06</v>
      </c>
      <c r="H90" s="89">
        <v>1238</v>
      </c>
      <c r="I90" s="90" t="s">
        <v>64</v>
      </c>
      <c r="J90" s="74">
        <f t="shared" si="9"/>
        <v>0.12379999999999999</v>
      </c>
      <c r="K90" s="89">
        <v>271</v>
      </c>
      <c r="L90" s="90" t="s">
        <v>64</v>
      </c>
      <c r="M90" s="74">
        <f t="shared" si="6"/>
        <v>2.7100000000000003E-2</v>
      </c>
      <c r="N90" s="89">
        <v>247</v>
      </c>
      <c r="O90" s="90" t="s">
        <v>64</v>
      </c>
      <c r="P90" s="74">
        <f t="shared" si="7"/>
        <v>2.47E-2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1.788</v>
      </c>
      <c r="F91" s="92">
        <v>0.31929999999999997</v>
      </c>
      <c r="G91" s="88">
        <f t="shared" si="8"/>
        <v>2.1073</v>
      </c>
      <c r="H91" s="89">
        <v>1336</v>
      </c>
      <c r="I91" s="90" t="s">
        <v>64</v>
      </c>
      <c r="J91" s="74">
        <f t="shared" si="9"/>
        <v>0.1336</v>
      </c>
      <c r="K91" s="89">
        <v>283</v>
      </c>
      <c r="L91" s="90" t="s">
        <v>64</v>
      </c>
      <c r="M91" s="74">
        <f t="shared" si="6"/>
        <v>2.8299999999999999E-2</v>
      </c>
      <c r="N91" s="89">
        <v>261</v>
      </c>
      <c r="O91" s="90" t="s">
        <v>64</v>
      </c>
      <c r="P91" s="74">
        <f t="shared" si="7"/>
        <v>2.6100000000000002E-2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1.8480000000000001</v>
      </c>
      <c r="F92" s="92">
        <v>0.3044</v>
      </c>
      <c r="G92" s="88">
        <f t="shared" si="8"/>
        <v>2.1524000000000001</v>
      </c>
      <c r="H92" s="89">
        <v>1433</v>
      </c>
      <c r="I92" s="90" t="s">
        <v>64</v>
      </c>
      <c r="J92" s="74">
        <f t="shared" si="9"/>
        <v>0.14330000000000001</v>
      </c>
      <c r="K92" s="89">
        <v>294</v>
      </c>
      <c r="L92" s="90" t="s">
        <v>64</v>
      </c>
      <c r="M92" s="74">
        <f t="shared" si="6"/>
        <v>2.9399999999999999E-2</v>
      </c>
      <c r="N92" s="89">
        <v>275</v>
      </c>
      <c r="O92" s="90" t="s">
        <v>64</v>
      </c>
      <c r="P92" s="74">
        <f t="shared" si="7"/>
        <v>2.7500000000000004E-2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1.903</v>
      </c>
      <c r="F93" s="92">
        <v>0.29110000000000003</v>
      </c>
      <c r="G93" s="88">
        <f t="shared" si="8"/>
        <v>2.1941000000000002</v>
      </c>
      <c r="H93" s="89">
        <v>1528</v>
      </c>
      <c r="I93" s="90" t="s">
        <v>64</v>
      </c>
      <c r="J93" s="74">
        <f t="shared" si="9"/>
        <v>0.15279999999999999</v>
      </c>
      <c r="K93" s="89">
        <v>305</v>
      </c>
      <c r="L93" s="90" t="s">
        <v>64</v>
      </c>
      <c r="M93" s="74">
        <f t="shared" si="6"/>
        <v>3.0499999999999999E-2</v>
      </c>
      <c r="N93" s="89">
        <v>288</v>
      </c>
      <c r="O93" s="90" t="s">
        <v>64</v>
      </c>
      <c r="P93" s="74">
        <f t="shared" si="7"/>
        <v>2.8799999999999999E-2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2.004</v>
      </c>
      <c r="F94" s="92">
        <v>0.26800000000000002</v>
      </c>
      <c r="G94" s="88">
        <f t="shared" si="8"/>
        <v>2.2720000000000002</v>
      </c>
      <c r="H94" s="89">
        <v>1714</v>
      </c>
      <c r="I94" s="90" t="s">
        <v>64</v>
      </c>
      <c r="J94" s="74">
        <f t="shared" si="9"/>
        <v>0.1714</v>
      </c>
      <c r="K94" s="89">
        <v>324</v>
      </c>
      <c r="L94" s="90" t="s">
        <v>64</v>
      </c>
      <c r="M94" s="74">
        <f t="shared" si="6"/>
        <v>3.2399999999999998E-2</v>
      </c>
      <c r="N94" s="89">
        <v>313</v>
      </c>
      <c r="O94" s="90" t="s">
        <v>64</v>
      </c>
      <c r="P94" s="74">
        <f t="shared" si="7"/>
        <v>3.1300000000000001E-2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2.093</v>
      </c>
      <c r="F95" s="92">
        <v>0.24879999999999999</v>
      </c>
      <c r="G95" s="88">
        <f t="shared" si="8"/>
        <v>2.3418000000000001</v>
      </c>
      <c r="H95" s="89">
        <v>1895</v>
      </c>
      <c r="I95" s="90" t="s">
        <v>64</v>
      </c>
      <c r="J95" s="74">
        <f t="shared" si="9"/>
        <v>0.1895</v>
      </c>
      <c r="K95" s="89">
        <v>341</v>
      </c>
      <c r="L95" s="90" t="s">
        <v>64</v>
      </c>
      <c r="M95" s="74">
        <f t="shared" si="6"/>
        <v>3.4100000000000005E-2</v>
      </c>
      <c r="N95" s="89">
        <v>335</v>
      </c>
      <c r="O95" s="90" t="s">
        <v>64</v>
      </c>
      <c r="P95" s="74">
        <f t="shared" si="7"/>
        <v>3.3500000000000002E-2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2.173</v>
      </c>
      <c r="F96" s="92">
        <v>0.2326</v>
      </c>
      <c r="G96" s="88">
        <f t="shared" si="8"/>
        <v>2.4056000000000002</v>
      </c>
      <c r="H96" s="89">
        <v>2072</v>
      </c>
      <c r="I96" s="90" t="s">
        <v>64</v>
      </c>
      <c r="J96" s="74">
        <f t="shared" si="9"/>
        <v>0.2072</v>
      </c>
      <c r="K96" s="89">
        <v>357</v>
      </c>
      <c r="L96" s="90" t="s">
        <v>64</v>
      </c>
      <c r="M96" s="74">
        <f t="shared" si="6"/>
        <v>3.5699999999999996E-2</v>
      </c>
      <c r="N96" s="89">
        <v>356</v>
      </c>
      <c r="O96" s="90" t="s">
        <v>64</v>
      </c>
      <c r="P96" s="74">
        <f t="shared" si="7"/>
        <v>3.56E-2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2.2440000000000002</v>
      </c>
      <c r="F97" s="92">
        <v>0.2185</v>
      </c>
      <c r="G97" s="88">
        <f t="shared" si="8"/>
        <v>2.4625000000000004</v>
      </c>
      <c r="H97" s="89">
        <v>2246</v>
      </c>
      <c r="I97" s="90" t="s">
        <v>64</v>
      </c>
      <c r="J97" s="74">
        <f t="shared" si="9"/>
        <v>0.22459999999999999</v>
      </c>
      <c r="K97" s="89">
        <v>371</v>
      </c>
      <c r="L97" s="90" t="s">
        <v>64</v>
      </c>
      <c r="M97" s="74">
        <f t="shared" si="6"/>
        <v>3.7100000000000001E-2</v>
      </c>
      <c r="N97" s="89">
        <v>376</v>
      </c>
      <c r="O97" s="90" t="s">
        <v>64</v>
      </c>
      <c r="P97" s="74">
        <f t="shared" si="7"/>
        <v>3.7600000000000001E-2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2.3090000000000002</v>
      </c>
      <c r="F98" s="92">
        <v>0.20630000000000001</v>
      </c>
      <c r="G98" s="88">
        <f t="shared" si="8"/>
        <v>2.5153000000000003</v>
      </c>
      <c r="H98" s="89">
        <v>2416</v>
      </c>
      <c r="I98" s="90" t="s">
        <v>64</v>
      </c>
      <c r="J98" s="74">
        <f t="shared" si="9"/>
        <v>0.24159999999999998</v>
      </c>
      <c r="K98" s="89">
        <v>385</v>
      </c>
      <c r="L98" s="90" t="s">
        <v>64</v>
      </c>
      <c r="M98" s="74">
        <f t="shared" si="6"/>
        <v>3.85E-2</v>
      </c>
      <c r="N98" s="89">
        <v>395</v>
      </c>
      <c r="O98" s="90" t="s">
        <v>64</v>
      </c>
      <c r="P98" s="74">
        <f t="shared" si="7"/>
        <v>3.95E-2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2.3679999999999999</v>
      </c>
      <c r="F99" s="92">
        <v>0.19550000000000001</v>
      </c>
      <c r="G99" s="88">
        <f t="shared" si="8"/>
        <v>2.5634999999999999</v>
      </c>
      <c r="H99" s="89">
        <v>2583</v>
      </c>
      <c r="I99" s="90" t="s">
        <v>64</v>
      </c>
      <c r="J99" s="74">
        <f t="shared" si="9"/>
        <v>0.25830000000000003</v>
      </c>
      <c r="K99" s="89">
        <v>397</v>
      </c>
      <c r="L99" s="90" t="s">
        <v>64</v>
      </c>
      <c r="M99" s="74">
        <f t="shared" si="6"/>
        <v>3.9699999999999999E-2</v>
      </c>
      <c r="N99" s="89">
        <v>412</v>
      </c>
      <c r="O99" s="90" t="s">
        <v>64</v>
      </c>
      <c r="P99" s="74">
        <f t="shared" si="7"/>
        <v>4.1200000000000001E-2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2.423</v>
      </c>
      <c r="F100" s="92">
        <v>0.186</v>
      </c>
      <c r="G100" s="88">
        <f t="shared" si="8"/>
        <v>2.609</v>
      </c>
      <c r="H100" s="89">
        <v>2748</v>
      </c>
      <c r="I100" s="90" t="s">
        <v>64</v>
      </c>
      <c r="J100" s="74">
        <f t="shared" si="9"/>
        <v>0.27480000000000004</v>
      </c>
      <c r="K100" s="89">
        <v>408</v>
      </c>
      <c r="L100" s="90" t="s">
        <v>64</v>
      </c>
      <c r="M100" s="74">
        <f t="shared" si="6"/>
        <v>4.0799999999999996E-2</v>
      </c>
      <c r="N100" s="89">
        <v>429</v>
      </c>
      <c r="O100" s="90" t="s">
        <v>64</v>
      </c>
      <c r="P100" s="74">
        <f t="shared" si="7"/>
        <v>4.2900000000000001E-2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2.4740000000000002</v>
      </c>
      <c r="F101" s="92">
        <v>0.1774</v>
      </c>
      <c r="G101" s="88">
        <f t="shared" si="8"/>
        <v>2.6514000000000002</v>
      </c>
      <c r="H101" s="89">
        <v>2910</v>
      </c>
      <c r="I101" s="90" t="s">
        <v>64</v>
      </c>
      <c r="J101" s="74">
        <f t="shared" si="9"/>
        <v>0.29100000000000004</v>
      </c>
      <c r="K101" s="89">
        <v>419</v>
      </c>
      <c r="L101" s="90" t="s">
        <v>64</v>
      </c>
      <c r="M101" s="74">
        <f t="shared" si="6"/>
        <v>4.19E-2</v>
      </c>
      <c r="N101" s="89">
        <v>445</v>
      </c>
      <c r="O101" s="90" t="s">
        <v>64</v>
      </c>
      <c r="P101" s="74">
        <f t="shared" si="7"/>
        <v>4.4499999999999998E-2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2.5219999999999998</v>
      </c>
      <c r="F102" s="92">
        <v>0.16969999999999999</v>
      </c>
      <c r="G102" s="88">
        <f t="shared" si="8"/>
        <v>2.6917</v>
      </c>
      <c r="H102" s="89">
        <v>3070</v>
      </c>
      <c r="I102" s="90" t="s">
        <v>64</v>
      </c>
      <c r="J102" s="74">
        <f t="shared" si="9"/>
        <v>0.307</v>
      </c>
      <c r="K102" s="89">
        <v>429</v>
      </c>
      <c r="L102" s="90" t="s">
        <v>64</v>
      </c>
      <c r="M102" s="74">
        <f t="shared" si="6"/>
        <v>4.2900000000000001E-2</v>
      </c>
      <c r="N102" s="89">
        <v>460</v>
      </c>
      <c r="O102" s="90" t="s">
        <v>64</v>
      </c>
      <c r="P102" s="74">
        <f t="shared" si="7"/>
        <v>4.5999999999999999E-2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2.569</v>
      </c>
      <c r="F103" s="92">
        <v>0.16270000000000001</v>
      </c>
      <c r="G103" s="88">
        <f t="shared" si="8"/>
        <v>2.7317</v>
      </c>
      <c r="H103" s="89">
        <v>3228</v>
      </c>
      <c r="I103" s="90" t="s">
        <v>64</v>
      </c>
      <c r="J103" s="74">
        <f t="shared" si="9"/>
        <v>0.32280000000000003</v>
      </c>
      <c r="K103" s="89">
        <v>439</v>
      </c>
      <c r="L103" s="90" t="s">
        <v>64</v>
      </c>
      <c r="M103" s="74">
        <f t="shared" si="6"/>
        <v>4.3900000000000002E-2</v>
      </c>
      <c r="N103" s="89">
        <v>475</v>
      </c>
      <c r="O103" s="90" t="s">
        <v>64</v>
      </c>
      <c r="P103" s="74">
        <f t="shared" si="7"/>
        <v>4.7500000000000001E-2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2.6139999999999999</v>
      </c>
      <c r="F104" s="92">
        <v>0.15629999999999999</v>
      </c>
      <c r="G104" s="88">
        <f t="shared" si="8"/>
        <v>2.7702999999999998</v>
      </c>
      <c r="H104" s="89">
        <v>3384</v>
      </c>
      <c r="I104" s="90" t="s">
        <v>64</v>
      </c>
      <c r="J104" s="74">
        <f t="shared" si="9"/>
        <v>0.33839999999999998</v>
      </c>
      <c r="K104" s="89">
        <v>448</v>
      </c>
      <c r="L104" s="90" t="s">
        <v>64</v>
      </c>
      <c r="M104" s="74">
        <f t="shared" si="6"/>
        <v>4.48E-2</v>
      </c>
      <c r="N104" s="89">
        <v>488</v>
      </c>
      <c r="O104" s="90" t="s">
        <v>64</v>
      </c>
      <c r="P104" s="74">
        <f t="shared" si="7"/>
        <v>4.8799999999999996E-2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2.7029999999999998</v>
      </c>
      <c r="F105" s="92">
        <v>0.14510000000000001</v>
      </c>
      <c r="G105" s="88">
        <f t="shared" si="8"/>
        <v>2.8480999999999996</v>
      </c>
      <c r="H105" s="89">
        <v>3691</v>
      </c>
      <c r="I105" s="90" t="s">
        <v>64</v>
      </c>
      <c r="J105" s="74">
        <f t="shared" si="9"/>
        <v>0.36909999999999998</v>
      </c>
      <c r="K105" s="89">
        <v>466</v>
      </c>
      <c r="L105" s="90" t="s">
        <v>64</v>
      </c>
      <c r="M105" s="74">
        <f t="shared" si="6"/>
        <v>4.6600000000000003E-2</v>
      </c>
      <c r="N105" s="89">
        <v>515</v>
      </c>
      <c r="O105" s="90" t="s">
        <v>64</v>
      </c>
      <c r="P105" s="74">
        <f t="shared" si="7"/>
        <v>5.1500000000000004E-2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2.8140000000000001</v>
      </c>
      <c r="F106" s="92">
        <v>0.13339999999999999</v>
      </c>
      <c r="G106" s="88">
        <f t="shared" si="8"/>
        <v>2.9474</v>
      </c>
      <c r="H106" s="89">
        <v>4063</v>
      </c>
      <c r="I106" s="90" t="s">
        <v>64</v>
      </c>
      <c r="J106" s="74">
        <f t="shared" si="9"/>
        <v>0.40629999999999999</v>
      </c>
      <c r="K106" s="89">
        <v>486</v>
      </c>
      <c r="L106" s="90" t="s">
        <v>64</v>
      </c>
      <c r="M106" s="74">
        <f t="shared" si="6"/>
        <v>4.8599999999999997E-2</v>
      </c>
      <c r="N106" s="89">
        <v>545</v>
      </c>
      <c r="O106" s="90" t="s">
        <v>64</v>
      </c>
      <c r="P106" s="74">
        <f t="shared" si="7"/>
        <v>5.4500000000000007E-2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2.9260000000000002</v>
      </c>
      <c r="F107" s="92">
        <v>0.1237</v>
      </c>
      <c r="G107" s="88">
        <f t="shared" si="8"/>
        <v>3.0497000000000001</v>
      </c>
      <c r="H107" s="89">
        <v>4424</v>
      </c>
      <c r="I107" s="90" t="s">
        <v>64</v>
      </c>
      <c r="J107" s="74">
        <f t="shared" si="9"/>
        <v>0.44240000000000002</v>
      </c>
      <c r="K107" s="89">
        <v>505</v>
      </c>
      <c r="L107" s="90" t="s">
        <v>64</v>
      </c>
      <c r="M107" s="74">
        <f t="shared" si="6"/>
        <v>5.0500000000000003E-2</v>
      </c>
      <c r="N107" s="89">
        <v>573</v>
      </c>
      <c r="O107" s="90" t="s">
        <v>64</v>
      </c>
      <c r="P107" s="74">
        <f t="shared" si="7"/>
        <v>5.7299999999999997E-2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3.0390000000000001</v>
      </c>
      <c r="F108" s="92">
        <v>0.1154</v>
      </c>
      <c r="G108" s="88">
        <f t="shared" si="8"/>
        <v>3.1544000000000003</v>
      </c>
      <c r="H108" s="89">
        <v>4773</v>
      </c>
      <c r="I108" s="90" t="s">
        <v>64</v>
      </c>
      <c r="J108" s="74">
        <f t="shared" si="9"/>
        <v>0.47729999999999995</v>
      </c>
      <c r="K108" s="89">
        <v>521</v>
      </c>
      <c r="L108" s="90" t="s">
        <v>64</v>
      </c>
      <c r="M108" s="74">
        <f t="shared" si="6"/>
        <v>5.21E-2</v>
      </c>
      <c r="N108" s="89">
        <v>599</v>
      </c>
      <c r="O108" s="90" t="s">
        <v>64</v>
      </c>
      <c r="P108" s="74">
        <f t="shared" si="7"/>
        <v>5.9899999999999995E-2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3.1520000000000001</v>
      </c>
      <c r="F109" s="92">
        <v>0.1082</v>
      </c>
      <c r="G109" s="88">
        <f t="shared" si="8"/>
        <v>3.2602000000000002</v>
      </c>
      <c r="H109" s="89">
        <v>5112</v>
      </c>
      <c r="I109" s="90" t="s">
        <v>64</v>
      </c>
      <c r="J109" s="74">
        <f t="shared" si="9"/>
        <v>0.51119999999999999</v>
      </c>
      <c r="K109" s="89">
        <v>536</v>
      </c>
      <c r="L109" s="90" t="s">
        <v>64</v>
      </c>
      <c r="M109" s="74">
        <f t="shared" si="6"/>
        <v>5.3600000000000002E-2</v>
      </c>
      <c r="N109" s="89">
        <v>622</v>
      </c>
      <c r="O109" s="90" t="s">
        <v>64</v>
      </c>
      <c r="P109" s="74">
        <f t="shared" si="7"/>
        <v>6.2199999999999998E-2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3.2650000000000001</v>
      </c>
      <c r="F110" s="92">
        <v>0.10199999999999999</v>
      </c>
      <c r="G110" s="88">
        <f t="shared" si="8"/>
        <v>3.367</v>
      </c>
      <c r="H110" s="89">
        <v>5441</v>
      </c>
      <c r="I110" s="90" t="s">
        <v>64</v>
      </c>
      <c r="J110" s="76">
        <f t="shared" si="9"/>
        <v>0.54410000000000003</v>
      </c>
      <c r="K110" s="89">
        <v>549</v>
      </c>
      <c r="L110" s="90" t="s">
        <v>64</v>
      </c>
      <c r="M110" s="74">
        <f t="shared" si="6"/>
        <v>5.4900000000000004E-2</v>
      </c>
      <c r="N110" s="89">
        <v>644</v>
      </c>
      <c r="O110" s="90" t="s">
        <v>64</v>
      </c>
      <c r="P110" s="74">
        <f t="shared" si="7"/>
        <v>6.4399999999999999E-2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3.3759999999999999</v>
      </c>
      <c r="F111" s="92">
        <v>9.6549999999999997E-2</v>
      </c>
      <c r="G111" s="88">
        <f t="shared" si="8"/>
        <v>3.47255</v>
      </c>
      <c r="H111" s="89">
        <v>5759</v>
      </c>
      <c r="I111" s="90" t="s">
        <v>64</v>
      </c>
      <c r="J111" s="76">
        <f t="shared" si="9"/>
        <v>0.57590000000000008</v>
      </c>
      <c r="K111" s="89">
        <v>561</v>
      </c>
      <c r="L111" s="90" t="s">
        <v>64</v>
      </c>
      <c r="M111" s="74">
        <f t="shared" si="6"/>
        <v>5.6100000000000004E-2</v>
      </c>
      <c r="N111" s="89">
        <v>665</v>
      </c>
      <c r="O111" s="90" t="s">
        <v>64</v>
      </c>
      <c r="P111" s="74">
        <f t="shared" si="7"/>
        <v>6.6500000000000004E-2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3.4849999999999999</v>
      </c>
      <c r="F112" s="92">
        <v>9.1679999999999998E-2</v>
      </c>
      <c r="G112" s="88">
        <f t="shared" si="8"/>
        <v>3.5766800000000001</v>
      </c>
      <c r="H112" s="89">
        <v>6069</v>
      </c>
      <c r="I112" s="90" t="s">
        <v>64</v>
      </c>
      <c r="J112" s="76">
        <f t="shared" si="9"/>
        <v>0.6069</v>
      </c>
      <c r="K112" s="89">
        <v>572</v>
      </c>
      <c r="L112" s="90" t="s">
        <v>64</v>
      </c>
      <c r="M112" s="74">
        <f t="shared" si="6"/>
        <v>5.7199999999999994E-2</v>
      </c>
      <c r="N112" s="89">
        <v>684</v>
      </c>
      <c r="O112" s="90" t="s">
        <v>64</v>
      </c>
      <c r="P112" s="74">
        <f t="shared" si="7"/>
        <v>6.8400000000000002E-2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3.593</v>
      </c>
      <c r="F113" s="92">
        <v>8.7340000000000001E-2</v>
      </c>
      <c r="G113" s="88">
        <f t="shared" si="8"/>
        <v>3.6803400000000002</v>
      </c>
      <c r="H113" s="89">
        <v>6370</v>
      </c>
      <c r="I113" s="90" t="s">
        <v>64</v>
      </c>
      <c r="J113" s="76">
        <f t="shared" si="9"/>
        <v>0.63700000000000001</v>
      </c>
      <c r="K113" s="89">
        <v>583</v>
      </c>
      <c r="L113" s="90" t="s">
        <v>64</v>
      </c>
      <c r="M113" s="74">
        <f t="shared" si="6"/>
        <v>5.8299999999999998E-2</v>
      </c>
      <c r="N113" s="89">
        <v>702</v>
      </c>
      <c r="O113" s="90" t="s">
        <v>64</v>
      </c>
      <c r="P113" s="74">
        <f t="shared" si="7"/>
        <v>7.0199999999999999E-2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3.8</v>
      </c>
      <c r="F114" s="92">
        <v>7.9880000000000007E-2</v>
      </c>
      <c r="G114" s="88">
        <f t="shared" si="8"/>
        <v>3.87988</v>
      </c>
      <c r="H114" s="89">
        <v>6948</v>
      </c>
      <c r="I114" s="90" t="s">
        <v>64</v>
      </c>
      <c r="J114" s="76">
        <f t="shared" si="9"/>
        <v>0.69480000000000008</v>
      </c>
      <c r="K114" s="89">
        <v>603</v>
      </c>
      <c r="L114" s="90" t="s">
        <v>64</v>
      </c>
      <c r="M114" s="74">
        <f t="shared" si="6"/>
        <v>6.0299999999999999E-2</v>
      </c>
      <c r="N114" s="89">
        <v>735</v>
      </c>
      <c r="O114" s="90" t="s">
        <v>64</v>
      </c>
      <c r="P114" s="74">
        <f t="shared" si="7"/>
        <v>7.3499999999999996E-2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3.9990000000000001</v>
      </c>
      <c r="F115" s="92">
        <v>7.3700000000000002E-2</v>
      </c>
      <c r="G115" s="88">
        <f t="shared" si="8"/>
        <v>4.0727000000000002</v>
      </c>
      <c r="H115" s="89">
        <v>7499</v>
      </c>
      <c r="I115" s="90" t="s">
        <v>64</v>
      </c>
      <c r="J115" s="76">
        <f t="shared" si="9"/>
        <v>0.74990000000000001</v>
      </c>
      <c r="K115" s="89">
        <v>621</v>
      </c>
      <c r="L115" s="90" t="s">
        <v>64</v>
      </c>
      <c r="M115" s="74">
        <f t="shared" si="6"/>
        <v>6.2100000000000002E-2</v>
      </c>
      <c r="N115" s="89">
        <v>764</v>
      </c>
      <c r="O115" s="90" t="s">
        <v>64</v>
      </c>
      <c r="P115" s="74">
        <f t="shared" si="7"/>
        <v>7.6399999999999996E-2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4.1870000000000003</v>
      </c>
      <c r="F116" s="92">
        <v>6.8489999999999995E-2</v>
      </c>
      <c r="G116" s="88">
        <f t="shared" si="8"/>
        <v>4.25549</v>
      </c>
      <c r="H116" s="89">
        <v>8026</v>
      </c>
      <c r="I116" s="90" t="s">
        <v>64</v>
      </c>
      <c r="J116" s="76">
        <f t="shared" si="9"/>
        <v>0.80259999999999998</v>
      </c>
      <c r="K116" s="89">
        <v>637</v>
      </c>
      <c r="L116" s="90" t="s">
        <v>64</v>
      </c>
      <c r="M116" s="74">
        <f t="shared" si="6"/>
        <v>6.3700000000000007E-2</v>
      </c>
      <c r="N116" s="89">
        <v>790</v>
      </c>
      <c r="O116" s="90" t="s">
        <v>64</v>
      </c>
      <c r="P116" s="74">
        <f t="shared" si="7"/>
        <v>7.9000000000000001E-2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4.3650000000000002</v>
      </c>
      <c r="F117" s="92">
        <v>6.4030000000000004E-2</v>
      </c>
      <c r="G117" s="88">
        <f t="shared" si="8"/>
        <v>4.42903</v>
      </c>
      <c r="H117" s="89">
        <v>8531</v>
      </c>
      <c r="I117" s="90" t="s">
        <v>64</v>
      </c>
      <c r="J117" s="76">
        <f t="shared" si="9"/>
        <v>0.85310000000000008</v>
      </c>
      <c r="K117" s="89">
        <v>651</v>
      </c>
      <c r="L117" s="90" t="s">
        <v>64</v>
      </c>
      <c r="M117" s="74">
        <f t="shared" si="6"/>
        <v>6.5100000000000005E-2</v>
      </c>
      <c r="N117" s="89">
        <v>814</v>
      </c>
      <c r="O117" s="90" t="s">
        <v>64</v>
      </c>
      <c r="P117" s="74">
        <f t="shared" si="7"/>
        <v>8.14E-2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4.5339999999999998</v>
      </c>
      <c r="F118" s="92">
        <v>6.0159999999999998E-2</v>
      </c>
      <c r="G118" s="88">
        <f t="shared" si="8"/>
        <v>4.5941599999999996</v>
      </c>
      <c r="H118" s="89">
        <v>9018</v>
      </c>
      <c r="I118" s="90" t="s">
        <v>64</v>
      </c>
      <c r="J118" s="76">
        <f t="shared" si="9"/>
        <v>0.90180000000000005</v>
      </c>
      <c r="K118" s="89">
        <v>664</v>
      </c>
      <c r="L118" s="90" t="s">
        <v>64</v>
      </c>
      <c r="M118" s="74">
        <f t="shared" si="6"/>
        <v>6.6400000000000001E-2</v>
      </c>
      <c r="N118" s="89">
        <v>835</v>
      </c>
      <c r="O118" s="90" t="s">
        <v>64</v>
      </c>
      <c r="P118" s="74">
        <f t="shared" si="7"/>
        <v>8.3499999999999991E-2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4.694</v>
      </c>
      <c r="F119" s="92">
        <v>5.6779999999999997E-2</v>
      </c>
      <c r="G119" s="88">
        <f t="shared" si="8"/>
        <v>4.7507799999999998</v>
      </c>
      <c r="H119" s="89">
        <v>9489</v>
      </c>
      <c r="I119" s="90" t="s">
        <v>64</v>
      </c>
      <c r="J119" s="76">
        <f t="shared" si="9"/>
        <v>0.94890000000000008</v>
      </c>
      <c r="K119" s="89">
        <v>675</v>
      </c>
      <c r="L119" s="90" t="s">
        <v>64</v>
      </c>
      <c r="M119" s="74">
        <f t="shared" si="6"/>
        <v>6.7500000000000004E-2</v>
      </c>
      <c r="N119" s="89">
        <v>855</v>
      </c>
      <c r="O119" s="90" t="s">
        <v>64</v>
      </c>
      <c r="P119" s="74">
        <f t="shared" si="7"/>
        <v>8.5499999999999993E-2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4.9880000000000004</v>
      </c>
      <c r="F120" s="92">
        <v>5.1119999999999999E-2</v>
      </c>
      <c r="G120" s="88">
        <f t="shared" si="8"/>
        <v>5.0391200000000005</v>
      </c>
      <c r="H120" s="89">
        <v>1.04</v>
      </c>
      <c r="I120" s="93" t="s">
        <v>66</v>
      </c>
      <c r="J120" s="76">
        <f t="shared" ref="J120:J173" si="11">H120</f>
        <v>1.04</v>
      </c>
      <c r="K120" s="89">
        <v>700</v>
      </c>
      <c r="L120" s="90" t="s">
        <v>64</v>
      </c>
      <c r="M120" s="74">
        <f t="shared" si="6"/>
        <v>6.9999999999999993E-2</v>
      </c>
      <c r="N120" s="89">
        <v>890</v>
      </c>
      <c r="O120" s="90" t="s">
        <v>64</v>
      </c>
      <c r="P120" s="74">
        <f t="shared" si="7"/>
        <v>8.8999999999999996E-2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5.2519999999999998</v>
      </c>
      <c r="F121" s="92">
        <v>4.657E-2</v>
      </c>
      <c r="G121" s="88">
        <f t="shared" si="8"/>
        <v>5.2985699999999998</v>
      </c>
      <c r="H121" s="89">
        <v>1.1200000000000001</v>
      </c>
      <c r="I121" s="90" t="s">
        <v>66</v>
      </c>
      <c r="J121" s="76">
        <f t="shared" si="11"/>
        <v>1.1200000000000001</v>
      </c>
      <c r="K121" s="89">
        <v>722</v>
      </c>
      <c r="L121" s="90" t="s">
        <v>64</v>
      </c>
      <c r="M121" s="74">
        <f t="shared" si="6"/>
        <v>7.22E-2</v>
      </c>
      <c r="N121" s="89">
        <v>921</v>
      </c>
      <c r="O121" s="90" t="s">
        <v>64</v>
      </c>
      <c r="P121" s="74">
        <f t="shared" si="7"/>
        <v>9.2100000000000001E-2</v>
      </c>
    </row>
    <row r="122" spans="1:16">
      <c r="B122" s="89">
        <v>1</v>
      </c>
      <c r="C122" s="93" t="s">
        <v>65</v>
      </c>
      <c r="D122" s="74">
        <f t="shared" ref="D122:D185" si="12">B122/$C$5</f>
        <v>8.3333333333333329E-2</v>
      </c>
      <c r="E122" s="91">
        <v>5.4889999999999999</v>
      </c>
      <c r="F122" s="92">
        <v>4.2819999999999997E-2</v>
      </c>
      <c r="G122" s="88">
        <f t="shared" si="8"/>
        <v>5.5318199999999997</v>
      </c>
      <c r="H122" s="89">
        <v>1.21</v>
      </c>
      <c r="I122" s="90" t="s">
        <v>66</v>
      </c>
      <c r="J122" s="76">
        <f t="shared" si="11"/>
        <v>1.21</v>
      </c>
      <c r="K122" s="89">
        <v>741</v>
      </c>
      <c r="L122" s="90" t="s">
        <v>64</v>
      </c>
      <c r="M122" s="74">
        <f t="shared" si="6"/>
        <v>7.4099999999999999E-2</v>
      </c>
      <c r="N122" s="89">
        <v>948</v>
      </c>
      <c r="O122" s="90" t="s">
        <v>64</v>
      </c>
      <c r="P122" s="74">
        <f t="shared" si="7"/>
        <v>9.4799999999999995E-2</v>
      </c>
    </row>
    <row r="123" spans="1:16">
      <c r="B123" s="89">
        <v>1.1000000000000001</v>
      </c>
      <c r="C123" s="90" t="s">
        <v>65</v>
      </c>
      <c r="D123" s="74">
        <f t="shared" si="12"/>
        <v>9.1666666666666674E-2</v>
      </c>
      <c r="E123" s="91">
        <v>5.702</v>
      </c>
      <c r="F123" s="92">
        <v>3.9669999999999997E-2</v>
      </c>
      <c r="G123" s="88">
        <f t="shared" si="8"/>
        <v>5.7416700000000001</v>
      </c>
      <c r="H123" s="89">
        <v>1.28</v>
      </c>
      <c r="I123" s="90" t="s">
        <v>66</v>
      </c>
      <c r="J123" s="76">
        <f t="shared" si="11"/>
        <v>1.28</v>
      </c>
      <c r="K123" s="89">
        <v>758</v>
      </c>
      <c r="L123" s="90" t="s">
        <v>64</v>
      </c>
      <c r="M123" s="74">
        <f t="shared" si="6"/>
        <v>7.5800000000000006E-2</v>
      </c>
      <c r="N123" s="89">
        <v>972</v>
      </c>
      <c r="O123" s="90" t="s">
        <v>64</v>
      </c>
      <c r="P123" s="74">
        <f t="shared" si="7"/>
        <v>9.7199999999999995E-2</v>
      </c>
    </row>
    <row r="124" spans="1:16">
      <c r="B124" s="89">
        <v>1.2</v>
      </c>
      <c r="C124" s="90" t="s">
        <v>65</v>
      </c>
      <c r="D124" s="74">
        <f t="shared" si="12"/>
        <v>9.9999999999999992E-2</v>
      </c>
      <c r="E124" s="91">
        <v>5.8929999999999998</v>
      </c>
      <c r="F124" s="92">
        <v>3.6990000000000002E-2</v>
      </c>
      <c r="G124" s="88">
        <f t="shared" si="8"/>
        <v>5.9299900000000001</v>
      </c>
      <c r="H124" s="89">
        <v>1.36</v>
      </c>
      <c r="I124" s="90" t="s">
        <v>66</v>
      </c>
      <c r="J124" s="76">
        <f t="shared" si="11"/>
        <v>1.36</v>
      </c>
      <c r="K124" s="89">
        <v>773</v>
      </c>
      <c r="L124" s="90" t="s">
        <v>64</v>
      </c>
      <c r="M124" s="74">
        <f t="shared" si="6"/>
        <v>7.7300000000000008E-2</v>
      </c>
      <c r="N124" s="89">
        <v>994</v>
      </c>
      <c r="O124" s="90" t="s">
        <v>64</v>
      </c>
      <c r="P124" s="74">
        <f t="shared" si="7"/>
        <v>9.9400000000000002E-2</v>
      </c>
    </row>
    <row r="125" spans="1:16">
      <c r="B125" s="77">
        <v>1.3</v>
      </c>
      <c r="C125" s="79" t="s">
        <v>65</v>
      </c>
      <c r="D125" s="74">
        <f t="shared" si="12"/>
        <v>0.10833333333333334</v>
      </c>
      <c r="E125" s="91">
        <v>6.0640000000000001</v>
      </c>
      <c r="F125" s="92">
        <v>3.4680000000000002E-2</v>
      </c>
      <c r="G125" s="88">
        <f t="shared" si="8"/>
        <v>6.0986799999999999</v>
      </c>
      <c r="H125" s="89">
        <v>1.43</v>
      </c>
      <c r="I125" s="90" t="s">
        <v>66</v>
      </c>
      <c r="J125" s="76">
        <f t="shared" si="11"/>
        <v>1.43</v>
      </c>
      <c r="K125" s="89">
        <v>787</v>
      </c>
      <c r="L125" s="90" t="s">
        <v>64</v>
      </c>
      <c r="M125" s="74">
        <f t="shared" si="6"/>
        <v>7.8700000000000006E-2</v>
      </c>
      <c r="N125" s="89">
        <v>1014</v>
      </c>
      <c r="O125" s="90" t="s">
        <v>64</v>
      </c>
      <c r="P125" s="74">
        <f t="shared" si="7"/>
        <v>0.1014</v>
      </c>
    </row>
    <row r="126" spans="1:16">
      <c r="B126" s="77">
        <v>1.4</v>
      </c>
      <c r="C126" s="79" t="s">
        <v>65</v>
      </c>
      <c r="D126" s="74">
        <f t="shared" si="12"/>
        <v>0.11666666666666665</v>
      </c>
      <c r="E126" s="91">
        <v>6.218</v>
      </c>
      <c r="F126" s="92">
        <v>3.2660000000000002E-2</v>
      </c>
      <c r="G126" s="88">
        <f t="shared" si="8"/>
        <v>6.2506599999999999</v>
      </c>
      <c r="H126" s="77">
        <v>1.5</v>
      </c>
      <c r="I126" s="79" t="s">
        <v>66</v>
      </c>
      <c r="J126" s="76">
        <f t="shared" si="11"/>
        <v>1.5</v>
      </c>
      <c r="K126" s="77">
        <v>799</v>
      </c>
      <c r="L126" s="79" t="s">
        <v>64</v>
      </c>
      <c r="M126" s="74">
        <f t="shared" si="6"/>
        <v>7.9899999999999999E-2</v>
      </c>
      <c r="N126" s="77">
        <v>1033</v>
      </c>
      <c r="O126" s="79" t="s">
        <v>64</v>
      </c>
      <c r="P126" s="74">
        <f t="shared" si="7"/>
        <v>0.10329999999999999</v>
      </c>
    </row>
    <row r="127" spans="1:16">
      <c r="B127" s="77">
        <v>1.5</v>
      </c>
      <c r="C127" s="79" t="s">
        <v>65</v>
      </c>
      <c r="D127" s="74">
        <f t="shared" si="12"/>
        <v>0.125</v>
      </c>
      <c r="E127" s="91">
        <v>6.3570000000000002</v>
      </c>
      <c r="F127" s="92">
        <v>3.0880000000000001E-2</v>
      </c>
      <c r="G127" s="88">
        <f t="shared" si="8"/>
        <v>6.38788</v>
      </c>
      <c r="H127" s="77">
        <v>1.57</v>
      </c>
      <c r="I127" s="79" t="s">
        <v>66</v>
      </c>
      <c r="J127" s="76">
        <f t="shared" si="11"/>
        <v>1.57</v>
      </c>
      <c r="K127" s="77">
        <v>811</v>
      </c>
      <c r="L127" s="79" t="s">
        <v>64</v>
      </c>
      <c r="M127" s="74">
        <f t="shared" si="6"/>
        <v>8.1100000000000005E-2</v>
      </c>
      <c r="N127" s="77">
        <v>1050</v>
      </c>
      <c r="O127" s="79" t="s">
        <v>64</v>
      </c>
      <c r="P127" s="74">
        <f t="shared" si="7"/>
        <v>0.10500000000000001</v>
      </c>
    </row>
    <row r="128" spans="1:16">
      <c r="A128" s="94"/>
      <c r="B128" s="89">
        <v>1.6</v>
      </c>
      <c r="C128" s="90" t="s">
        <v>65</v>
      </c>
      <c r="D128" s="74">
        <f t="shared" si="12"/>
        <v>0.13333333333333333</v>
      </c>
      <c r="E128" s="91">
        <v>6.4809999999999999</v>
      </c>
      <c r="F128" s="92">
        <v>2.929E-2</v>
      </c>
      <c r="G128" s="88">
        <f t="shared" si="8"/>
        <v>6.5102899999999995</v>
      </c>
      <c r="H128" s="89">
        <v>1.64</v>
      </c>
      <c r="I128" s="90" t="s">
        <v>66</v>
      </c>
      <c r="J128" s="76">
        <f t="shared" si="11"/>
        <v>1.64</v>
      </c>
      <c r="K128" s="77">
        <v>822</v>
      </c>
      <c r="L128" s="79" t="s">
        <v>64</v>
      </c>
      <c r="M128" s="74">
        <f t="shared" si="6"/>
        <v>8.2199999999999995E-2</v>
      </c>
      <c r="N128" s="77">
        <v>1066</v>
      </c>
      <c r="O128" s="79" t="s">
        <v>64</v>
      </c>
      <c r="P128" s="74">
        <f t="shared" si="7"/>
        <v>0.1066</v>
      </c>
    </row>
    <row r="129" spans="1:16">
      <c r="A129" s="94"/>
      <c r="B129" s="89">
        <v>1.7</v>
      </c>
      <c r="C129" s="90" t="s">
        <v>65</v>
      </c>
      <c r="D129" s="74">
        <f t="shared" si="12"/>
        <v>0.14166666666666666</v>
      </c>
      <c r="E129" s="91">
        <v>6.593</v>
      </c>
      <c r="F129" s="92">
        <v>2.7879999999999999E-2</v>
      </c>
      <c r="G129" s="88">
        <f t="shared" si="8"/>
        <v>6.6208799999999997</v>
      </c>
      <c r="H129" s="89">
        <v>1.71</v>
      </c>
      <c r="I129" s="90" t="s">
        <v>66</v>
      </c>
      <c r="J129" s="76">
        <f t="shared" si="11"/>
        <v>1.71</v>
      </c>
      <c r="K129" s="77">
        <v>832</v>
      </c>
      <c r="L129" s="79" t="s">
        <v>64</v>
      </c>
      <c r="M129" s="74">
        <f t="shared" si="6"/>
        <v>8.3199999999999996E-2</v>
      </c>
      <c r="N129" s="77">
        <v>1081</v>
      </c>
      <c r="O129" s="79" t="s">
        <v>64</v>
      </c>
      <c r="P129" s="74">
        <f t="shared" si="7"/>
        <v>0.1081</v>
      </c>
    </row>
    <row r="130" spans="1:16">
      <c r="A130" s="94"/>
      <c r="B130" s="89">
        <v>1.8</v>
      </c>
      <c r="C130" s="90" t="s">
        <v>65</v>
      </c>
      <c r="D130" s="74">
        <f t="shared" si="12"/>
        <v>0.15</v>
      </c>
      <c r="E130" s="91">
        <v>6.6929999999999996</v>
      </c>
      <c r="F130" s="92">
        <v>2.6599999999999999E-2</v>
      </c>
      <c r="G130" s="88">
        <f t="shared" si="8"/>
        <v>6.7195999999999998</v>
      </c>
      <c r="H130" s="89">
        <v>1.78</v>
      </c>
      <c r="I130" s="90" t="s">
        <v>66</v>
      </c>
      <c r="J130" s="76">
        <f t="shared" si="11"/>
        <v>1.78</v>
      </c>
      <c r="K130" s="77">
        <v>842</v>
      </c>
      <c r="L130" s="79" t="s">
        <v>64</v>
      </c>
      <c r="M130" s="74">
        <f t="shared" si="6"/>
        <v>8.4199999999999997E-2</v>
      </c>
      <c r="N130" s="77">
        <v>1096</v>
      </c>
      <c r="O130" s="79" t="s">
        <v>64</v>
      </c>
      <c r="P130" s="74">
        <f t="shared" si="7"/>
        <v>0.1096</v>
      </c>
    </row>
    <row r="131" spans="1:16">
      <c r="A131" s="94"/>
      <c r="B131" s="89">
        <v>2</v>
      </c>
      <c r="C131" s="90" t="s">
        <v>65</v>
      </c>
      <c r="D131" s="74">
        <f t="shared" si="12"/>
        <v>0.16666666666666666</v>
      </c>
      <c r="E131" s="91">
        <v>6.8639999999999999</v>
      </c>
      <c r="F131" s="92">
        <v>2.4400000000000002E-2</v>
      </c>
      <c r="G131" s="88">
        <f t="shared" si="8"/>
        <v>6.8883999999999999</v>
      </c>
      <c r="H131" s="89">
        <v>1.91</v>
      </c>
      <c r="I131" s="90" t="s">
        <v>66</v>
      </c>
      <c r="J131" s="76">
        <f t="shared" si="11"/>
        <v>1.91</v>
      </c>
      <c r="K131" s="77">
        <v>870</v>
      </c>
      <c r="L131" s="79" t="s">
        <v>64</v>
      </c>
      <c r="M131" s="74">
        <f t="shared" si="6"/>
        <v>8.6999999999999994E-2</v>
      </c>
      <c r="N131" s="77">
        <v>1122</v>
      </c>
      <c r="O131" s="79" t="s">
        <v>64</v>
      </c>
      <c r="P131" s="74">
        <f t="shared" si="7"/>
        <v>0.11220000000000001</v>
      </c>
    </row>
    <row r="132" spans="1:16">
      <c r="A132" s="94"/>
      <c r="B132" s="89">
        <v>2.25</v>
      </c>
      <c r="C132" s="90" t="s">
        <v>65</v>
      </c>
      <c r="D132" s="74">
        <f t="shared" si="12"/>
        <v>0.1875</v>
      </c>
      <c r="E132" s="91">
        <v>7.0289999999999999</v>
      </c>
      <c r="F132" s="92">
        <v>2.214E-2</v>
      </c>
      <c r="G132" s="88">
        <f t="shared" si="8"/>
        <v>7.0511400000000002</v>
      </c>
      <c r="H132" s="89">
        <v>2.0699999999999998</v>
      </c>
      <c r="I132" s="90" t="s">
        <v>66</v>
      </c>
      <c r="J132" s="76">
        <f t="shared" si="11"/>
        <v>2.0699999999999998</v>
      </c>
      <c r="K132" s="77">
        <v>907</v>
      </c>
      <c r="L132" s="79" t="s">
        <v>64</v>
      </c>
      <c r="M132" s="74">
        <f t="shared" si="6"/>
        <v>9.0700000000000003E-2</v>
      </c>
      <c r="N132" s="77">
        <v>1152</v>
      </c>
      <c r="O132" s="79" t="s">
        <v>64</v>
      </c>
      <c r="P132" s="74">
        <f t="shared" si="7"/>
        <v>0.1152</v>
      </c>
    </row>
    <row r="133" spans="1:16">
      <c r="A133" s="94"/>
      <c r="B133" s="89">
        <v>2.5</v>
      </c>
      <c r="C133" s="90" t="s">
        <v>65</v>
      </c>
      <c r="D133" s="74">
        <f t="shared" si="12"/>
        <v>0.20833333333333334</v>
      </c>
      <c r="E133" s="91">
        <v>7.1529999999999996</v>
      </c>
      <c r="F133" s="92">
        <v>2.0289999999999999E-2</v>
      </c>
      <c r="G133" s="88">
        <f t="shared" si="8"/>
        <v>7.1732899999999997</v>
      </c>
      <c r="H133" s="89">
        <v>2.2200000000000002</v>
      </c>
      <c r="I133" s="90" t="s">
        <v>66</v>
      </c>
      <c r="J133" s="76">
        <f t="shared" si="11"/>
        <v>2.2200000000000002</v>
      </c>
      <c r="K133" s="77">
        <v>942</v>
      </c>
      <c r="L133" s="79" t="s">
        <v>64</v>
      </c>
      <c r="M133" s="74">
        <f t="shared" si="6"/>
        <v>9.4199999999999992E-2</v>
      </c>
      <c r="N133" s="77">
        <v>1179</v>
      </c>
      <c r="O133" s="79" t="s">
        <v>64</v>
      </c>
      <c r="P133" s="74">
        <f t="shared" si="7"/>
        <v>0.1179</v>
      </c>
    </row>
    <row r="134" spans="1:16">
      <c r="A134" s="94"/>
      <c r="B134" s="89">
        <v>2.75</v>
      </c>
      <c r="C134" s="90" t="s">
        <v>65</v>
      </c>
      <c r="D134" s="74">
        <f t="shared" si="12"/>
        <v>0.22916666666666666</v>
      </c>
      <c r="E134" s="91">
        <v>7.2430000000000003</v>
      </c>
      <c r="F134" s="92">
        <v>1.874E-2</v>
      </c>
      <c r="G134" s="88">
        <f t="shared" si="8"/>
        <v>7.2617400000000005</v>
      </c>
      <c r="H134" s="89">
        <v>2.37</v>
      </c>
      <c r="I134" s="90" t="s">
        <v>66</v>
      </c>
      <c r="J134" s="76">
        <f t="shared" si="11"/>
        <v>2.37</v>
      </c>
      <c r="K134" s="77">
        <v>973</v>
      </c>
      <c r="L134" s="79" t="s">
        <v>64</v>
      </c>
      <c r="M134" s="74">
        <f t="shared" si="6"/>
        <v>9.7299999999999998E-2</v>
      </c>
      <c r="N134" s="77">
        <v>1204</v>
      </c>
      <c r="O134" s="79" t="s">
        <v>64</v>
      </c>
      <c r="P134" s="74">
        <f t="shared" si="7"/>
        <v>0.12039999999999999</v>
      </c>
    </row>
    <row r="135" spans="1:16">
      <c r="A135" s="94"/>
      <c r="B135" s="89">
        <v>3</v>
      </c>
      <c r="C135" s="90" t="s">
        <v>65</v>
      </c>
      <c r="D135" s="74">
        <f t="shared" si="12"/>
        <v>0.25</v>
      </c>
      <c r="E135" s="91">
        <v>7.306</v>
      </c>
      <c r="F135" s="92">
        <v>1.7430000000000001E-2</v>
      </c>
      <c r="G135" s="88">
        <f t="shared" si="8"/>
        <v>7.3234300000000001</v>
      </c>
      <c r="H135" s="89">
        <v>2.5299999999999998</v>
      </c>
      <c r="I135" s="90" t="s">
        <v>66</v>
      </c>
      <c r="J135" s="76">
        <f t="shared" si="11"/>
        <v>2.5299999999999998</v>
      </c>
      <c r="K135" s="77">
        <v>1003</v>
      </c>
      <c r="L135" s="79" t="s">
        <v>64</v>
      </c>
      <c r="M135" s="74">
        <f t="shared" si="6"/>
        <v>0.10029999999999999</v>
      </c>
      <c r="N135" s="77">
        <v>1228</v>
      </c>
      <c r="O135" s="79" t="s">
        <v>64</v>
      </c>
      <c r="P135" s="74">
        <f t="shared" si="7"/>
        <v>0.12279999999999999</v>
      </c>
    </row>
    <row r="136" spans="1:16">
      <c r="A136" s="94"/>
      <c r="B136" s="89">
        <v>3.25</v>
      </c>
      <c r="C136" s="90" t="s">
        <v>65</v>
      </c>
      <c r="D136" s="74">
        <f t="shared" si="12"/>
        <v>0.27083333333333331</v>
      </c>
      <c r="E136" s="91">
        <v>7.3470000000000004</v>
      </c>
      <c r="F136" s="92">
        <v>1.6299999999999999E-2</v>
      </c>
      <c r="G136" s="88">
        <f t="shared" si="8"/>
        <v>7.3633000000000006</v>
      </c>
      <c r="H136" s="89">
        <v>2.68</v>
      </c>
      <c r="I136" s="90" t="s">
        <v>66</v>
      </c>
      <c r="J136" s="76">
        <f t="shared" si="11"/>
        <v>2.68</v>
      </c>
      <c r="K136" s="77">
        <v>1032</v>
      </c>
      <c r="L136" s="79" t="s">
        <v>64</v>
      </c>
      <c r="M136" s="74">
        <f t="shared" si="6"/>
        <v>0.1032</v>
      </c>
      <c r="N136" s="77">
        <v>1250</v>
      </c>
      <c r="O136" s="79" t="s">
        <v>64</v>
      </c>
      <c r="P136" s="74">
        <f t="shared" si="7"/>
        <v>0.125</v>
      </c>
    </row>
    <row r="137" spans="1:16">
      <c r="A137" s="94"/>
      <c r="B137" s="89">
        <v>3.5</v>
      </c>
      <c r="C137" s="90" t="s">
        <v>65</v>
      </c>
      <c r="D137" s="74">
        <f t="shared" si="12"/>
        <v>0.29166666666666669</v>
      </c>
      <c r="E137" s="91">
        <v>7.37</v>
      </c>
      <c r="F137" s="92">
        <v>1.532E-2</v>
      </c>
      <c r="G137" s="88">
        <f t="shared" si="8"/>
        <v>7.3853200000000001</v>
      </c>
      <c r="H137" s="89">
        <v>2.83</v>
      </c>
      <c r="I137" s="90" t="s">
        <v>66</v>
      </c>
      <c r="J137" s="76">
        <f t="shared" si="11"/>
        <v>2.83</v>
      </c>
      <c r="K137" s="77">
        <v>1059</v>
      </c>
      <c r="L137" s="79" t="s">
        <v>64</v>
      </c>
      <c r="M137" s="74">
        <f t="shared" si="6"/>
        <v>0.10589999999999999</v>
      </c>
      <c r="N137" s="77">
        <v>1271</v>
      </c>
      <c r="O137" s="79" t="s">
        <v>64</v>
      </c>
      <c r="P137" s="74">
        <f t="shared" si="7"/>
        <v>0.12709999999999999</v>
      </c>
    </row>
    <row r="138" spans="1:16">
      <c r="A138" s="94"/>
      <c r="B138" s="89">
        <v>3.75</v>
      </c>
      <c r="C138" s="90" t="s">
        <v>65</v>
      </c>
      <c r="D138" s="74">
        <f t="shared" si="12"/>
        <v>0.3125</v>
      </c>
      <c r="E138" s="91">
        <v>7.38</v>
      </c>
      <c r="F138" s="92">
        <v>1.4460000000000001E-2</v>
      </c>
      <c r="G138" s="88">
        <f t="shared" si="8"/>
        <v>7.3944599999999996</v>
      </c>
      <c r="H138" s="89">
        <v>2.98</v>
      </c>
      <c r="I138" s="90" t="s">
        <v>66</v>
      </c>
      <c r="J138" s="76">
        <f t="shared" si="11"/>
        <v>2.98</v>
      </c>
      <c r="K138" s="77">
        <v>1085</v>
      </c>
      <c r="L138" s="79" t="s">
        <v>64</v>
      </c>
      <c r="M138" s="74">
        <f t="shared" si="6"/>
        <v>0.1085</v>
      </c>
      <c r="N138" s="77">
        <v>1291</v>
      </c>
      <c r="O138" s="79" t="s">
        <v>64</v>
      </c>
      <c r="P138" s="74">
        <f t="shared" si="7"/>
        <v>0.12909999999999999</v>
      </c>
    </row>
    <row r="139" spans="1:16">
      <c r="A139" s="94"/>
      <c r="B139" s="89">
        <v>4</v>
      </c>
      <c r="C139" s="90" t="s">
        <v>65</v>
      </c>
      <c r="D139" s="74">
        <f t="shared" si="12"/>
        <v>0.33333333333333331</v>
      </c>
      <c r="E139" s="91">
        <v>7.3780000000000001</v>
      </c>
      <c r="F139" s="92">
        <v>1.3690000000000001E-2</v>
      </c>
      <c r="G139" s="88">
        <f t="shared" si="8"/>
        <v>7.3916900000000005</v>
      </c>
      <c r="H139" s="89">
        <v>3.13</v>
      </c>
      <c r="I139" s="90" t="s">
        <v>66</v>
      </c>
      <c r="J139" s="76">
        <f t="shared" si="11"/>
        <v>3.13</v>
      </c>
      <c r="K139" s="77">
        <v>1111</v>
      </c>
      <c r="L139" s="79" t="s">
        <v>64</v>
      </c>
      <c r="M139" s="74">
        <f t="shared" si="6"/>
        <v>0.1111</v>
      </c>
      <c r="N139" s="77">
        <v>1310</v>
      </c>
      <c r="O139" s="79" t="s">
        <v>64</v>
      </c>
      <c r="P139" s="74">
        <f t="shared" si="7"/>
        <v>0.13100000000000001</v>
      </c>
    </row>
    <row r="140" spans="1:16">
      <c r="A140" s="94"/>
      <c r="B140" s="89">
        <v>4.5</v>
      </c>
      <c r="C140" s="95" t="s">
        <v>65</v>
      </c>
      <c r="D140" s="74">
        <f t="shared" si="12"/>
        <v>0.375</v>
      </c>
      <c r="E140" s="91">
        <v>7.3460000000000001</v>
      </c>
      <c r="F140" s="92">
        <v>1.239E-2</v>
      </c>
      <c r="G140" s="88">
        <f t="shared" si="8"/>
        <v>7.35839</v>
      </c>
      <c r="H140" s="89">
        <v>3.43</v>
      </c>
      <c r="I140" s="90" t="s">
        <v>66</v>
      </c>
      <c r="J140" s="76">
        <f t="shared" si="11"/>
        <v>3.43</v>
      </c>
      <c r="K140" s="77">
        <v>1199</v>
      </c>
      <c r="L140" s="79" t="s">
        <v>64</v>
      </c>
      <c r="M140" s="74">
        <f t="shared" si="6"/>
        <v>0.11990000000000001</v>
      </c>
      <c r="N140" s="77">
        <v>1347</v>
      </c>
      <c r="O140" s="79" t="s">
        <v>64</v>
      </c>
      <c r="P140" s="74">
        <f t="shared" si="7"/>
        <v>0.13469999999999999</v>
      </c>
    </row>
    <row r="141" spans="1:16">
      <c r="B141" s="89">
        <v>5</v>
      </c>
      <c r="C141" s="79" t="s">
        <v>65</v>
      </c>
      <c r="D141" s="74">
        <f t="shared" si="12"/>
        <v>0.41666666666666669</v>
      </c>
      <c r="E141" s="91">
        <v>7.29</v>
      </c>
      <c r="F141" s="92">
        <v>1.1339999999999999E-2</v>
      </c>
      <c r="G141" s="88">
        <f t="shared" si="8"/>
        <v>7.3013399999999997</v>
      </c>
      <c r="H141" s="77">
        <v>3.73</v>
      </c>
      <c r="I141" s="79" t="s">
        <v>66</v>
      </c>
      <c r="J141" s="76">
        <f t="shared" si="11"/>
        <v>3.73</v>
      </c>
      <c r="K141" s="77">
        <v>1281</v>
      </c>
      <c r="L141" s="79" t="s">
        <v>64</v>
      </c>
      <c r="M141" s="74">
        <f t="shared" si="6"/>
        <v>0.12809999999999999</v>
      </c>
      <c r="N141" s="77">
        <v>1382</v>
      </c>
      <c r="O141" s="79" t="s">
        <v>64</v>
      </c>
      <c r="P141" s="74">
        <f t="shared" si="7"/>
        <v>0.13819999999999999</v>
      </c>
    </row>
    <row r="142" spans="1:16">
      <c r="B142" s="89">
        <v>5.5</v>
      </c>
      <c r="C142" s="79" t="s">
        <v>65</v>
      </c>
      <c r="D142" s="74">
        <f t="shared" si="12"/>
        <v>0.45833333333333331</v>
      </c>
      <c r="E142" s="91">
        <v>7.2169999999999996</v>
      </c>
      <c r="F142" s="92">
        <v>1.0449999999999999E-2</v>
      </c>
      <c r="G142" s="88">
        <f t="shared" si="8"/>
        <v>7.2274499999999993</v>
      </c>
      <c r="H142" s="77">
        <v>4.04</v>
      </c>
      <c r="I142" s="79" t="s">
        <v>66</v>
      </c>
      <c r="J142" s="76">
        <f t="shared" si="11"/>
        <v>4.04</v>
      </c>
      <c r="K142" s="77">
        <v>1360</v>
      </c>
      <c r="L142" s="79" t="s">
        <v>64</v>
      </c>
      <c r="M142" s="74">
        <f t="shared" si="6"/>
        <v>0.13600000000000001</v>
      </c>
      <c r="N142" s="77">
        <v>1416</v>
      </c>
      <c r="O142" s="79" t="s">
        <v>64</v>
      </c>
      <c r="P142" s="74">
        <f t="shared" si="7"/>
        <v>0.1416</v>
      </c>
    </row>
    <row r="143" spans="1:16">
      <c r="B143" s="89">
        <v>6</v>
      </c>
      <c r="C143" s="79" t="s">
        <v>65</v>
      </c>
      <c r="D143" s="74">
        <f t="shared" si="12"/>
        <v>0.5</v>
      </c>
      <c r="E143" s="91">
        <v>7.1319999999999997</v>
      </c>
      <c r="F143" s="92">
        <v>9.7079999999999996E-3</v>
      </c>
      <c r="G143" s="88">
        <f t="shared" si="8"/>
        <v>7.1417079999999995</v>
      </c>
      <c r="H143" s="77">
        <v>4.34</v>
      </c>
      <c r="I143" s="79" t="s">
        <v>66</v>
      </c>
      <c r="J143" s="76">
        <f t="shared" si="11"/>
        <v>4.34</v>
      </c>
      <c r="K143" s="77">
        <v>1435</v>
      </c>
      <c r="L143" s="79" t="s">
        <v>64</v>
      </c>
      <c r="M143" s="74">
        <f t="shared" si="6"/>
        <v>0.14350000000000002</v>
      </c>
      <c r="N143" s="77">
        <v>1449</v>
      </c>
      <c r="O143" s="79" t="s">
        <v>64</v>
      </c>
      <c r="P143" s="74">
        <f t="shared" si="7"/>
        <v>0.1449</v>
      </c>
    </row>
    <row r="144" spans="1:16">
      <c r="B144" s="89">
        <v>6.5</v>
      </c>
      <c r="C144" s="79" t="s">
        <v>65</v>
      </c>
      <c r="D144" s="74">
        <f t="shared" si="12"/>
        <v>0.54166666666666663</v>
      </c>
      <c r="E144" s="91">
        <v>7.0410000000000004</v>
      </c>
      <c r="F144" s="92">
        <v>9.0670000000000004E-3</v>
      </c>
      <c r="G144" s="88">
        <f t="shared" si="8"/>
        <v>7.0500670000000003</v>
      </c>
      <c r="H144" s="77">
        <v>4.66</v>
      </c>
      <c r="I144" s="79" t="s">
        <v>66</v>
      </c>
      <c r="J144" s="76">
        <f t="shared" si="11"/>
        <v>4.66</v>
      </c>
      <c r="K144" s="77">
        <v>1509</v>
      </c>
      <c r="L144" s="79" t="s">
        <v>64</v>
      </c>
      <c r="M144" s="74">
        <f t="shared" si="6"/>
        <v>0.15089999999999998</v>
      </c>
      <c r="N144" s="77">
        <v>1481</v>
      </c>
      <c r="O144" s="79" t="s">
        <v>64</v>
      </c>
      <c r="P144" s="74">
        <f t="shared" si="7"/>
        <v>0.14810000000000001</v>
      </c>
    </row>
    <row r="145" spans="2:16">
      <c r="B145" s="89">
        <v>7</v>
      </c>
      <c r="C145" s="79" t="s">
        <v>65</v>
      </c>
      <c r="D145" s="74">
        <f t="shared" si="12"/>
        <v>0.58333333333333337</v>
      </c>
      <c r="E145" s="91">
        <v>6.9450000000000003</v>
      </c>
      <c r="F145" s="92">
        <v>8.5100000000000002E-3</v>
      </c>
      <c r="G145" s="88">
        <f t="shared" si="8"/>
        <v>6.9535100000000005</v>
      </c>
      <c r="H145" s="77">
        <v>4.97</v>
      </c>
      <c r="I145" s="79" t="s">
        <v>66</v>
      </c>
      <c r="J145" s="76">
        <f t="shared" si="11"/>
        <v>4.97</v>
      </c>
      <c r="K145" s="77">
        <v>1581</v>
      </c>
      <c r="L145" s="79" t="s">
        <v>64</v>
      </c>
      <c r="M145" s="74">
        <f t="shared" si="6"/>
        <v>0.15809999999999999</v>
      </c>
      <c r="N145" s="77">
        <v>1512</v>
      </c>
      <c r="O145" s="79" t="s">
        <v>64</v>
      </c>
      <c r="P145" s="74">
        <f t="shared" si="7"/>
        <v>0.1512</v>
      </c>
    </row>
    <row r="146" spans="2:16">
      <c r="B146" s="89">
        <v>8</v>
      </c>
      <c r="C146" s="79" t="s">
        <v>65</v>
      </c>
      <c r="D146" s="74">
        <f t="shared" si="12"/>
        <v>0.66666666666666663</v>
      </c>
      <c r="E146" s="91">
        <v>6.7480000000000002</v>
      </c>
      <c r="F146" s="92">
        <v>7.5890000000000003E-3</v>
      </c>
      <c r="G146" s="88">
        <f t="shared" si="8"/>
        <v>6.7555890000000005</v>
      </c>
      <c r="H146" s="77">
        <v>5.62</v>
      </c>
      <c r="I146" s="79" t="s">
        <v>66</v>
      </c>
      <c r="J146" s="76">
        <f t="shared" si="11"/>
        <v>5.62</v>
      </c>
      <c r="K146" s="77">
        <v>1838</v>
      </c>
      <c r="L146" s="79" t="s">
        <v>64</v>
      </c>
      <c r="M146" s="74">
        <f t="shared" si="6"/>
        <v>0.18380000000000002</v>
      </c>
      <c r="N146" s="77">
        <v>1574</v>
      </c>
      <c r="O146" s="79" t="s">
        <v>64</v>
      </c>
      <c r="P146" s="74">
        <f t="shared" si="7"/>
        <v>0.15740000000000001</v>
      </c>
    </row>
    <row r="147" spans="2:16">
      <c r="B147" s="89">
        <v>9</v>
      </c>
      <c r="C147" s="79" t="s">
        <v>65</v>
      </c>
      <c r="D147" s="74">
        <f t="shared" si="12"/>
        <v>0.75</v>
      </c>
      <c r="E147" s="91">
        <v>6.5519999999999996</v>
      </c>
      <c r="F147" s="92">
        <v>6.8580000000000004E-3</v>
      </c>
      <c r="G147" s="88">
        <f t="shared" si="8"/>
        <v>6.5588579999999999</v>
      </c>
      <c r="H147" s="77">
        <v>6.29</v>
      </c>
      <c r="I147" s="79" t="s">
        <v>66</v>
      </c>
      <c r="J147" s="76">
        <f t="shared" si="11"/>
        <v>6.29</v>
      </c>
      <c r="K147" s="77">
        <v>2077</v>
      </c>
      <c r="L147" s="79" t="s">
        <v>64</v>
      </c>
      <c r="M147" s="74">
        <f t="shared" si="6"/>
        <v>0.2077</v>
      </c>
      <c r="N147" s="77">
        <v>1635</v>
      </c>
      <c r="O147" s="79" t="s">
        <v>64</v>
      </c>
      <c r="P147" s="74">
        <f t="shared" si="7"/>
        <v>0.16350000000000001</v>
      </c>
    </row>
    <row r="148" spans="2:16">
      <c r="B148" s="89">
        <v>10</v>
      </c>
      <c r="C148" s="79" t="s">
        <v>65</v>
      </c>
      <c r="D148" s="74">
        <f t="shared" si="12"/>
        <v>0.83333333333333337</v>
      </c>
      <c r="E148" s="91">
        <v>6.36</v>
      </c>
      <c r="F148" s="92">
        <v>6.2630000000000003E-3</v>
      </c>
      <c r="G148" s="88">
        <f t="shared" si="8"/>
        <v>6.366263</v>
      </c>
      <c r="H148" s="77">
        <v>6.97</v>
      </c>
      <c r="I148" s="79" t="s">
        <v>66</v>
      </c>
      <c r="J148" s="76">
        <f t="shared" si="11"/>
        <v>6.97</v>
      </c>
      <c r="K148" s="77">
        <v>2303</v>
      </c>
      <c r="L148" s="79" t="s">
        <v>64</v>
      </c>
      <c r="M148" s="74">
        <f t="shared" ref="M148:M162" si="13">K148/1000/10</f>
        <v>0.2303</v>
      </c>
      <c r="N148" s="77">
        <v>1696</v>
      </c>
      <c r="O148" s="79" t="s">
        <v>64</v>
      </c>
      <c r="P148" s="74">
        <f t="shared" ref="P148:P172" si="14">N148/1000/10</f>
        <v>0.1696</v>
      </c>
    </row>
    <row r="149" spans="2:16">
      <c r="B149" s="89">
        <v>11</v>
      </c>
      <c r="C149" s="79" t="s">
        <v>65</v>
      </c>
      <c r="D149" s="74">
        <f t="shared" si="12"/>
        <v>0.91666666666666663</v>
      </c>
      <c r="E149" s="91">
        <v>6.1760000000000002</v>
      </c>
      <c r="F149" s="92">
        <v>5.7679999999999997E-3</v>
      </c>
      <c r="G149" s="88">
        <f t="shared" ref="G149:G212" si="15">E149+F149</f>
        <v>6.1817679999999999</v>
      </c>
      <c r="H149" s="77">
        <v>7.68</v>
      </c>
      <c r="I149" s="79" t="s">
        <v>66</v>
      </c>
      <c r="J149" s="76">
        <f t="shared" si="11"/>
        <v>7.68</v>
      </c>
      <c r="K149" s="77">
        <v>2520</v>
      </c>
      <c r="L149" s="79" t="s">
        <v>64</v>
      </c>
      <c r="M149" s="74">
        <f t="shared" si="13"/>
        <v>0.252</v>
      </c>
      <c r="N149" s="77">
        <v>1757</v>
      </c>
      <c r="O149" s="79" t="s">
        <v>64</v>
      </c>
      <c r="P149" s="74">
        <f t="shared" si="14"/>
        <v>0.1757</v>
      </c>
    </row>
    <row r="150" spans="2:16">
      <c r="B150" s="89">
        <v>12</v>
      </c>
      <c r="C150" s="79" t="s">
        <v>65</v>
      </c>
      <c r="D150" s="74">
        <f t="shared" si="12"/>
        <v>1</v>
      </c>
      <c r="E150" s="91">
        <v>6</v>
      </c>
      <c r="F150" s="92">
        <v>5.3489999999999996E-3</v>
      </c>
      <c r="G150" s="88">
        <f t="shared" si="15"/>
        <v>6.0053489999999998</v>
      </c>
      <c r="H150" s="77">
        <v>8.41</v>
      </c>
      <c r="I150" s="79" t="s">
        <v>66</v>
      </c>
      <c r="J150" s="76">
        <f t="shared" si="11"/>
        <v>8.41</v>
      </c>
      <c r="K150" s="77">
        <v>2732</v>
      </c>
      <c r="L150" s="79" t="s">
        <v>64</v>
      </c>
      <c r="M150" s="74">
        <f t="shared" si="13"/>
        <v>0.2732</v>
      </c>
      <c r="N150" s="77">
        <v>1819</v>
      </c>
      <c r="O150" s="79" t="s">
        <v>64</v>
      </c>
      <c r="P150" s="74">
        <f t="shared" si="14"/>
        <v>0.18190000000000001</v>
      </c>
    </row>
    <row r="151" spans="2:16">
      <c r="B151" s="89">
        <v>13</v>
      </c>
      <c r="C151" s="79" t="s">
        <v>65</v>
      </c>
      <c r="D151" s="74">
        <f t="shared" si="12"/>
        <v>1.0833333333333333</v>
      </c>
      <c r="E151" s="91">
        <v>5.8319999999999999</v>
      </c>
      <c r="F151" s="92">
        <v>4.9909999999999998E-3</v>
      </c>
      <c r="G151" s="88">
        <f t="shared" si="15"/>
        <v>5.8369910000000003</v>
      </c>
      <c r="H151" s="77">
        <v>9.16</v>
      </c>
      <c r="I151" s="79" t="s">
        <v>66</v>
      </c>
      <c r="J151" s="76">
        <f t="shared" si="11"/>
        <v>9.16</v>
      </c>
      <c r="K151" s="77">
        <v>2940</v>
      </c>
      <c r="L151" s="79" t="s">
        <v>64</v>
      </c>
      <c r="M151" s="74">
        <f t="shared" si="13"/>
        <v>0.29399999999999998</v>
      </c>
      <c r="N151" s="77">
        <v>1882</v>
      </c>
      <c r="O151" s="79" t="s">
        <v>64</v>
      </c>
      <c r="P151" s="74">
        <f t="shared" si="14"/>
        <v>0.18819999999999998</v>
      </c>
    </row>
    <row r="152" spans="2:16">
      <c r="B152" s="89">
        <v>14</v>
      </c>
      <c r="C152" s="79" t="s">
        <v>65</v>
      </c>
      <c r="D152" s="74">
        <f t="shared" si="12"/>
        <v>1.1666666666666667</v>
      </c>
      <c r="E152" s="91">
        <v>5.6719999999999997</v>
      </c>
      <c r="F152" s="92">
        <v>4.679E-3</v>
      </c>
      <c r="G152" s="88">
        <f t="shared" si="15"/>
        <v>5.676679</v>
      </c>
      <c r="H152" s="77">
        <v>9.93</v>
      </c>
      <c r="I152" s="79" t="s">
        <v>66</v>
      </c>
      <c r="J152" s="76">
        <f t="shared" si="11"/>
        <v>9.93</v>
      </c>
      <c r="K152" s="77">
        <v>3145</v>
      </c>
      <c r="L152" s="79" t="s">
        <v>64</v>
      </c>
      <c r="M152" s="74">
        <f t="shared" si="13"/>
        <v>0.3145</v>
      </c>
      <c r="N152" s="77">
        <v>1946</v>
      </c>
      <c r="O152" s="79" t="s">
        <v>64</v>
      </c>
      <c r="P152" s="74">
        <f t="shared" si="14"/>
        <v>0.1946</v>
      </c>
    </row>
    <row r="153" spans="2:16">
      <c r="B153" s="89">
        <v>15</v>
      </c>
      <c r="C153" s="79" t="s">
        <v>65</v>
      </c>
      <c r="D153" s="74">
        <f t="shared" si="12"/>
        <v>1.25</v>
      </c>
      <c r="E153" s="91">
        <v>5.52</v>
      </c>
      <c r="F153" s="92">
        <v>4.4070000000000003E-3</v>
      </c>
      <c r="G153" s="88">
        <f t="shared" si="15"/>
        <v>5.5244069999999992</v>
      </c>
      <c r="H153" s="77">
        <v>10.72</v>
      </c>
      <c r="I153" s="79" t="s">
        <v>66</v>
      </c>
      <c r="J153" s="76">
        <f t="shared" si="11"/>
        <v>10.72</v>
      </c>
      <c r="K153" s="77">
        <v>3347</v>
      </c>
      <c r="L153" s="79" t="s">
        <v>64</v>
      </c>
      <c r="M153" s="74">
        <f t="shared" si="13"/>
        <v>0.3347</v>
      </c>
      <c r="N153" s="77">
        <v>2010</v>
      </c>
      <c r="O153" s="79" t="s">
        <v>64</v>
      </c>
      <c r="P153" s="74">
        <f t="shared" si="14"/>
        <v>0.20099999999999998</v>
      </c>
    </row>
    <row r="154" spans="2:16">
      <c r="B154" s="89">
        <v>16</v>
      </c>
      <c r="C154" s="79" t="s">
        <v>65</v>
      </c>
      <c r="D154" s="74">
        <f t="shared" si="12"/>
        <v>1.3333333333333333</v>
      </c>
      <c r="E154" s="91">
        <v>5.3760000000000003</v>
      </c>
      <c r="F154" s="92">
        <v>4.1660000000000004E-3</v>
      </c>
      <c r="G154" s="88">
        <f t="shared" si="15"/>
        <v>5.380166</v>
      </c>
      <c r="H154" s="77">
        <v>11.54</v>
      </c>
      <c r="I154" s="79" t="s">
        <v>66</v>
      </c>
      <c r="J154" s="76">
        <f t="shared" si="11"/>
        <v>11.54</v>
      </c>
      <c r="K154" s="77">
        <v>3549</v>
      </c>
      <c r="L154" s="79" t="s">
        <v>64</v>
      </c>
      <c r="M154" s="74">
        <f t="shared" si="13"/>
        <v>0.35489999999999999</v>
      </c>
      <c r="N154" s="77">
        <v>2076</v>
      </c>
      <c r="O154" s="79" t="s">
        <v>64</v>
      </c>
      <c r="P154" s="74">
        <f t="shared" si="14"/>
        <v>0.20760000000000001</v>
      </c>
    </row>
    <row r="155" spans="2:16">
      <c r="B155" s="89">
        <v>17</v>
      </c>
      <c r="C155" s="79" t="s">
        <v>65</v>
      </c>
      <c r="D155" s="74">
        <f t="shared" si="12"/>
        <v>1.4166666666666667</v>
      </c>
      <c r="E155" s="91">
        <v>5.2380000000000004</v>
      </c>
      <c r="F155" s="92">
        <v>3.9509999999999997E-3</v>
      </c>
      <c r="G155" s="88">
        <f t="shared" si="15"/>
        <v>5.2419510000000002</v>
      </c>
      <c r="H155" s="77">
        <v>12.37</v>
      </c>
      <c r="I155" s="79" t="s">
        <v>66</v>
      </c>
      <c r="J155" s="76">
        <f t="shared" si="11"/>
        <v>12.37</v>
      </c>
      <c r="K155" s="77">
        <v>3750</v>
      </c>
      <c r="L155" s="79" t="s">
        <v>64</v>
      </c>
      <c r="M155" s="74">
        <f t="shared" si="13"/>
        <v>0.375</v>
      </c>
      <c r="N155" s="77">
        <v>2143</v>
      </c>
      <c r="O155" s="79" t="s">
        <v>64</v>
      </c>
      <c r="P155" s="74">
        <f t="shared" si="14"/>
        <v>0.21429999999999999</v>
      </c>
    </row>
    <row r="156" spans="2:16">
      <c r="B156" s="89">
        <v>18</v>
      </c>
      <c r="C156" s="79" t="s">
        <v>65</v>
      </c>
      <c r="D156" s="74">
        <f t="shared" si="12"/>
        <v>1.5</v>
      </c>
      <c r="E156" s="91">
        <v>5.1070000000000002</v>
      </c>
      <c r="F156" s="92">
        <v>3.7590000000000002E-3</v>
      </c>
      <c r="G156" s="88">
        <f t="shared" si="15"/>
        <v>5.1107589999999998</v>
      </c>
      <c r="H156" s="77">
        <v>13.23</v>
      </c>
      <c r="I156" s="79" t="s">
        <v>66</v>
      </c>
      <c r="J156" s="76">
        <f t="shared" si="11"/>
        <v>13.23</v>
      </c>
      <c r="K156" s="77">
        <v>3950</v>
      </c>
      <c r="L156" s="79" t="s">
        <v>64</v>
      </c>
      <c r="M156" s="74">
        <f t="shared" si="13"/>
        <v>0.39500000000000002</v>
      </c>
      <c r="N156" s="77">
        <v>2212</v>
      </c>
      <c r="O156" s="79" t="s">
        <v>64</v>
      </c>
      <c r="P156" s="74">
        <f t="shared" si="14"/>
        <v>0.22120000000000001</v>
      </c>
    </row>
    <row r="157" spans="2:16">
      <c r="B157" s="89">
        <v>20</v>
      </c>
      <c r="C157" s="79" t="s">
        <v>65</v>
      </c>
      <c r="D157" s="74">
        <f t="shared" si="12"/>
        <v>1.6666666666666667</v>
      </c>
      <c r="E157" s="91">
        <v>4.8630000000000004</v>
      </c>
      <c r="F157" s="92">
        <v>3.4280000000000001E-3</v>
      </c>
      <c r="G157" s="88">
        <f t="shared" si="15"/>
        <v>4.8664280000000009</v>
      </c>
      <c r="H157" s="77">
        <v>15.01</v>
      </c>
      <c r="I157" s="79" t="s">
        <v>66</v>
      </c>
      <c r="J157" s="76">
        <f t="shared" si="11"/>
        <v>15.01</v>
      </c>
      <c r="K157" s="77">
        <v>4701</v>
      </c>
      <c r="L157" s="79" t="s">
        <v>64</v>
      </c>
      <c r="M157" s="74">
        <f t="shared" si="13"/>
        <v>0.47009999999999996</v>
      </c>
      <c r="N157" s="77">
        <v>2352</v>
      </c>
      <c r="O157" s="79" t="s">
        <v>64</v>
      </c>
      <c r="P157" s="74">
        <f t="shared" si="14"/>
        <v>0.23519999999999999</v>
      </c>
    </row>
    <row r="158" spans="2:16">
      <c r="B158" s="89">
        <v>22.5</v>
      </c>
      <c r="C158" s="79" t="s">
        <v>65</v>
      </c>
      <c r="D158" s="74">
        <f t="shared" si="12"/>
        <v>1.875</v>
      </c>
      <c r="E158" s="91">
        <v>4.5880000000000001</v>
      </c>
      <c r="F158" s="92">
        <v>3.0920000000000001E-3</v>
      </c>
      <c r="G158" s="88">
        <f t="shared" si="15"/>
        <v>4.5910919999999997</v>
      </c>
      <c r="H158" s="77">
        <v>17.36</v>
      </c>
      <c r="I158" s="79" t="s">
        <v>66</v>
      </c>
      <c r="J158" s="76">
        <f t="shared" si="11"/>
        <v>17.36</v>
      </c>
      <c r="K158" s="77">
        <v>5774</v>
      </c>
      <c r="L158" s="79" t="s">
        <v>64</v>
      </c>
      <c r="M158" s="74">
        <f t="shared" si="13"/>
        <v>0.57740000000000002</v>
      </c>
      <c r="N158" s="77">
        <v>2537</v>
      </c>
      <c r="O158" s="79" t="s">
        <v>64</v>
      </c>
      <c r="P158" s="74">
        <f t="shared" si="14"/>
        <v>0.25369999999999998</v>
      </c>
    </row>
    <row r="159" spans="2:16">
      <c r="B159" s="89">
        <v>25</v>
      </c>
      <c r="C159" s="79" t="s">
        <v>65</v>
      </c>
      <c r="D159" s="74">
        <f t="shared" si="12"/>
        <v>2.0833333333333335</v>
      </c>
      <c r="E159" s="91">
        <v>4.3609999999999998</v>
      </c>
      <c r="F159" s="92">
        <v>2.8189999999999999E-3</v>
      </c>
      <c r="G159" s="88">
        <f t="shared" si="15"/>
        <v>4.3638189999999994</v>
      </c>
      <c r="H159" s="77">
        <v>19.84</v>
      </c>
      <c r="I159" s="79" t="s">
        <v>66</v>
      </c>
      <c r="J159" s="76">
        <f t="shared" si="11"/>
        <v>19.84</v>
      </c>
      <c r="K159" s="77">
        <v>6774</v>
      </c>
      <c r="L159" s="79" t="s">
        <v>64</v>
      </c>
      <c r="M159" s="74">
        <f t="shared" si="13"/>
        <v>0.6774</v>
      </c>
      <c r="N159" s="77">
        <v>2730</v>
      </c>
      <c r="O159" s="79" t="s">
        <v>64</v>
      </c>
      <c r="P159" s="74">
        <f t="shared" si="14"/>
        <v>0.27300000000000002</v>
      </c>
    </row>
    <row r="160" spans="2:16">
      <c r="B160" s="89">
        <v>27.5</v>
      </c>
      <c r="C160" s="79" t="s">
        <v>65</v>
      </c>
      <c r="D160" s="74">
        <f t="shared" si="12"/>
        <v>2.2916666666666665</v>
      </c>
      <c r="E160" s="91">
        <v>4.1539999999999999</v>
      </c>
      <c r="F160" s="92">
        <v>2.5920000000000001E-3</v>
      </c>
      <c r="G160" s="88">
        <f t="shared" si="15"/>
        <v>4.1565919999999998</v>
      </c>
      <c r="H160" s="77">
        <v>22.44</v>
      </c>
      <c r="I160" s="79" t="s">
        <v>66</v>
      </c>
      <c r="J160" s="76">
        <f t="shared" si="11"/>
        <v>22.44</v>
      </c>
      <c r="K160" s="77">
        <v>7730</v>
      </c>
      <c r="L160" s="79" t="s">
        <v>64</v>
      </c>
      <c r="M160" s="74">
        <f t="shared" si="13"/>
        <v>0.77300000000000002</v>
      </c>
      <c r="N160" s="77">
        <v>2932</v>
      </c>
      <c r="O160" s="79" t="s">
        <v>64</v>
      </c>
      <c r="P160" s="74">
        <f t="shared" si="14"/>
        <v>0.29320000000000002</v>
      </c>
    </row>
    <row r="161" spans="2:16">
      <c r="B161" s="89">
        <v>30</v>
      </c>
      <c r="C161" s="79" t="s">
        <v>65</v>
      </c>
      <c r="D161" s="74">
        <f t="shared" si="12"/>
        <v>2.5</v>
      </c>
      <c r="E161" s="91">
        <v>3.9449999999999998</v>
      </c>
      <c r="F161" s="92">
        <v>2.4009999999999999E-3</v>
      </c>
      <c r="G161" s="88">
        <f t="shared" si="15"/>
        <v>3.9474009999999997</v>
      </c>
      <c r="H161" s="77">
        <v>25.18</v>
      </c>
      <c r="I161" s="79" t="s">
        <v>66</v>
      </c>
      <c r="J161" s="76">
        <f t="shared" si="11"/>
        <v>25.18</v>
      </c>
      <c r="K161" s="77">
        <v>8665</v>
      </c>
      <c r="L161" s="79" t="s">
        <v>64</v>
      </c>
      <c r="M161" s="74">
        <f t="shared" si="13"/>
        <v>0.86649999999999994</v>
      </c>
      <c r="N161" s="77">
        <v>3143</v>
      </c>
      <c r="O161" s="79" t="s">
        <v>64</v>
      </c>
      <c r="P161" s="74">
        <f t="shared" si="14"/>
        <v>0.31429999999999997</v>
      </c>
    </row>
    <row r="162" spans="2:16">
      <c r="B162" s="89">
        <v>32.5</v>
      </c>
      <c r="C162" s="79" t="s">
        <v>65</v>
      </c>
      <c r="D162" s="74">
        <f t="shared" si="12"/>
        <v>2.7083333333333335</v>
      </c>
      <c r="E162" s="91">
        <v>3.7679999999999998</v>
      </c>
      <c r="F162" s="92">
        <v>2.2369999999999998E-3</v>
      </c>
      <c r="G162" s="88">
        <f t="shared" si="15"/>
        <v>3.7702369999999998</v>
      </c>
      <c r="H162" s="77">
        <v>28.06</v>
      </c>
      <c r="I162" s="79" t="s">
        <v>66</v>
      </c>
      <c r="J162" s="76">
        <f t="shared" si="11"/>
        <v>28.06</v>
      </c>
      <c r="K162" s="77">
        <v>9591</v>
      </c>
      <c r="L162" s="79" t="s">
        <v>64</v>
      </c>
      <c r="M162" s="74">
        <f t="shared" si="13"/>
        <v>0.95909999999999995</v>
      </c>
      <c r="N162" s="77">
        <v>3364</v>
      </c>
      <c r="O162" s="79" t="s">
        <v>64</v>
      </c>
      <c r="P162" s="74">
        <f t="shared" si="14"/>
        <v>0.33639999999999998</v>
      </c>
    </row>
    <row r="163" spans="2:16">
      <c r="B163" s="89">
        <v>35</v>
      </c>
      <c r="C163" s="79" t="s">
        <v>65</v>
      </c>
      <c r="D163" s="74">
        <f t="shared" si="12"/>
        <v>2.9166666666666665</v>
      </c>
      <c r="E163" s="91">
        <v>3.6070000000000002</v>
      </c>
      <c r="F163" s="92">
        <v>2.0960000000000002E-3</v>
      </c>
      <c r="G163" s="88">
        <f t="shared" si="15"/>
        <v>3.6090960000000001</v>
      </c>
      <c r="H163" s="77">
        <v>31.07</v>
      </c>
      <c r="I163" s="79" t="s">
        <v>66</v>
      </c>
      <c r="J163" s="76">
        <f t="shared" si="11"/>
        <v>31.07</v>
      </c>
      <c r="K163" s="77">
        <v>1.05</v>
      </c>
      <c r="L163" s="78" t="s">
        <v>66</v>
      </c>
      <c r="M163" s="74">
        <f t="shared" ref="M163:M208" si="16">K163</f>
        <v>1.05</v>
      </c>
      <c r="N163" s="77">
        <v>3594</v>
      </c>
      <c r="O163" s="79" t="s">
        <v>64</v>
      </c>
      <c r="P163" s="74">
        <f t="shared" si="14"/>
        <v>0.3594</v>
      </c>
    </row>
    <row r="164" spans="2:16">
      <c r="B164" s="89">
        <v>37.5</v>
      </c>
      <c r="C164" s="79" t="s">
        <v>65</v>
      </c>
      <c r="D164" s="74">
        <f t="shared" si="12"/>
        <v>3.125</v>
      </c>
      <c r="E164" s="91">
        <v>3.4569999999999999</v>
      </c>
      <c r="F164" s="92">
        <v>1.9719999999999998E-3</v>
      </c>
      <c r="G164" s="88">
        <f t="shared" si="15"/>
        <v>3.4589719999999997</v>
      </c>
      <c r="H164" s="77">
        <v>34.21</v>
      </c>
      <c r="I164" s="79" t="s">
        <v>66</v>
      </c>
      <c r="J164" s="76">
        <f t="shared" si="11"/>
        <v>34.21</v>
      </c>
      <c r="K164" s="77">
        <v>1.1399999999999999</v>
      </c>
      <c r="L164" s="79" t="s">
        <v>66</v>
      </c>
      <c r="M164" s="76">
        <f t="shared" si="16"/>
        <v>1.1399999999999999</v>
      </c>
      <c r="N164" s="77">
        <v>3833</v>
      </c>
      <c r="O164" s="79" t="s">
        <v>64</v>
      </c>
      <c r="P164" s="74">
        <f t="shared" si="14"/>
        <v>0.38330000000000003</v>
      </c>
    </row>
    <row r="165" spans="2:16">
      <c r="B165" s="89">
        <v>40</v>
      </c>
      <c r="C165" s="79" t="s">
        <v>65</v>
      </c>
      <c r="D165" s="74">
        <f t="shared" si="12"/>
        <v>3.3333333333333335</v>
      </c>
      <c r="E165" s="91">
        <v>3.32</v>
      </c>
      <c r="F165" s="92">
        <v>1.8619999999999999E-3</v>
      </c>
      <c r="G165" s="88">
        <f t="shared" si="15"/>
        <v>3.3218619999999999</v>
      </c>
      <c r="H165" s="77">
        <v>37.479999999999997</v>
      </c>
      <c r="I165" s="79" t="s">
        <v>66</v>
      </c>
      <c r="J165" s="76">
        <f t="shared" si="11"/>
        <v>37.479999999999997</v>
      </c>
      <c r="K165" s="77">
        <v>1.24</v>
      </c>
      <c r="L165" s="79" t="s">
        <v>66</v>
      </c>
      <c r="M165" s="76">
        <f t="shared" si="16"/>
        <v>1.24</v>
      </c>
      <c r="N165" s="77">
        <v>4082</v>
      </c>
      <c r="O165" s="79" t="s">
        <v>64</v>
      </c>
      <c r="P165" s="74">
        <f t="shared" si="14"/>
        <v>0.40820000000000001</v>
      </c>
    </row>
    <row r="166" spans="2:16">
      <c r="B166" s="89">
        <v>45</v>
      </c>
      <c r="C166" s="79" t="s">
        <v>65</v>
      </c>
      <c r="D166" s="74">
        <f t="shared" si="12"/>
        <v>3.75</v>
      </c>
      <c r="E166" s="91">
        <v>3.073</v>
      </c>
      <c r="F166" s="92">
        <v>1.6770000000000001E-3</v>
      </c>
      <c r="G166" s="88">
        <f t="shared" si="15"/>
        <v>3.0746769999999999</v>
      </c>
      <c r="H166" s="77">
        <v>44.43</v>
      </c>
      <c r="I166" s="79" t="s">
        <v>66</v>
      </c>
      <c r="J166" s="76">
        <f t="shared" si="11"/>
        <v>44.43</v>
      </c>
      <c r="K166" s="77">
        <v>1.58</v>
      </c>
      <c r="L166" s="79" t="s">
        <v>66</v>
      </c>
      <c r="M166" s="76">
        <f t="shared" si="16"/>
        <v>1.58</v>
      </c>
      <c r="N166" s="77">
        <v>4608</v>
      </c>
      <c r="O166" s="79" t="s">
        <v>64</v>
      </c>
      <c r="P166" s="74">
        <f t="shared" si="14"/>
        <v>0.46079999999999999</v>
      </c>
    </row>
    <row r="167" spans="2:16">
      <c r="B167" s="89">
        <v>50</v>
      </c>
      <c r="C167" s="79" t="s">
        <v>65</v>
      </c>
      <c r="D167" s="74">
        <f t="shared" si="12"/>
        <v>4.166666666666667</v>
      </c>
      <c r="E167" s="91">
        <v>2.86</v>
      </c>
      <c r="F167" s="92">
        <v>1.5280000000000001E-3</v>
      </c>
      <c r="G167" s="88">
        <f t="shared" si="15"/>
        <v>2.8615279999999998</v>
      </c>
      <c r="H167" s="77">
        <v>51.91</v>
      </c>
      <c r="I167" s="79" t="s">
        <v>66</v>
      </c>
      <c r="J167" s="76">
        <f t="shared" si="11"/>
        <v>51.91</v>
      </c>
      <c r="K167" s="77">
        <v>1.91</v>
      </c>
      <c r="L167" s="79" t="s">
        <v>66</v>
      </c>
      <c r="M167" s="76">
        <f t="shared" si="16"/>
        <v>1.91</v>
      </c>
      <c r="N167" s="77">
        <v>5171</v>
      </c>
      <c r="O167" s="79" t="s">
        <v>64</v>
      </c>
      <c r="P167" s="74">
        <f t="shared" si="14"/>
        <v>0.5171</v>
      </c>
    </row>
    <row r="168" spans="2:16">
      <c r="B168" s="89">
        <v>55</v>
      </c>
      <c r="C168" s="79" t="s">
        <v>65</v>
      </c>
      <c r="D168" s="74">
        <f t="shared" si="12"/>
        <v>4.583333333333333</v>
      </c>
      <c r="E168" s="91">
        <v>2.6720000000000002</v>
      </c>
      <c r="F168" s="92">
        <v>1.4040000000000001E-3</v>
      </c>
      <c r="G168" s="88">
        <f t="shared" si="15"/>
        <v>2.6734040000000001</v>
      </c>
      <c r="H168" s="77">
        <v>59.94</v>
      </c>
      <c r="I168" s="79" t="s">
        <v>66</v>
      </c>
      <c r="J168" s="76">
        <f t="shared" si="11"/>
        <v>59.94</v>
      </c>
      <c r="K168" s="77">
        <v>2.2200000000000002</v>
      </c>
      <c r="L168" s="79" t="s">
        <v>66</v>
      </c>
      <c r="M168" s="76">
        <f t="shared" si="16"/>
        <v>2.2200000000000002</v>
      </c>
      <c r="N168" s="77">
        <v>5773</v>
      </c>
      <c r="O168" s="79" t="s">
        <v>64</v>
      </c>
      <c r="P168" s="74">
        <f t="shared" si="14"/>
        <v>0.57729999999999992</v>
      </c>
    </row>
    <row r="169" spans="2:16">
      <c r="B169" s="89">
        <v>60</v>
      </c>
      <c r="C169" s="79" t="s">
        <v>65</v>
      </c>
      <c r="D169" s="74">
        <f t="shared" si="12"/>
        <v>5</v>
      </c>
      <c r="E169" s="91">
        <v>2.5070000000000001</v>
      </c>
      <c r="F169" s="92">
        <v>1.299E-3</v>
      </c>
      <c r="G169" s="88">
        <f t="shared" si="15"/>
        <v>2.5082990000000001</v>
      </c>
      <c r="H169" s="77">
        <v>68.510000000000005</v>
      </c>
      <c r="I169" s="79" t="s">
        <v>66</v>
      </c>
      <c r="J169" s="76">
        <f t="shared" si="11"/>
        <v>68.510000000000005</v>
      </c>
      <c r="K169" s="77">
        <v>2.54</v>
      </c>
      <c r="L169" s="79" t="s">
        <v>66</v>
      </c>
      <c r="M169" s="76">
        <f t="shared" si="16"/>
        <v>2.54</v>
      </c>
      <c r="N169" s="77">
        <v>6413</v>
      </c>
      <c r="O169" s="79" t="s">
        <v>64</v>
      </c>
      <c r="P169" s="74">
        <f t="shared" si="14"/>
        <v>0.64129999999999998</v>
      </c>
    </row>
    <row r="170" spans="2:16">
      <c r="B170" s="89">
        <v>65</v>
      </c>
      <c r="C170" s="79" t="s">
        <v>65</v>
      </c>
      <c r="D170" s="74">
        <f t="shared" si="12"/>
        <v>5.416666666666667</v>
      </c>
      <c r="E170" s="91">
        <v>2.3610000000000002</v>
      </c>
      <c r="F170" s="92">
        <v>1.2099999999999999E-3</v>
      </c>
      <c r="G170" s="88">
        <f t="shared" si="15"/>
        <v>2.3622100000000001</v>
      </c>
      <c r="H170" s="77">
        <v>77.63</v>
      </c>
      <c r="I170" s="79" t="s">
        <v>66</v>
      </c>
      <c r="J170" s="76">
        <f t="shared" si="11"/>
        <v>77.63</v>
      </c>
      <c r="K170" s="77">
        <v>2.85</v>
      </c>
      <c r="L170" s="79" t="s">
        <v>66</v>
      </c>
      <c r="M170" s="76">
        <f t="shared" si="16"/>
        <v>2.85</v>
      </c>
      <c r="N170" s="77">
        <v>7091</v>
      </c>
      <c r="O170" s="79" t="s">
        <v>64</v>
      </c>
      <c r="P170" s="74">
        <f t="shared" si="14"/>
        <v>0.70910000000000006</v>
      </c>
    </row>
    <row r="171" spans="2:16">
      <c r="B171" s="89">
        <v>70</v>
      </c>
      <c r="C171" s="79" t="s">
        <v>65</v>
      </c>
      <c r="D171" s="74">
        <f t="shared" si="12"/>
        <v>5.833333333333333</v>
      </c>
      <c r="E171" s="91">
        <v>2.23</v>
      </c>
      <c r="F171" s="92">
        <v>1.132E-3</v>
      </c>
      <c r="G171" s="88">
        <f t="shared" si="15"/>
        <v>2.2311320000000001</v>
      </c>
      <c r="H171" s="77">
        <v>87.3</v>
      </c>
      <c r="I171" s="79" t="s">
        <v>66</v>
      </c>
      <c r="J171" s="76">
        <f t="shared" si="11"/>
        <v>87.3</v>
      </c>
      <c r="K171" s="77">
        <v>3.17</v>
      </c>
      <c r="L171" s="79" t="s">
        <v>66</v>
      </c>
      <c r="M171" s="76">
        <f t="shared" si="16"/>
        <v>3.17</v>
      </c>
      <c r="N171" s="77">
        <v>7809</v>
      </c>
      <c r="O171" s="79" t="s">
        <v>64</v>
      </c>
      <c r="P171" s="74">
        <f t="shared" si="14"/>
        <v>0.78090000000000004</v>
      </c>
    </row>
    <row r="172" spans="2:16">
      <c r="B172" s="89">
        <v>80</v>
      </c>
      <c r="C172" s="79" t="s">
        <v>65</v>
      </c>
      <c r="D172" s="74">
        <f t="shared" si="12"/>
        <v>6.666666666666667</v>
      </c>
      <c r="E172" s="91">
        <v>2.0070000000000001</v>
      </c>
      <c r="F172" s="92">
        <v>1.005E-3</v>
      </c>
      <c r="G172" s="88">
        <f t="shared" si="15"/>
        <v>2.0080050000000003</v>
      </c>
      <c r="H172" s="77">
        <v>108.28</v>
      </c>
      <c r="I172" s="79" t="s">
        <v>66</v>
      </c>
      <c r="J172" s="76">
        <f t="shared" si="11"/>
        <v>108.28</v>
      </c>
      <c r="K172" s="77">
        <v>4.3499999999999996</v>
      </c>
      <c r="L172" s="79" t="s">
        <v>66</v>
      </c>
      <c r="M172" s="76">
        <f t="shared" si="16"/>
        <v>4.3499999999999996</v>
      </c>
      <c r="N172" s="77">
        <v>9360</v>
      </c>
      <c r="O172" s="79" t="s">
        <v>64</v>
      </c>
      <c r="P172" s="74">
        <f t="shared" si="14"/>
        <v>0.93599999999999994</v>
      </c>
    </row>
    <row r="173" spans="2:16">
      <c r="B173" s="89">
        <v>90</v>
      </c>
      <c r="C173" s="79" t="s">
        <v>65</v>
      </c>
      <c r="D173" s="74">
        <f t="shared" si="12"/>
        <v>7.5</v>
      </c>
      <c r="E173" s="91">
        <v>1.825</v>
      </c>
      <c r="F173" s="92">
        <v>9.0439999999999997E-4</v>
      </c>
      <c r="G173" s="88">
        <f t="shared" si="15"/>
        <v>1.8259044</v>
      </c>
      <c r="H173" s="77">
        <v>131.47</v>
      </c>
      <c r="I173" s="79" t="s">
        <v>66</v>
      </c>
      <c r="J173" s="76">
        <f t="shared" si="11"/>
        <v>131.47</v>
      </c>
      <c r="K173" s="77">
        <v>5.45</v>
      </c>
      <c r="L173" s="79" t="s">
        <v>66</v>
      </c>
      <c r="M173" s="76">
        <f t="shared" si="16"/>
        <v>5.45</v>
      </c>
      <c r="N173" s="77">
        <v>1.1100000000000001</v>
      </c>
      <c r="O173" s="78" t="s">
        <v>66</v>
      </c>
      <c r="P173" s="74">
        <f t="shared" ref="P173:P176" si="17">N173</f>
        <v>1.1100000000000001</v>
      </c>
    </row>
    <row r="174" spans="2:16">
      <c r="B174" s="89">
        <v>100</v>
      </c>
      <c r="C174" s="79" t="s">
        <v>65</v>
      </c>
      <c r="D174" s="74">
        <f t="shared" si="12"/>
        <v>8.3333333333333339</v>
      </c>
      <c r="E174" s="91">
        <v>1.675</v>
      </c>
      <c r="F174" s="92">
        <v>8.229E-4</v>
      </c>
      <c r="G174" s="88">
        <f t="shared" si="15"/>
        <v>1.6758229</v>
      </c>
      <c r="H174" s="77">
        <v>156.86000000000001</v>
      </c>
      <c r="I174" s="79" t="s">
        <v>66</v>
      </c>
      <c r="J174" s="76">
        <f t="shared" ref="J174:J186" si="18">H174</f>
        <v>156.86000000000001</v>
      </c>
      <c r="K174" s="77">
        <v>6.54</v>
      </c>
      <c r="L174" s="79" t="s">
        <v>66</v>
      </c>
      <c r="M174" s="76">
        <f t="shared" si="16"/>
        <v>6.54</v>
      </c>
      <c r="N174" s="77">
        <v>1.29</v>
      </c>
      <c r="O174" s="79" t="s">
        <v>66</v>
      </c>
      <c r="P174" s="74">
        <f t="shared" si="17"/>
        <v>1.29</v>
      </c>
    </row>
    <row r="175" spans="2:16">
      <c r="B175" s="89">
        <v>110</v>
      </c>
      <c r="C175" s="79" t="s">
        <v>65</v>
      </c>
      <c r="D175" s="74">
        <f t="shared" si="12"/>
        <v>9.1666666666666661</v>
      </c>
      <c r="E175" s="91">
        <v>1.548</v>
      </c>
      <c r="F175" s="92">
        <v>7.5549999999999999E-4</v>
      </c>
      <c r="G175" s="88">
        <f t="shared" si="15"/>
        <v>1.5487555</v>
      </c>
      <c r="H175" s="77">
        <v>184.42</v>
      </c>
      <c r="I175" s="79" t="s">
        <v>66</v>
      </c>
      <c r="J175" s="76">
        <f t="shared" si="18"/>
        <v>184.42</v>
      </c>
      <c r="K175" s="77">
        <v>7.62</v>
      </c>
      <c r="L175" s="79" t="s">
        <v>66</v>
      </c>
      <c r="M175" s="76">
        <f t="shared" si="16"/>
        <v>7.62</v>
      </c>
      <c r="N175" s="77">
        <v>1.49</v>
      </c>
      <c r="O175" s="79" t="s">
        <v>66</v>
      </c>
      <c r="P175" s="76">
        <f t="shared" si="17"/>
        <v>1.49</v>
      </c>
    </row>
    <row r="176" spans="2:16">
      <c r="B176" s="89">
        <v>120</v>
      </c>
      <c r="C176" s="79" t="s">
        <v>65</v>
      </c>
      <c r="D176" s="74">
        <f t="shared" si="12"/>
        <v>10</v>
      </c>
      <c r="E176" s="91">
        <v>1.4410000000000001</v>
      </c>
      <c r="F176" s="92">
        <v>6.9870000000000002E-4</v>
      </c>
      <c r="G176" s="88">
        <f t="shared" si="15"/>
        <v>1.4416987000000001</v>
      </c>
      <c r="H176" s="77">
        <v>214.13</v>
      </c>
      <c r="I176" s="79" t="s">
        <v>66</v>
      </c>
      <c r="J176" s="76">
        <f t="shared" si="18"/>
        <v>214.13</v>
      </c>
      <c r="K176" s="77">
        <v>8.7100000000000009</v>
      </c>
      <c r="L176" s="79" t="s">
        <v>66</v>
      </c>
      <c r="M176" s="76">
        <f t="shared" si="16"/>
        <v>8.7100000000000009</v>
      </c>
      <c r="N176" s="77">
        <v>1.71</v>
      </c>
      <c r="O176" s="79" t="s">
        <v>66</v>
      </c>
      <c r="P176" s="76">
        <f t="shared" si="17"/>
        <v>1.71</v>
      </c>
    </row>
    <row r="177" spans="1:16">
      <c r="A177" s="4"/>
      <c r="B177" s="89">
        <v>130</v>
      </c>
      <c r="C177" s="79" t="s">
        <v>65</v>
      </c>
      <c r="D177" s="74">
        <f t="shared" si="12"/>
        <v>10.833333333333334</v>
      </c>
      <c r="E177" s="91">
        <v>1.35</v>
      </c>
      <c r="F177" s="92">
        <v>6.5019999999999998E-4</v>
      </c>
      <c r="G177" s="88">
        <f t="shared" si="15"/>
        <v>1.3506502</v>
      </c>
      <c r="H177" s="77">
        <v>245.94</v>
      </c>
      <c r="I177" s="79" t="s">
        <v>66</v>
      </c>
      <c r="J177" s="76">
        <f t="shared" si="18"/>
        <v>245.94</v>
      </c>
      <c r="K177" s="77">
        <v>9.82</v>
      </c>
      <c r="L177" s="79" t="s">
        <v>66</v>
      </c>
      <c r="M177" s="76">
        <f t="shared" si="16"/>
        <v>9.82</v>
      </c>
      <c r="N177" s="77">
        <v>1.94</v>
      </c>
      <c r="O177" s="79" t="s">
        <v>66</v>
      </c>
      <c r="P177" s="76">
        <f t="shared" ref="P177:P179" si="19">N177</f>
        <v>1.94</v>
      </c>
    </row>
    <row r="178" spans="1:16">
      <c r="B178" s="77">
        <v>140</v>
      </c>
      <c r="C178" s="79" t="s">
        <v>65</v>
      </c>
      <c r="D178" s="74">
        <f t="shared" si="12"/>
        <v>11.666666666666666</v>
      </c>
      <c r="E178" s="91">
        <v>1.2709999999999999</v>
      </c>
      <c r="F178" s="92">
        <v>6.0820000000000004E-4</v>
      </c>
      <c r="G178" s="88">
        <f t="shared" si="15"/>
        <v>1.2716082</v>
      </c>
      <c r="H178" s="77">
        <v>279.83</v>
      </c>
      <c r="I178" s="79" t="s">
        <v>66</v>
      </c>
      <c r="J178" s="76">
        <f t="shared" si="18"/>
        <v>279.83</v>
      </c>
      <c r="K178" s="77">
        <v>10.94</v>
      </c>
      <c r="L178" s="79" t="s">
        <v>66</v>
      </c>
      <c r="M178" s="76">
        <f t="shared" si="16"/>
        <v>10.94</v>
      </c>
      <c r="N178" s="77">
        <v>2.19</v>
      </c>
      <c r="O178" s="79" t="s">
        <v>66</v>
      </c>
      <c r="P178" s="76">
        <f t="shared" si="19"/>
        <v>2.19</v>
      </c>
    </row>
    <row r="179" spans="1:16">
      <c r="B179" s="89">
        <v>150</v>
      </c>
      <c r="C179" s="90" t="s">
        <v>65</v>
      </c>
      <c r="D179" s="74">
        <f t="shared" si="12"/>
        <v>12.5</v>
      </c>
      <c r="E179" s="91">
        <v>1.202</v>
      </c>
      <c r="F179" s="92">
        <v>5.7160000000000002E-4</v>
      </c>
      <c r="G179" s="88">
        <f t="shared" si="15"/>
        <v>1.2025716</v>
      </c>
      <c r="H179" s="77">
        <v>315.74</v>
      </c>
      <c r="I179" s="79" t="s">
        <v>66</v>
      </c>
      <c r="J179" s="76">
        <f t="shared" si="18"/>
        <v>315.74</v>
      </c>
      <c r="K179" s="77">
        <v>12.07</v>
      </c>
      <c r="L179" s="79" t="s">
        <v>66</v>
      </c>
      <c r="M179" s="76">
        <f t="shared" si="16"/>
        <v>12.07</v>
      </c>
      <c r="N179" s="77">
        <v>2.4500000000000002</v>
      </c>
      <c r="O179" s="79" t="s">
        <v>66</v>
      </c>
      <c r="P179" s="76">
        <f t="shared" si="19"/>
        <v>2.4500000000000002</v>
      </c>
    </row>
    <row r="180" spans="1:16">
      <c r="B180" s="89">
        <v>160</v>
      </c>
      <c r="C180" s="90" t="s">
        <v>65</v>
      </c>
      <c r="D180" s="74">
        <f t="shared" si="12"/>
        <v>13.333333333333334</v>
      </c>
      <c r="E180" s="91">
        <v>1.141</v>
      </c>
      <c r="F180" s="92">
        <v>5.3930000000000004E-4</v>
      </c>
      <c r="G180" s="88">
        <f t="shared" si="15"/>
        <v>1.1415393</v>
      </c>
      <c r="H180" s="77">
        <v>353.63</v>
      </c>
      <c r="I180" s="79" t="s">
        <v>66</v>
      </c>
      <c r="J180" s="76">
        <f t="shared" si="18"/>
        <v>353.63</v>
      </c>
      <c r="K180" s="77">
        <v>13.22</v>
      </c>
      <c r="L180" s="79" t="s">
        <v>66</v>
      </c>
      <c r="M180" s="76">
        <f t="shared" si="16"/>
        <v>13.22</v>
      </c>
      <c r="N180" s="77">
        <v>2.72</v>
      </c>
      <c r="O180" s="79" t="s">
        <v>66</v>
      </c>
      <c r="P180" s="76">
        <f t="shared" ref="P180:P219" si="20">N180</f>
        <v>2.72</v>
      </c>
    </row>
    <row r="181" spans="1:16">
      <c r="B181" s="89">
        <v>170</v>
      </c>
      <c r="C181" s="90" t="s">
        <v>65</v>
      </c>
      <c r="D181" s="74">
        <f t="shared" si="12"/>
        <v>14.166666666666666</v>
      </c>
      <c r="E181" s="91">
        <v>1.0880000000000001</v>
      </c>
      <c r="F181" s="92">
        <v>5.1060000000000005E-4</v>
      </c>
      <c r="G181" s="88">
        <f t="shared" si="15"/>
        <v>1.0885106</v>
      </c>
      <c r="H181" s="77">
        <v>393.45</v>
      </c>
      <c r="I181" s="79" t="s">
        <v>66</v>
      </c>
      <c r="J181" s="76">
        <f t="shared" si="18"/>
        <v>393.45</v>
      </c>
      <c r="K181" s="77">
        <v>14.39</v>
      </c>
      <c r="L181" s="79" t="s">
        <v>66</v>
      </c>
      <c r="M181" s="76">
        <f t="shared" si="16"/>
        <v>14.39</v>
      </c>
      <c r="N181" s="77">
        <v>3.01</v>
      </c>
      <c r="O181" s="79" t="s">
        <v>66</v>
      </c>
      <c r="P181" s="76">
        <f t="shared" si="20"/>
        <v>3.01</v>
      </c>
    </row>
    <row r="182" spans="1:16">
      <c r="B182" s="89">
        <v>180</v>
      </c>
      <c r="C182" s="90" t="s">
        <v>65</v>
      </c>
      <c r="D182" s="74">
        <f t="shared" si="12"/>
        <v>15</v>
      </c>
      <c r="E182" s="91">
        <v>1.04</v>
      </c>
      <c r="F182" s="92">
        <v>4.8490000000000002E-4</v>
      </c>
      <c r="G182" s="88">
        <f t="shared" si="15"/>
        <v>1.0404849</v>
      </c>
      <c r="H182" s="77">
        <v>435.17</v>
      </c>
      <c r="I182" s="79" t="s">
        <v>66</v>
      </c>
      <c r="J182" s="76">
        <f t="shared" si="18"/>
        <v>435.17</v>
      </c>
      <c r="K182" s="77">
        <v>15.57</v>
      </c>
      <c r="L182" s="79" t="s">
        <v>66</v>
      </c>
      <c r="M182" s="76">
        <f t="shared" si="16"/>
        <v>15.57</v>
      </c>
      <c r="N182" s="77">
        <v>3.31</v>
      </c>
      <c r="O182" s="79" t="s">
        <v>66</v>
      </c>
      <c r="P182" s="76">
        <f t="shared" si="20"/>
        <v>3.31</v>
      </c>
    </row>
    <row r="183" spans="1:16">
      <c r="B183" s="89">
        <v>200</v>
      </c>
      <c r="C183" s="90" t="s">
        <v>65</v>
      </c>
      <c r="D183" s="74">
        <f t="shared" si="12"/>
        <v>16.666666666666668</v>
      </c>
      <c r="E183" s="91">
        <v>0.95860000000000001</v>
      </c>
      <c r="F183" s="92">
        <v>4.4089999999999998E-4</v>
      </c>
      <c r="G183" s="88">
        <f t="shared" si="15"/>
        <v>0.95904089999999997</v>
      </c>
      <c r="H183" s="77">
        <v>524.07000000000005</v>
      </c>
      <c r="I183" s="79" t="s">
        <v>66</v>
      </c>
      <c r="J183" s="76">
        <f t="shared" si="18"/>
        <v>524.07000000000005</v>
      </c>
      <c r="K183" s="77">
        <v>20.04</v>
      </c>
      <c r="L183" s="79" t="s">
        <v>66</v>
      </c>
      <c r="M183" s="76">
        <f t="shared" si="16"/>
        <v>20.04</v>
      </c>
      <c r="N183" s="77">
        <v>3.95</v>
      </c>
      <c r="O183" s="79" t="s">
        <v>66</v>
      </c>
      <c r="P183" s="76">
        <f t="shared" si="20"/>
        <v>3.95</v>
      </c>
    </row>
    <row r="184" spans="1:16">
      <c r="B184" s="89">
        <v>225</v>
      </c>
      <c r="C184" s="90" t="s">
        <v>65</v>
      </c>
      <c r="D184" s="74">
        <f t="shared" si="12"/>
        <v>18.75</v>
      </c>
      <c r="E184" s="91">
        <v>0.876</v>
      </c>
      <c r="F184" s="92">
        <v>3.9639999999999999E-4</v>
      </c>
      <c r="G184" s="88">
        <f t="shared" si="15"/>
        <v>0.87639639999999996</v>
      </c>
      <c r="H184" s="77">
        <v>645.15</v>
      </c>
      <c r="I184" s="79" t="s">
        <v>66</v>
      </c>
      <c r="J184" s="76">
        <f t="shared" si="18"/>
        <v>645.15</v>
      </c>
      <c r="K184" s="77">
        <v>26.4</v>
      </c>
      <c r="L184" s="79" t="s">
        <v>66</v>
      </c>
      <c r="M184" s="76">
        <f t="shared" si="16"/>
        <v>26.4</v>
      </c>
      <c r="N184" s="77">
        <v>4.82</v>
      </c>
      <c r="O184" s="79" t="s">
        <v>66</v>
      </c>
      <c r="P184" s="76">
        <f t="shared" si="20"/>
        <v>4.82</v>
      </c>
    </row>
    <row r="185" spans="1:16">
      <c r="B185" s="89">
        <v>250</v>
      </c>
      <c r="C185" s="90" t="s">
        <v>65</v>
      </c>
      <c r="D185" s="74">
        <f t="shared" si="12"/>
        <v>20.833333333333332</v>
      </c>
      <c r="E185" s="91">
        <v>0.80840000000000001</v>
      </c>
      <c r="F185" s="92">
        <v>3.6029999999999998E-4</v>
      </c>
      <c r="G185" s="88">
        <f t="shared" si="15"/>
        <v>0.80876029999999999</v>
      </c>
      <c r="H185" s="77">
        <v>777</v>
      </c>
      <c r="I185" s="79" t="s">
        <v>66</v>
      </c>
      <c r="J185" s="76">
        <f t="shared" si="18"/>
        <v>777</v>
      </c>
      <c r="K185" s="77">
        <v>32.36</v>
      </c>
      <c r="L185" s="79" t="s">
        <v>66</v>
      </c>
      <c r="M185" s="76">
        <f t="shared" si="16"/>
        <v>32.36</v>
      </c>
      <c r="N185" s="77">
        <v>5.77</v>
      </c>
      <c r="O185" s="79" t="s">
        <v>66</v>
      </c>
      <c r="P185" s="76">
        <f t="shared" si="20"/>
        <v>5.77</v>
      </c>
    </row>
    <row r="186" spans="1:16">
      <c r="B186" s="89">
        <v>275</v>
      </c>
      <c r="C186" s="90" t="s">
        <v>65</v>
      </c>
      <c r="D186" s="74">
        <f t="shared" ref="D186:D199" si="21">B186/$C$5</f>
        <v>22.916666666666668</v>
      </c>
      <c r="E186" s="91">
        <v>0.751</v>
      </c>
      <c r="F186" s="92">
        <v>3.3050000000000001E-4</v>
      </c>
      <c r="G186" s="88">
        <f t="shared" si="15"/>
        <v>0.75133050000000001</v>
      </c>
      <c r="H186" s="77">
        <v>919.4</v>
      </c>
      <c r="I186" s="79" t="s">
        <v>66</v>
      </c>
      <c r="J186" s="76">
        <f t="shared" si="18"/>
        <v>919.4</v>
      </c>
      <c r="K186" s="77">
        <v>38.159999999999997</v>
      </c>
      <c r="L186" s="79" t="s">
        <v>66</v>
      </c>
      <c r="M186" s="76">
        <f t="shared" si="16"/>
        <v>38.159999999999997</v>
      </c>
      <c r="N186" s="77">
        <v>6.78</v>
      </c>
      <c r="O186" s="79" t="s">
        <v>66</v>
      </c>
      <c r="P186" s="76">
        <f t="shared" si="20"/>
        <v>6.78</v>
      </c>
    </row>
    <row r="187" spans="1:16">
      <c r="B187" s="89">
        <v>300</v>
      </c>
      <c r="C187" s="90" t="s">
        <v>65</v>
      </c>
      <c r="D187" s="74">
        <f t="shared" si="21"/>
        <v>25</v>
      </c>
      <c r="E187" s="91">
        <v>0.70069999999999999</v>
      </c>
      <c r="F187" s="92">
        <v>3.054E-4</v>
      </c>
      <c r="G187" s="88">
        <f t="shared" si="15"/>
        <v>0.7010054</v>
      </c>
      <c r="H187" s="77">
        <v>1.07</v>
      </c>
      <c r="I187" s="78" t="s">
        <v>12</v>
      </c>
      <c r="J187" s="76">
        <f t="shared" ref="J187:J191" si="22">H187*1000</f>
        <v>1070</v>
      </c>
      <c r="K187" s="77">
        <v>43.91</v>
      </c>
      <c r="L187" s="79" t="s">
        <v>66</v>
      </c>
      <c r="M187" s="76">
        <f t="shared" si="16"/>
        <v>43.91</v>
      </c>
      <c r="N187" s="77">
        <v>7.86</v>
      </c>
      <c r="O187" s="79" t="s">
        <v>66</v>
      </c>
      <c r="P187" s="76">
        <f t="shared" si="20"/>
        <v>7.86</v>
      </c>
    </row>
    <row r="188" spans="1:16">
      <c r="B188" s="89">
        <v>325</v>
      </c>
      <c r="C188" s="90" t="s">
        <v>65</v>
      </c>
      <c r="D188" s="74">
        <f t="shared" si="21"/>
        <v>27.083333333333332</v>
      </c>
      <c r="E188" s="91">
        <v>0.65539999999999998</v>
      </c>
      <c r="F188" s="92">
        <v>2.8400000000000002E-4</v>
      </c>
      <c r="G188" s="88">
        <f t="shared" si="15"/>
        <v>0.65568399999999993</v>
      </c>
      <c r="H188" s="77">
        <v>1.24</v>
      </c>
      <c r="I188" s="79" t="s">
        <v>12</v>
      </c>
      <c r="J188" s="76">
        <f t="shared" si="22"/>
        <v>1240</v>
      </c>
      <c r="K188" s="77">
        <v>49.69</v>
      </c>
      <c r="L188" s="79" t="s">
        <v>66</v>
      </c>
      <c r="M188" s="76">
        <f t="shared" si="16"/>
        <v>49.69</v>
      </c>
      <c r="N188" s="77">
        <v>9.01</v>
      </c>
      <c r="O188" s="79" t="s">
        <v>66</v>
      </c>
      <c r="P188" s="76">
        <f t="shared" si="20"/>
        <v>9.01</v>
      </c>
    </row>
    <row r="189" spans="1:16">
      <c r="B189" s="89">
        <v>350</v>
      </c>
      <c r="C189" s="90" t="s">
        <v>65</v>
      </c>
      <c r="D189" s="74">
        <f t="shared" si="21"/>
        <v>29.166666666666668</v>
      </c>
      <c r="E189" s="91">
        <v>0.61350000000000005</v>
      </c>
      <c r="F189" s="92">
        <v>2.655E-4</v>
      </c>
      <c r="G189" s="88">
        <f t="shared" si="15"/>
        <v>0.61376550000000007</v>
      </c>
      <c r="H189" s="77">
        <v>1.41</v>
      </c>
      <c r="I189" s="79" t="s">
        <v>12</v>
      </c>
      <c r="J189" s="76">
        <f t="shared" si="22"/>
        <v>1410</v>
      </c>
      <c r="K189" s="77">
        <v>55.56</v>
      </c>
      <c r="L189" s="79" t="s">
        <v>66</v>
      </c>
      <c r="M189" s="76">
        <f t="shared" si="16"/>
        <v>55.56</v>
      </c>
      <c r="N189" s="77">
        <v>10.24</v>
      </c>
      <c r="O189" s="79" t="s">
        <v>66</v>
      </c>
      <c r="P189" s="76">
        <f t="shared" si="20"/>
        <v>10.24</v>
      </c>
    </row>
    <row r="190" spans="1:16">
      <c r="B190" s="89">
        <v>375</v>
      </c>
      <c r="C190" s="90" t="s">
        <v>65</v>
      </c>
      <c r="D190" s="74">
        <f t="shared" si="21"/>
        <v>31.25</v>
      </c>
      <c r="E190" s="91">
        <v>0.57779999999999998</v>
      </c>
      <c r="F190" s="92">
        <v>2.4939999999999999E-4</v>
      </c>
      <c r="G190" s="88">
        <f t="shared" si="15"/>
        <v>0.57804939999999994</v>
      </c>
      <c r="H190" s="77">
        <v>1.6</v>
      </c>
      <c r="I190" s="79" t="s">
        <v>12</v>
      </c>
      <c r="J190" s="76">
        <f t="shared" si="22"/>
        <v>1600</v>
      </c>
      <c r="K190" s="77">
        <v>61.55</v>
      </c>
      <c r="L190" s="79" t="s">
        <v>66</v>
      </c>
      <c r="M190" s="76">
        <f t="shared" si="16"/>
        <v>61.55</v>
      </c>
      <c r="N190" s="77">
        <v>11.53</v>
      </c>
      <c r="O190" s="79" t="s">
        <v>66</v>
      </c>
      <c r="P190" s="76">
        <f t="shared" si="20"/>
        <v>11.53</v>
      </c>
    </row>
    <row r="191" spans="1:16">
      <c r="B191" s="89">
        <v>400</v>
      </c>
      <c r="C191" s="90" t="s">
        <v>65</v>
      </c>
      <c r="D191" s="74">
        <f t="shared" si="21"/>
        <v>33.333333333333336</v>
      </c>
      <c r="E191" s="91">
        <v>0.54810000000000003</v>
      </c>
      <c r="F191" s="92">
        <v>2.352E-4</v>
      </c>
      <c r="G191" s="88">
        <f t="shared" si="15"/>
        <v>0.54833520000000002</v>
      </c>
      <c r="H191" s="77">
        <v>1.79</v>
      </c>
      <c r="I191" s="79" t="s">
        <v>12</v>
      </c>
      <c r="J191" s="76">
        <f t="shared" si="22"/>
        <v>1790</v>
      </c>
      <c r="K191" s="77">
        <v>67.63</v>
      </c>
      <c r="L191" s="79" t="s">
        <v>66</v>
      </c>
      <c r="M191" s="76">
        <f t="shared" si="16"/>
        <v>67.63</v>
      </c>
      <c r="N191" s="77">
        <v>12.91</v>
      </c>
      <c r="O191" s="79" t="s">
        <v>66</v>
      </c>
      <c r="P191" s="76">
        <f t="shared" si="20"/>
        <v>12.91</v>
      </c>
    </row>
    <row r="192" spans="1:16">
      <c r="B192" s="89">
        <v>450</v>
      </c>
      <c r="C192" s="90" t="s">
        <v>65</v>
      </c>
      <c r="D192" s="74">
        <f t="shared" si="21"/>
        <v>37.5</v>
      </c>
      <c r="E192" s="91">
        <v>0.49790000000000001</v>
      </c>
      <c r="F192" s="92">
        <v>2.1130000000000001E-4</v>
      </c>
      <c r="G192" s="88">
        <f t="shared" si="15"/>
        <v>0.49811130000000003</v>
      </c>
      <c r="H192" s="77">
        <v>2.2200000000000002</v>
      </c>
      <c r="I192" s="79" t="s">
        <v>12</v>
      </c>
      <c r="J192" s="80">
        <f t="shared" ref="J192:J228" si="23">H192*1000</f>
        <v>2220</v>
      </c>
      <c r="K192" s="77">
        <v>90.59</v>
      </c>
      <c r="L192" s="79" t="s">
        <v>66</v>
      </c>
      <c r="M192" s="76">
        <f t="shared" si="16"/>
        <v>90.59</v>
      </c>
      <c r="N192" s="77">
        <v>15.86</v>
      </c>
      <c r="O192" s="79" t="s">
        <v>66</v>
      </c>
      <c r="P192" s="76">
        <f t="shared" si="20"/>
        <v>15.86</v>
      </c>
    </row>
    <row r="193" spans="2:16">
      <c r="B193" s="89">
        <v>500</v>
      </c>
      <c r="C193" s="90" t="s">
        <v>65</v>
      </c>
      <c r="D193" s="74">
        <f t="shared" si="21"/>
        <v>41.666666666666664</v>
      </c>
      <c r="E193" s="91">
        <v>0.45710000000000001</v>
      </c>
      <c r="F193" s="92">
        <v>1.919E-4</v>
      </c>
      <c r="G193" s="88">
        <f t="shared" si="15"/>
        <v>0.45729190000000003</v>
      </c>
      <c r="H193" s="77">
        <v>2.68</v>
      </c>
      <c r="I193" s="79" t="s">
        <v>12</v>
      </c>
      <c r="J193" s="80">
        <f t="shared" si="23"/>
        <v>2680</v>
      </c>
      <c r="K193" s="77">
        <v>112.08</v>
      </c>
      <c r="L193" s="79" t="s">
        <v>66</v>
      </c>
      <c r="M193" s="76">
        <f t="shared" si="16"/>
        <v>112.08</v>
      </c>
      <c r="N193" s="77">
        <v>19.07</v>
      </c>
      <c r="O193" s="79" t="s">
        <v>66</v>
      </c>
      <c r="P193" s="76">
        <f t="shared" si="20"/>
        <v>19.07</v>
      </c>
    </row>
    <row r="194" spans="2:16">
      <c r="B194" s="89">
        <v>550</v>
      </c>
      <c r="C194" s="90" t="s">
        <v>65</v>
      </c>
      <c r="D194" s="74">
        <f t="shared" si="21"/>
        <v>45.833333333333336</v>
      </c>
      <c r="E194" s="91">
        <v>0.42320000000000002</v>
      </c>
      <c r="F194" s="92">
        <v>1.76E-4</v>
      </c>
      <c r="G194" s="88">
        <f t="shared" si="15"/>
        <v>0.42337600000000003</v>
      </c>
      <c r="H194" s="77">
        <v>3.19</v>
      </c>
      <c r="I194" s="79" t="s">
        <v>12</v>
      </c>
      <c r="J194" s="80">
        <f t="shared" si="23"/>
        <v>3190</v>
      </c>
      <c r="K194" s="77">
        <v>133</v>
      </c>
      <c r="L194" s="79" t="s">
        <v>66</v>
      </c>
      <c r="M194" s="76">
        <f t="shared" si="16"/>
        <v>133</v>
      </c>
      <c r="N194" s="77">
        <v>22.55</v>
      </c>
      <c r="O194" s="79" t="s">
        <v>66</v>
      </c>
      <c r="P194" s="76">
        <f t="shared" si="20"/>
        <v>22.55</v>
      </c>
    </row>
    <row r="195" spans="2:16">
      <c r="B195" s="89">
        <v>600</v>
      </c>
      <c r="C195" s="90" t="s">
        <v>65</v>
      </c>
      <c r="D195" s="74">
        <f t="shared" si="21"/>
        <v>50</v>
      </c>
      <c r="E195" s="91">
        <v>0.39460000000000001</v>
      </c>
      <c r="F195" s="92">
        <v>1.6249999999999999E-4</v>
      </c>
      <c r="G195" s="88">
        <f t="shared" si="15"/>
        <v>0.39476250000000002</v>
      </c>
      <c r="H195" s="77">
        <v>3.73</v>
      </c>
      <c r="I195" s="79" t="s">
        <v>12</v>
      </c>
      <c r="J195" s="80">
        <f t="shared" si="23"/>
        <v>3730</v>
      </c>
      <c r="K195" s="77">
        <v>153.72999999999999</v>
      </c>
      <c r="L195" s="79" t="s">
        <v>66</v>
      </c>
      <c r="M195" s="76">
        <f t="shared" si="16"/>
        <v>153.72999999999999</v>
      </c>
      <c r="N195" s="77">
        <v>26.28</v>
      </c>
      <c r="O195" s="79" t="s">
        <v>66</v>
      </c>
      <c r="P195" s="76">
        <f t="shared" si="20"/>
        <v>26.28</v>
      </c>
    </row>
    <row r="196" spans="2:16">
      <c r="B196" s="89">
        <v>650</v>
      </c>
      <c r="C196" s="90" t="s">
        <v>65</v>
      </c>
      <c r="D196" s="74">
        <f t="shared" si="21"/>
        <v>54.166666666666664</v>
      </c>
      <c r="E196" s="91">
        <v>0.37</v>
      </c>
      <c r="F196" s="92">
        <v>1.5109999999999999E-4</v>
      </c>
      <c r="G196" s="88">
        <f t="shared" si="15"/>
        <v>0.37015110000000001</v>
      </c>
      <c r="H196" s="77">
        <v>4.3099999999999996</v>
      </c>
      <c r="I196" s="79" t="s">
        <v>12</v>
      </c>
      <c r="J196" s="80">
        <f t="shared" si="23"/>
        <v>4310</v>
      </c>
      <c r="K196" s="77">
        <v>174.44</v>
      </c>
      <c r="L196" s="79" t="s">
        <v>66</v>
      </c>
      <c r="M196" s="76">
        <f t="shared" si="16"/>
        <v>174.44</v>
      </c>
      <c r="N196" s="77">
        <v>30.25</v>
      </c>
      <c r="O196" s="79" t="s">
        <v>66</v>
      </c>
      <c r="P196" s="76">
        <f t="shared" si="20"/>
        <v>30.25</v>
      </c>
    </row>
    <row r="197" spans="2:16">
      <c r="B197" s="89">
        <v>700</v>
      </c>
      <c r="C197" s="90" t="s">
        <v>65</v>
      </c>
      <c r="D197" s="74">
        <f t="shared" si="21"/>
        <v>58.333333333333336</v>
      </c>
      <c r="E197" s="91">
        <v>0.3488</v>
      </c>
      <c r="F197" s="92">
        <v>1.4119999999999999E-4</v>
      </c>
      <c r="G197" s="88">
        <f t="shared" si="15"/>
        <v>0.34894120000000001</v>
      </c>
      <c r="H197" s="77">
        <v>4.93</v>
      </c>
      <c r="I197" s="79" t="s">
        <v>12</v>
      </c>
      <c r="J197" s="80">
        <f t="shared" si="23"/>
        <v>4930</v>
      </c>
      <c r="K197" s="77">
        <v>195.25</v>
      </c>
      <c r="L197" s="79" t="s">
        <v>66</v>
      </c>
      <c r="M197" s="76">
        <f t="shared" si="16"/>
        <v>195.25</v>
      </c>
      <c r="N197" s="77">
        <v>34.46</v>
      </c>
      <c r="O197" s="79" t="s">
        <v>66</v>
      </c>
      <c r="P197" s="76">
        <f t="shared" si="20"/>
        <v>34.46</v>
      </c>
    </row>
    <row r="198" spans="2:16">
      <c r="B198" s="89">
        <v>800</v>
      </c>
      <c r="C198" s="90" t="s">
        <v>65</v>
      </c>
      <c r="D198" s="74">
        <f t="shared" si="21"/>
        <v>66.666666666666671</v>
      </c>
      <c r="E198" s="91">
        <v>0.31390000000000001</v>
      </c>
      <c r="F198" s="92">
        <v>1.249E-4</v>
      </c>
      <c r="G198" s="88">
        <f t="shared" si="15"/>
        <v>0.3140249</v>
      </c>
      <c r="H198" s="77">
        <v>6.27</v>
      </c>
      <c r="I198" s="79" t="s">
        <v>12</v>
      </c>
      <c r="J198" s="80">
        <f t="shared" si="23"/>
        <v>6270</v>
      </c>
      <c r="K198" s="77">
        <v>272.58999999999997</v>
      </c>
      <c r="L198" s="79" t="s">
        <v>66</v>
      </c>
      <c r="M198" s="76">
        <f t="shared" si="16"/>
        <v>272.58999999999997</v>
      </c>
      <c r="N198" s="77">
        <v>43.57</v>
      </c>
      <c r="O198" s="79" t="s">
        <v>66</v>
      </c>
      <c r="P198" s="76">
        <f t="shared" si="20"/>
        <v>43.57</v>
      </c>
    </row>
    <row r="199" spans="2:16">
      <c r="B199" s="89">
        <v>900</v>
      </c>
      <c r="C199" s="90" t="s">
        <v>65</v>
      </c>
      <c r="D199" s="74">
        <f t="shared" si="21"/>
        <v>75</v>
      </c>
      <c r="E199" s="91">
        <v>0.28620000000000001</v>
      </c>
      <c r="F199" s="92">
        <v>1.122E-4</v>
      </c>
      <c r="G199" s="88">
        <f t="shared" si="15"/>
        <v>0.28631220000000002</v>
      </c>
      <c r="H199" s="77">
        <v>7.75</v>
      </c>
      <c r="I199" s="79" t="s">
        <v>12</v>
      </c>
      <c r="J199" s="80">
        <f t="shared" si="23"/>
        <v>7750</v>
      </c>
      <c r="K199" s="77">
        <v>344.09</v>
      </c>
      <c r="L199" s="79" t="s">
        <v>66</v>
      </c>
      <c r="M199" s="76">
        <f t="shared" si="16"/>
        <v>344.09</v>
      </c>
      <c r="N199" s="77">
        <v>53.56</v>
      </c>
      <c r="O199" s="79" t="s">
        <v>66</v>
      </c>
      <c r="P199" s="76">
        <f t="shared" si="20"/>
        <v>53.56</v>
      </c>
    </row>
    <row r="200" spans="2:16">
      <c r="B200" s="89">
        <v>1</v>
      </c>
      <c r="C200" s="93" t="s">
        <v>67</v>
      </c>
      <c r="D200" s="74">
        <f t="shared" ref="D200:D228" si="24">B200*1000/$C$5</f>
        <v>83.333333333333329</v>
      </c>
      <c r="E200" s="91">
        <v>0.26379999999999998</v>
      </c>
      <c r="F200" s="92">
        <v>1.0179999999999999E-4</v>
      </c>
      <c r="G200" s="88">
        <f t="shared" si="15"/>
        <v>0.26390179999999996</v>
      </c>
      <c r="H200" s="77">
        <v>9.3699999999999992</v>
      </c>
      <c r="I200" s="79" t="s">
        <v>12</v>
      </c>
      <c r="J200" s="80">
        <f t="shared" si="23"/>
        <v>9370</v>
      </c>
      <c r="K200" s="77">
        <v>413.37</v>
      </c>
      <c r="L200" s="79" t="s">
        <v>66</v>
      </c>
      <c r="M200" s="76">
        <f t="shared" si="16"/>
        <v>413.37</v>
      </c>
      <c r="N200" s="77">
        <v>64.39</v>
      </c>
      <c r="O200" s="79" t="s">
        <v>66</v>
      </c>
      <c r="P200" s="76">
        <f t="shared" si="20"/>
        <v>64.39</v>
      </c>
    </row>
    <row r="201" spans="2:16">
      <c r="B201" s="89">
        <v>1.1000000000000001</v>
      </c>
      <c r="C201" s="90" t="s">
        <v>67</v>
      </c>
      <c r="D201" s="74">
        <f t="shared" si="24"/>
        <v>91.666666666666671</v>
      </c>
      <c r="E201" s="91">
        <v>0.24529999999999999</v>
      </c>
      <c r="F201" s="92">
        <v>9.3319999999999994E-5</v>
      </c>
      <c r="G201" s="88">
        <f t="shared" si="15"/>
        <v>0.24539332</v>
      </c>
      <c r="H201" s="77">
        <v>11.11</v>
      </c>
      <c r="I201" s="79" t="s">
        <v>12</v>
      </c>
      <c r="J201" s="80">
        <f t="shared" si="23"/>
        <v>11110</v>
      </c>
      <c r="K201" s="77">
        <v>481.8</v>
      </c>
      <c r="L201" s="79" t="s">
        <v>66</v>
      </c>
      <c r="M201" s="76">
        <f t="shared" si="16"/>
        <v>481.8</v>
      </c>
      <c r="N201" s="77">
        <v>76.03</v>
      </c>
      <c r="O201" s="79" t="s">
        <v>66</v>
      </c>
      <c r="P201" s="76">
        <f t="shared" si="20"/>
        <v>76.03</v>
      </c>
    </row>
    <row r="202" spans="2:16">
      <c r="B202" s="89">
        <v>1.2</v>
      </c>
      <c r="C202" s="90" t="s">
        <v>67</v>
      </c>
      <c r="D202" s="74">
        <f t="shared" si="24"/>
        <v>100</v>
      </c>
      <c r="E202" s="91">
        <v>0.22969999999999999</v>
      </c>
      <c r="F202" s="92">
        <v>8.6160000000000002E-5</v>
      </c>
      <c r="G202" s="88">
        <f t="shared" si="15"/>
        <v>0.22978615999999999</v>
      </c>
      <c r="H202" s="77">
        <v>12.98</v>
      </c>
      <c r="I202" s="79" t="s">
        <v>12</v>
      </c>
      <c r="J202" s="80">
        <f t="shared" si="23"/>
        <v>12980</v>
      </c>
      <c r="K202" s="77">
        <v>550.01</v>
      </c>
      <c r="L202" s="79" t="s">
        <v>66</v>
      </c>
      <c r="M202" s="76">
        <f t="shared" si="16"/>
        <v>550.01</v>
      </c>
      <c r="N202" s="77">
        <v>88.43</v>
      </c>
      <c r="O202" s="79" t="s">
        <v>66</v>
      </c>
      <c r="P202" s="76">
        <f t="shared" si="20"/>
        <v>88.43</v>
      </c>
    </row>
    <row r="203" spans="2:16">
      <c r="B203" s="89">
        <v>1.3</v>
      </c>
      <c r="C203" s="90" t="s">
        <v>67</v>
      </c>
      <c r="D203" s="74">
        <f t="shared" si="24"/>
        <v>108.33333333333333</v>
      </c>
      <c r="E203" s="91">
        <v>0.21629999999999999</v>
      </c>
      <c r="F203" s="92">
        <v>8.0060000000000003E-5</v>
      </c>
      <c r="G203" s="88">
        <f t="shared" si="15"/>
        <v>0.21638005999999999</v>
      </c>
      <c r="H203" s="77">
        <v>14.97</v>
      </c>
      <c r="I203" s="79" t="s">
        <v>12</v>
      </c>
      <c r="J203" s="80">
        <f t="shared" si="23"/>
        <v>14970</v>
      </c>
      <c r="K203" s="77">
        <v>618.34</v>
      </c>
      <c r="L203" s="79" t="s">
        <v>66</v>
      </c>
      <c r="M203" s="76">
        <f t="shared" si="16"/>
        <v>618.34</v>
      </c>
      <c r="N203" s="77">
        <v>101.56</v>
      </c>
      <c r="O203" s="79" t="s">
        <v>66</v>
      </c>
      <c r="P203" s="76">
        <f t="shared" si="20"/>
        <v>101.56</v>
      </c>
    </row>
    <row r="204" spans="2:16">
      <c r="B204" s="89">
        <v>1.4</v>
      </c>
      <c r="C204" s="90" t="s">
        <v>67</v>
      </c>
      <c r="D204" s="74">
        <f t="shared" si="24"/>
        <v>116.66666666666667</v>
      </c>
      <c r="E204" s="91">
        <v>0.20480000000000001</v>
      </c>
      <c r="F204" s="92">
        <v>7.4789999999999994E-5</v>
      </c>
      <c r="G204" s="88">
        <f t="shared" si="15"/>
        <v>0.20487479</v>
      </c>
      <c r="H204" s="77">
        <v>17.079999999999998</v>
      </c>
      <c r="I204" s="79" t="s">
        <v>12</v>
      </c>
      <c r="J204" s="80">
        <f t="shared" si="23"/>
        <v>17080</v>
      </c>
      <c r="K204" s="77">
        <v>686.94</v>
      </c>
      <c r="L204" s="79" t="s">
        <v>66</v>
      </c>
      <c r="M204" s="76">
        <f t="shared" si="16"/>
        <v>686.94</v>
      </c>
      <c r="N204" s="77">
        <v>115.39</v>
      </c>
      <c r="O204" s="79" t="s">
        <v>66</v>
      </c>
      <c r="P204" s="76">
        <f t="shared" si="20"/>
        <v>115.39</v>
      </c>
    </row>
    <row r="205" spans="2:16">
      <c r="B205" s="89">
        <v>1.5</v>
      </c>
      <c r="C205" s="90" t="s">
        <v>67</v>
      </c>
      <c r="D205" s="74">
        <f t="shared" si="24"/>
        <v>125</v>
      </c>
      <c r="E205" s="91">
        <v>0.1948</v>
      </c>
      <c r="F205" s="92">
        <v>7.0190000000000004E-5</v>
      </c>
      <c r="G205" s="88">
        <f t="shared" si="15"/>
        <v>0.19487019</v>
      </c>
      <c r="H205" s="77">
        <v>19.3</v>
      </c>
      <c r="I205" s="79" t="s">
        <v>12</v>
      </c>
      <c r="J205" s="80">
        <f t="shared" si="23"/>
        <v>19300</v>
      </c>
      <c r="K205" s="77">
        <v>755.9</v>
      </c>
      <c r="L205" s="79" t="s">
        <v>66</v>
      </c>
      <c r="M205" s="76">
        <f t="shared" si="16"/>
        <v>755.9</v>
      </c>
      <c r="N205" s="77">
        <v>129.9</v>
      </c>
      <c r="O205" s="79" t="s">
        <v>66</v>
      </c>
      <c r="P205" s="76">
        <f t="shared" si="20"/>
        <v>129.9</v>
      </c>
    </row>
    <row r="206" spans="2:16">
      <c r="B206" s="89">
        <v>1.6</v>
      </c>
      <c r="C206" s="90" t="s">
        <v>67</v>
      </c>
      <c r="D206" s="74">
        <f t="shared" si="24"/>
        <v>133.33333333333334</v>
      </c>
      <c r="E206" s="91">
        <v>0.18590000000000001</v>
      </c>
      <c r="F206" s="92">
        <v>6.6149999999999995E-5</v>
      </c>
      <c r="G206" s="88">
        <f t="shared" si="15"/>
        <v>0.18596615</v>
      </c>
      <c r="H206" s="77">
        <v>21.64</v>
      </c>
      <c r="I206" s="79" t="s">
        <v>12</v>
      </c>
      <c r="J206" s="80">
        <f t="shared" si="23"/>
        <v>21640</v>
      </c>
      <c r="K206" s="77">
        <v>825.25</v>
      </c>
      <c r="L206" s="79" t="s">
        <v>66</v>
      </c>
      <c r="M206" s="76">
        <f t="shared" si="16"/>
        <v>825.25</v>
      </c>
      <c r="N206" s="77">
        <v>145.05000000000001</v>
      </c>
      <c r="O206" s="79" t="s">
        <v>66</v>
      </c>
      <c r="P206" s="76">
        <f t="shared" si="20"/>
        <v>145.05000000000001</v>
      </c>
    </row>
    <row r="207" spans="2:16">
      <c r="B207" s="89">
        <v>1.7</v>
      </c>
      <c r="C207" s="90" t="s">
        <v>67</v>
      </c>
      <c r="D207" s="74">
        <f t="shared" si="24"/>
        <v>141.66666666666666</v>
      </c>
      <c r="E207" s="91">
        <v>0.17810000000000001</v>
      </c>
      <c r="F207" s="92">
        <v>6.2559999999999997E-5</v>
      </c>
      <c r="G207" s="88">
        <f t="shared" si="15"/>
        <v>0.17816256</v>
      </c>
      <c r="H207" s="77">
        <v>24.08</v>
      </c>
      <c r="I207" s="79" t="s">
        <v>12</v>
      </c>
      <c r="J207" s="80">
        <f t="shared" si="23"/>
        <v>24080</v>
      </c>
      <c r="K207" s="77">
        <v>895</v>
      </c>
      <c r="L207" s="79" t="s">
        <v>66</v>
      </c>
      <c r="M207" s="76">
        <f t="shared" si="16"/>
        <v>895</v>
      </c>
      <c r="N207" s="77">
        <v>160.81</v>
      </c>
      <c r="O207" s="79" t="s">
        <v>66</v>
      </c>
      <c r="P207" s="76">
        <f t="shared" si="20"/>
        <v>160.81</v>
      </c>
    </row>
    <row r="208" spans="2:16">
      <c r="B208" s="89">
        <v>1.8</v>
      </c>
      <c r="C208" s="90" t="s">
        <v>67</v>
      </c>
      <c r="D208" s="74">
        <f t="shared" si="24"/>
        <v>150</v>
      </c>
      <c r="E208" s="91">
        <v>0.17100000000000001</v>
      </c>
      <c r="F208" s="92">
        <v>5.9349999999999999E-5</v>
      </c>
      <c r="G208" s="88">
        <f t="shared" si="15"/>
        <v>0.17105935000000003</v>
      </c>
      <c r="H208" s="77">
        <v>26.62</v>
      </c>
      <c r="I208" s="79" t="s">
        <v>12</v>
      </c>
      <c r="J208" s="80">
        <f t="shared" si="23"/>
        <v>26620</v>
      </c>
      <c r="K208" s="77">
        <v>965.14</v>
      </c>
      <c r="L208" s="79" t="s">
        <v>66</v>
      </c>
      <c r="M208" s="76">
        <f t="shared" si="16"/>
        <v>965.14</v>
      </c>
      <c r="N208" s="77">
        <v>177.17</v>
      </c>
      <c r="O208" s="79" t="s">
        <v>66</v>
      </c>
      <c r="P208" s="76">
        <f t="shared" si="20"/>
        <v>177.17</v>
      </c>
    </row>
    <row r="209" spans="2:16">
      <c r="B209" s="89">
        <v>2</v>
      </c>
      <c r="C209" s="90" t="s">
        <v>67</v>
      </c>
      <c r="D209" s="74">
        <f t="shared" si="24"/>
        <v>166.66666666666666</v>
      </c>
      <c r="E209" s="91">
        <v>0.159</v>
      </c>
      <c r="F209" s="92">
        <v>5.3860000000000003E-5</v>
      </c>
      <c r="G209" s="88">
        <f t="shared" si="15"/>
        <v>0.15905385999999999</v>
      </c>
      <c r="H209" s="77">
        <v>32</v>
      </c>
      <c r="I209" s="79" t="s">
        <v>12</v>
      </c>
      <c r="J209" s="80">
        <f t="shared" si="23"/>
        <v>32000</v>
      </c>
      <c r="K209" s="77">
        <v>1.23</v>
      </c>
      <c r="L209" s="78" t="s">
        <v>12</v>
      </c>
      <c r="M209" s="76">
        <f t="shared" ref="M209:M216" si="25">K209*1000</f>
        <v>1230</v>
      </c>
      <c r="N209" s="77">
        <v>211.6</v>
      </c>
      <c r="O209" s="79" t="s">
        <v>66</v>
      </c>
      <c r="P209" s="76">
        <f t="shared" si="20"/>
        <v>211.6</v>
      </c>
    </row>
    <row r="210" spans="2:16">
      <c r="B210" s="89">
        <v>2.25</v>
      </c>
      <c r="C210" s="90" t="s">
        <v>67</v>
      </c>
      <c r="D210" s="74">
        <f t="shared" si="24"/>
        <v>187.5</v>
      </c>
      <c r="E210" s="91">
        <v>0.1469</v>
      </c>
      <c r="F210" s="92">
        <v>4.8319999999999998E-5</v>
      </c>
      <c r="G210" s="88">
        <f t="shared" si="15"/>
        <v>0.14694831999999999</v>
      </c>
      <c r="H210" s="77">
        <v>39.26</v>
      </c>
      <c r="I210" s="79" t="s">
        <v>12</v>
      </c>
      <c r="J210" s="80">
        <f t="shared" si="23"/>
        <v>39260</v>
      </c>
      <c r="K210" s="77">
        <v>1.6</v>
      </c>
      <c r="L210" s="79" t="s">
        <v>12</v>
      </c>
      <c r="M210" s="76">
        <f t="shared" si="25"/>
        <v>1600</v>
      </c>
      <c r="N210" s="77">
        <v>257.57</v>
      </c>
      <c r="O210" s="79" t="s">
        <v>66</v>
      </c>
      <c r="P210" s="76">
        <f t="shared" si="20"/>
        <v>257.57</v>
      </c>
    </row>
    <row r="211" spans="2:16">
      <c r="B211" s="89">
        <v>2.5</v>
      </c>
      <c r="C211" s="90" t="s">
        <v>67</v>
      </c>
      <c r="D211" s="74">
        <f t="shared" si="24"/>
        <v>208.33333333333334</v>
      </c>
      <c r="E211" s="91">
        <v>0.1371</v>
      </c>
      <c r="F211" s="92">
        <v>4.3850000000000002E-5</v>
      </c>
      <c r="G211" s="88">
        <f t="shared" si="15"/>
        <v>0.13714385000000001</v>
      </c>
      <c r="H211" s="77">
        <v>47.08</v>
      </c>
      <c r="I211" s="79" t="s">
        <v>12</v>
      </c>
      <c r="J211" s="80">
        <f t="shared" si="23"/>
        <v>47080</v>
      </c>
      <c r="K211" s="77">
        <v>1.95</v>
      </c>
      <c r="L211" s="79" t="s">
        <v>12</v>
      </c>
      <c r="M211" s="76">
        <f t="shared" si="25"/>
        <v>1950</v>
      </c>
      <c r="N211" s="77">
        <v>306.51</v>
      </c>
      <c r="O211" s="79" t="s">
        <v>66</v>
      </c>
      <c r="P211" s="76">
        <f t="shared" si="20"/>
        <v>306.51</v>
      </c>
    </row>
    <row r="212" spans="2:16">
      <c r="B212" s="89">
        <v>2.75</v>
      </c>
      <c r="C212" s="90" t="s">
        <v>67</v>
      </c>
      <c r="D212" s="74">
        <f t="shared" si="24"/>
        <v>229.16666666666666</v>
      </c>
      <c r="E212" s="91">
        <v>0.12909999999999999</v>
      </c>
      <c r="F212" s="92">
        <v>4.015E-5</v>
      </c>
      <c r="G212" s="88">
        <f t="shared" si="15"/>
        <v>0.12914014999999998</v>
      </c>
      <c r="H212" s="77">
        <v>55.42</v>
      </c>
      <c r="I212" s="79" t="s">
        <v>12</v>
      </c>
      <c r="J212" s="80">
        <f t="shared" si="23"/>
        <v>55420</v>
      </c>
      <c r="K212" s="77">
        <v>2.2799999999999998</v>
      </c>
      <c r="L212" s="79" t="s">
        <v>12</v>
      </c>
      <c r="M212" s="80">
        <f t="shared" si="25"/>
        <v>2280</v>
      </c>
      <c r="N212" s="77">
        <v>358.16</v>
      </c>
      <c r="O212" s="79" t="s">
        <v>66</v>
      </c>
      <c r="P212" s="76">
        <f t="shared" si="20"/>
        <v>358.16</v>
      </c>
    </row>
    <row r="213" spans="2:16">
      <c r="B213" s="89">
        <v>3</v>
      </c>
      <c r="C213" s="90" t="s">
        <v>67</v>
      </c>
      <c r="D213" s="74">
        <f t="shared" si="24"/>
        <v>250</v>
      </c>
      <c r="E213" s="91">
        <v>0.12230000000000001</v>
      </c>
      <c r="F213" s="92">
        <v>3.7049999999999999E-5</v>
      </c>
      <c r="G213" s="88">
        <f t="shared" ref="G213:G228" si="26">E213+F213</f>
        <v>0.12233705</v>
      </c>
      <c r="H213" s="77">
        <v>64.25</v>
      </c>
      <c r="I213" s="79" t="s">
        <v>12</v>
      </c>
      <c r="J213" s="80">
        <f t="shared" si="23"/>
        <v>64250</v>
      </c>
      <c r="K213" s="77">
        <v>2.6</v>
      </c>
      <c r="L213" s="79" t="s">
        <v>12</v>
      </c>
      <c r="M213" s="80">
        <f t="shared" si="25"/>
        <v>2600</v>
      </c>
      <c r="N213" s="77">
        <v>412.26</v>
      </c>
      <c r="O213" s="79" t="s">
        <v>66</v>
      </c>
      <c r="P213" s="76">
        <f t="shared" si="20"/>
        <v>412.26</v>
      </c>
    </row>
    <row r="214" spans="2:16">
      <c r="B214" s="89">
        <v>3.25</v>
      </c>
      <c r="C214" s="90" t="s">
        <v>67</v>
      </c>
      <c r="D214" s="74">
        <f t="shared" si="24"/>
        <v>270.83333333333331</v>
      </c>
      <c r="E214" s="91">
        <v>0.1166</v>
      </c>
      <c r="F214" s="92">
        <v>3.4409999999999998E-5</v>
      </c>
      <c r="G214" s="88">
        <f t="shared" si="26"/>
        <v>0.11663440999999999</v>
      </c>
      <c r="H214" s="77">
        <v>73.540000000000006</v>
      </c>
      <c r="I214" s="79" t="s">
        <v>12</v>
      </c>
      <c r="J214" s="80">
        <f t="shared" si="23"/>
        <v>73540</v>
      </c>
      <c r="K214" s="77">
        <v>2.92</v>
      </c>
      <c r="L214" s="79" t="s">
        <v>12</v>
      </c>
      <c r="M214" s="80">
        <f t="shared" si="25"/>
        <v>2920</v>
      </c>
      <c r="N214" s="77">
        <v>468.58</v>
      </c>
      <c r="O214" s="79" t="s">
        <v>66</v>
      </c>
      <c r="P214" s="76">
        <f t="shared" si="20"/>
        <v>468.58</v>
      </c>
    </row>
    <row r="215" spans="2:16">
      <c r="B215" s="89">
        <v>3.5</v>
      </c>
      <c r="C215" s="90" t="s">
        <v>67</v>
      </c>
      <c r="D215" s="74">
        <f t="shared" si="24"/>
        <v>291.66666666666669</v>
      </c>
      <c r="E215" s="91">
        <v>0.11169999999999999</v>
      </c>
      <c r="F215" s="92">
        <v>3.2129999999999999E-5</v>
      </c>
      <c r="G215" s="88">
        <f t="shared" si="26"/>
        <v>0.11173213</v>
      </c>
      <c r="H215" s="77">
        <v>83.26</v>
      </c>
      <c r="I215" s="79" t="s">
        <v>12</v>
      </c>
      <c r="J215" s="80">
        <f t="shared" si="23"/>
        <v>83260</v>
      </c>
      <c r="K215" s="77">
        <v>3.23</v>
      </c>
      <c r="L215" s="79" t="s">
        <v>12</v>
      </c>
      <c r="M215" s="80">
        <f t="shared" si="25"/>
        <v>3230</v>
      </c>
      <c r="N215" s="77">
        <v>526.91</v>
      </c>
      <c r="O215" s="79" t="s">
        <v>66</v>
      </c>
      <c r="P215" s="76">
        <f t="shared" si="20"/>
        <v>526.91</v>
      </c>
    </row>
    <row r="216" spans="2:16">
      <c r="B216" s="89">
        <v>3.75</v>
      </c>
      <c r="C216" s="90" t="s">
        <v>67</v>
      </c>
      <c r="D216" s="74">
        <f t="shared" si="24"/>
        <v>312.5</v>
      </c>
      <c r="E216" s="91">
        <v>0.1075</v>
      </c>
      <c r="F216" s="92">
        <v>3.0150000000000001E-5</v>
      </c>
      <c r="G216" s="88">
        <f t="shared" si="26"/>
        <v>0.10753015</v>
      </c>
      <c r="H216" s="77">
        <v>93.39</v>
      </c>
      <c r="I216" s="79" t="s">
        <v>12</v>
      </c>
      <c r="J216" s="80">
        <f t="shared" si="23"/>
        <v>93390</v>
      </c>
      <c r="K216" s="77">
        <v>3.53</v>
      </c>
      <c r="L216" s="79" t="s">
        <v>12</v>
      </c>
      <c r="M216" s="80">
        <f t="shared" si="25"/>
        <v>3530</v>
      </c>
      <c r="N216" s="77">
        <v>587.09</v>
      </c>
      <c r="O216" s="79" t="s">
        <v>66</v>
      </c>
      <c r="P216" s="76">
        <f t="shared" si="20"/>
        <v>587.09</v>
      </c>
    </row>
    <row r="217" spans="2:16">
      <c r="B217" s="89">
        <v>4</v>
      </c>
      <c r="C217" s="90" t="s">
        <v>67</v>
      </c>
      <c r="D217" s="74">
        <f t="shared" si="24"/>
        <v>333.33333333333331</v>
      </c>
      <c r="E217" s="91">
        <v>0.1037</v>
      </c>
      <c r="F217" s="92">
        <v>2.8399999999999999E-5</v>
      </c>
      <c r="G217" s="88">
        <f t="shared" si="26"/>
        <v>0.1037284</v>
      </c>
      <c r="H217" s="77">
        <v>103.9</v>
      </c>
      <c r="I217" s="79" t="s">
        <v>12</v>
      </c>
      <c r="J217" s="80">
        <f t="shared" si="23"/>
        <v>103900</v>
      </c>
      <c r="K217" s="77">
        <v>3.83</v>
      </c>
      <c r="L217" s="79" t="s">
        <v>12</v>
      </c>
      <c r="M217" s="80">
        <f>K217*1000</f>
        <v>3830</v>
      </c>
      <c r="N217" s="77">
        <v>648.92999999999995</v>
      </c>
      <c r="O217" s="79" t="s">
        <v>66</v>
      </c>
      <c r="P217" s="76">
        <f t="shared" si="20"/>
        <v>648.92999999999995</v>
      </c>
    </row>
    <row r="218" spans="2:16">
      <c r="B218" s="89">
        <v>4.5</v>
      </c>
      <c r="C218" s="90" t="s">
        <v>67</v>
      </c>
      <c r="D218" s="74">
        <f t="shared" si="24"/>
        <v>375</v>
      </c>
      <c r="E218" s="91">
        <v>9.7530000000000006E-2</v>
      </c>
      <c r="F218" s="92">
        <v>2.5469999999999998E-5</v>
      </c>
      <c r="G218" s="88">
        <f t="shared" si="26"/>
        <v>9.7555470000000005E-2</v>
      </c>
      <c r="H218" s="77">
        <v>125.96</v>
      </c>
      <c r="I218" s="79" t="s">
        <v>12</v>
      </c>
      <c r="J218" s="80">
        <f t="shared" si="23"/>
        <v>125960</v>
      </c>
      <c r="K218" s="77">
        <v>4.95</v>
      </c>
      <c r="L218" s="79" t="s">
        <v>12</v>
      </c>
      <c r="M218" s="80">
        <f t="shared" ref="M218:M228" si="27">K218*1000</f>
        <v>4950</v>
      </c>
      <c r="N218" s="77">
        <v>777.05</v>
      </c>
      <c r="O218" s="79" t="s">
        <v>66</v>
      </c>
      <c r="P218" s="76">
        <f t="shared" si="20"/>
        <v>777.05</v>
      </c>
    </row>
    <row r="219" spans="2:16">
      <c r="B219" s="89">
        <v>5</v>
      </c>
      <c r="C219" s="90" t="s">
        <v>67</v>
      </c>
      <c r="D219" s="74">
        <f t="shared" si="24"/>
        <v>416.66666666666669</v>
      </c>
      <c r="E219" s="91">
        <v>9.2579999999999996E-2</v>
      </c>
      <c r="F219" s="92">
        <v>2.3099999999999999E-5</v>
      </c>
      <c r="G219" s="88">
        <f t="shared" si="26"/>
        <v>9.2603099999999994E-2</v>
      </c>
      <c r="H219" s="77">
        <v>149.32</v>
      </c>
      <c r="I219" s="79" t="s">
        <v>12</v>
      </c>
      <c r="J219" s="80">
        <f t="shared" si="23"/>
        <v>149320</v>
      </c>
      <c r="K219" s="77">
        <v>5.95</v>
      </c>
      <c r="L219" s="79" t="s">
        <v>12</v>
      </c>
      <c r="M219" s="80">
        <f t="shared" si="27"/>
        <v>5950</v>
      </c>
      <c r="N219" s="77">
        <v>910.17</v>
      </c>
      <c r="O219" s="79" t="s">
        <v>66</v>
      </c>
      <c r="P219" s="76">
        <f t="shared" si="20"/>
        <v>910.17</v>
      </c>
    </row>
    <row r="220" spans="2:16">
      <c r="B220" s="89">
        <v>5.5</v>
      </c>
      <c r="C220" s="90" t="s">
        <v>67</v>
      </c>
      <c r="D220" s="74">
        <f t="shared" si="24"/>
        <v>458.33333333333331</v>
      </c>
      <c r="E220" s="91">
        <v>8.8550000000000004E-2</v>
      </c>
      <c r="F220" s="92">
        <v>2.1140000000000001E-5</v>
      </c>
      <c r="G220" s="88">
        <f t="shared" si="26"/>
        <v>8.8571140000000007E-2</v>
      </c>
      <c r="H220" s="77">
        <v>173.83</v>
      </c>
      <c r="I220" s="79" t="s">
        <v>12</v>
      </c>
      <c r="J220" s="80">
        <f t="shared" si="23"/>
        <v>173830</v>
      </c>
      <c r="K220" s="77">
        <v>6.89</v>
      </c>
      <c r="L220" s="79" t="s">
        <v>12</v>
      </c>
      <c r="M220" s="80">
        <f t="shared" si="27"/>
        <v>6890</v>
      </c>
      <c r="N220" s="77">
        <v>1.05</v>
      </c>
      <c r="O220" s="78" t="s">
        <v>12</v>
      </c>
      <c r="P220" s="76">
        <f t="shared" ref="P220:P224" si="28">N220*1000</f>
        <v>1050</v>
      </c>
    </row>
    <row r="221" spans="2:16">
      <c r="B221" s="89">
        <v>6</v>
      </c>
      <c r="C221" s="90" t="s">
        <v>67</v>
      </c>
      <c r="D221" s="74">
        <f t="shared" si="24"/>
        <v>500</v>
      </c>
      <c r="E221" s="91">
        <v>8.5209999999999994E-2</v>
      </c>
      <c r="F221" s="92">
        <v>1.9510000000000001E-5</v>
      </c>
      <c r="G221" s="88">
        <f t="shared" si="26"/>
        <v>8.5229509999999994E-2</v>
      </c>
      <c r="H221" s="77">
        <v>199.38</v>
      </c>
      <c r="I221" s="79" t="s">
        <v>12</v>
      </c>
      <c r="J221" s="80">
        <f t="shared" si="23"/>
        <v>199380</v>
      </c>
      <c r="K221" s="77">
        <v>7.78</v>
      </c>
      <c r="L221" s="79" t="s">
        <v>12</v>
      </c>
      <c r="M221" s="80">
        <f t="shared" si="27"/>
        <v>7780</v>
      </c>
      <c r="N221" s="77">
        <v>1.19</v>
      </c>
      <c r="O221" s="79" t="s">
        <v>12</v>
      </c>
      <c r="P221" s="76">
        <f t="shared" si="28"/>
        <v>1190</v>
      </c>
    </row>
    <row r="222" spans="2:16">
      <c r="B222" s="89">
        <v>6.5</v>
      </c>
      <c r="C222" s="90" t="s">
        <v>67</v>
      </c>
      <c r="D222" s="74">
        <f t="shared" si="24"/>
        <v>541.66666666666663</v>
      </c>
      <c r="E222" s="91">
        <v>8.2409999999999997E-2</v>
      </c>
      <c r="F222" s="92">
        <v>1.8110000000000001E-5</v>
      </c>
      <c r="G222" s="88">
        <f t="shared" si="26"/>
        <v>8.2428109999999999E-2</v>
      </c>
      <c r="H222" s="77">
        <v>225.86</v>
      </c>
      <c r="I222" s="79" t="s">
        <v>12</v>
      </c>
      <c r="J222" s="80">
        <f t="shared" si="23"/>
        <v>225860</v>
      </c>
      <c r="K222" s="77">
        <v>8.64</v>
      </c>
      <c r="L222" s="79" t="s">
        <v>12</v>
      </c>
      <c r="M222" s="80">
        <f t="shared" si="27"/>
        <v>8640</v>
      </c>
      <c r="N222" s="77">
        <v>1.33</v>
      </c>
      <c r="O222" s="79" t="s">
        <v>12</v>
      </c>
      <c r="P222" s="76">
        <f t="shared" si="28"/>
        <v>1330</v>
      </c>
    </row>
    <row r="223" spans="2:16">
      <c r="B223" s="89">
        <v>7</v>
      </c>
      <c r="C223" s="90" t="s">
        <v>67</v>
      </c>
      <c r="D223" s="74">
        <f t="shared" si="24"/>
        <v>583.33333333333337</v>
      </c>
      <c r="E223" s="91">
        <v>8.004E-2</v>
      </c>
      <c r="F223" s="92">
        <v>1.6909999999999999E-5</v>
      </c>
      <c r="G223" s="88">
        <f t="shared" si="26"/>
        <v>8.0056909999999995E-2</v>
      </c>
      <c r="H223" s="77">
        <v>253.19</v>
      </c>
      <c r="I223" s="79" t="s">
        <v>12</v>
      </c>
      <c r="J223" s="80">
        <f t="shared" si="23"/>
        <v>253190</v>
      </c>
      <c r="K223" s="77">
        <v>9.4700000000000006</v>
      </c>
      <c r="L223" s="79" t="s">
        <v>12</v>
      </c>
      <c r="M223" s="80">
        <f t="shared" si="27"/>
        <v>9470</v>
      </c>
      <c r="N223" s="77">
        <v>1.48</v>
      </c>
      <c r="O223" s="79" t="s">
        <v>12</v>
      </c>
      <c r="P223" s="76">
        <f t="shared" si="28"/>
        <v>1480</v>
      </c>
    </row>
    <row r="224" spans="2:16">
      <c r="B224" s="89">
        <v>8</v>
      </c>
      <c r="C224" s="90" t="s">
        <v>67</v>
      </c>
      <c r="D224" s="74">
        <f t="shared" si="24"/>
        <v>666.66666666666663</v>
      </c>
      <c r="E224" s="91">
        <v>7.6240000000000002E-2</v>
      </c>
      <c r="F224" s="92">
        <v>1.4929999999999999E-5</v>
      </c>
      <c r="G224" s="88">
        <f t="shared" si="26"/>
        <v>7.6254929999999999E-2</v>
      </c>
      <c r="H224" s="77">
        <v>310.01</v>
      </c>
      <c r="I224" s="79" t="s">
        <v>12</v>
      </c>
      <c r="J224" s="80">
        <f t="shared" si="23"/>
        <v>310010</v>
      </c>
      <c r="K224" s="77">
        <v>12.43</v>
      </c>
      <c r="L224" s="79" t="s">
        <v>12</v>
      </c>
      <c r="M224" s="80">
        <f t="shared" si="27"/>
        <v>12430</v>
      </c>
      <c r="N224" s="77">
        <v>1.77</v>
      </c>
      <c r="O224" s="79" t="s">
        <v>12</v>
      </c>
      <c r="P224" s="76">
        <f t="shared" si="28"/>
        <v>1770</v>
      </c>
    </row>
    <row r="225" spans="1:16">
      <c r="B225" s="89">
        <v>9</v>
      </c>
      <c r="C225" s="90" t="s">
        <v>67</v>
      </c>
      <c r="D225" s="74">
        <f t="shared" si="24"/>
        <v>750</v>
      </c>
      <c r="E225" s="91">
        <v>7.3359999999999995E-2</v>
      </c>
      <c r="F225" s="92">
        <v>1.3390000000000001E-5</v>
      </c>
      <c r="G225" s="88">
        <f t="shared" si="26"/>
        <v>7.3373389999999997E-2</v>
      </c>
      <c r="H225" s="77">
        <v>369.36</v>
      </c>
      <c r="I225" s="79" t="s">
        <v>12</v>
      </c>
      <c r="J225" s="80">
        <f t="shared" si="23"/>
        <v>369360</v>
      </c>
      <c r="K225" s="77">
        <v>15</v>
      </c>
      <c r="L225" s="79" t="s">
        <v>12</v>
      </c>
      <c r="M225" s="80">
        <f t="shared" si="27"/>
        <v>15000</v>
      </c>
      <c r="N225" s="77">
        <v>2.0699999999999998</v>
      </c>
      <c r="O225" s="79" t="s">
        <v>12</v>
      </c>
      <c r="P225" s="76">
        <f>N225*1000</f>
        <v>2070</v>
      </c>
    </row>
    <row r="226" spans="1:16">
      <c r="B226" s="89">
        <v>10</v>
      </c>
      <c r="C226" s="90" t="s">
        <v>67</v>
      </c>
      <c r="D226" s="74">
        <f t="shared" si="24"/>
        <v>833.33333333333337</v>
      </c>
      <c r="E226" s="91">
        <v>7.1129999999999999E-2</v>
      </c>
      <c r="F226" s="92">
        <v>1.2140000000000001E-5</v>
      </c>
      <c r="G226" s="88">
        <f t="shared" si="26"/>
        <v>7.1142139999999993E-2</v>
      </c>
      <c r="H226" s="77">
        <v>430.81</v>
      </c>
      <c r="I226" s="79" t="s">
        <v>12</v>
      </c>
      <c r="J226" s="80">
        <f t="shared" si="23"/>
        <v>430810</v>
      </c>
      <c r="K226" s="77">
        <v>17.34</v>
      </c>
      <c r="L226" s="79" t="s">
        <v>12</v>
      </c>
      <c r="M226" s="80">
        <f t="shared" si="27"/>
        <v>17340</v>
      </c>
      <c r="N226" s="77">
        <v>2.37</v>
      </c>
      <c r="O226" s="79" t="s">
        <v>12</v>
      </c>
      <c r="P226" s="76">
        <f t="shared" ref="P226:P228" si="29">N226*1000</f>
        <v>2370</v>
      </c>
    </row>
    <row r="227" spans="1:16">
      <c r="B227" s="89">
        <v>11</v>
      </c>
      <c r="C227" s="90" t="s">
        <v>67</v>
      </c>
      <c r="D227" s="74">
        <f t="shared" si="24"/>
        <v>916.66666666666663</v>
      </c>
      <c r="E227" s="91">
        <v>6.9360000000000005E-2</v>
      </c>
      <c r="F227" s="92">
        <v>1.111E-5</v>
      </c>
      <c r="G227" s="88">
        <f t="shared" si="26"/>
        <v>6.937111E-2</v>
      </c>
      <c r="H227" s="77">
        <v>494</v>
      </c>
      <c r="I227" s="79" t="s">
        <v>12</v>
      </c>
      <c r="J227" s="80">
        <f t="shared" si="23"/>
        <v>494000</v>
      </c>
      <c r="K227" s="77">
        <v>19.510000000000002</v>
      </c>
      <c r="L227" s="79" t="s">
        <v>12</v>
      </c>
      <c r="M227" s="80">
        <f t="shared" si="27"/>
        <v>19510</v>
      </c>
      <c r="N227" s="77">
        <v>2.67</v>
      </c>
      <c r="O227" s="79" t="s">
        <v>12</v>
      </c>
      <c r="P227" s="76">
        <f t="shared" si="29"/>
        <v>2670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4"/>
        <v>1000</v>
      </c>
      <c r="E228" s="91">
        <v>6.794E-2</v>
      </c>
      <c r="F228" s="92">
        <v>1.024E-5</v>
      </c>
      <c r="G228" s="88">
        <f t="shared" si="26"/>
        <v>6.7950239999999995E-2</v>
      </c>
      <c r="H228" s="77">
        <v>558.65</v>
      </c>
      <c r="I228" s="79" t="s">
        <v>12</v>
      </c>
      <c r="J228" s="80">
        <f t="shared" si="23"/>
        <v>558650</v>
      </c>
      <c r="K228" s="77">
        <v>21.56</v>
      </c>
      <c r="L228" s="79" t="s">
        <v>12</v>
      </c>
      <c r="M228" s="80">
        <f t="shared" si="27"/>
        <v>21560</v>
      </c>
      <c r="N228" s="77">
        <v>2.97</v>
      </c>
      <c r="O228" s="79" t="s">
        <v>12</v>
      </c>
      <c r="P228" s="76">
        <f t="shared" si="29"/>
        <v>2970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K16" sqref="K1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223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225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224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110</v>
      </c>
      <c r="F13" s="49"/>
      <c r="G13" s="50"/>
      <c r="H13" s="50"/>
      <c r="I13" s="51"/>
      <c r="J13" s="4">
        <v>8</v>
      </c>
      <c r="K13" s="52">
        <v>0.33666000000000001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174</v>
      </c>
      <c r="C14" s="102"/>
      <c r="D14" s="21" t="s">
        <v>175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116" t="s">
        <v>226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8" t="s">
        <v>58</v>
      </c>
      <c r="E18" s="191" t="s">
        <v>59</v>
      </c>
      <c r="F18" s="192"/>
      <c r="G18" s="193"/>
      <c r="H18" s="71" t="s">
        <v>60</v>
      </c>
      <c r="I18" s="25"/>
      <c r="J18" s="188" t="s">
        <v>61</v>
      </c>
      <c r="K18" s="71" t="s">
        <v>62</v>
      </c>
      <c r="L18" s="73"/>
      <c r="M18" s="188" t="s">
        <v>61</v>
      </c>
      <c r="N18" s="71" t="s">
        <v>62</v>
      </c>
      <c r="O18" s="25"/>
      <c r="P18" s="18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8.6489999999999997E-2</v>
      </c>
      <c r="F20" s="87">
        <v>0.51419999999999999</v>
      </c>
      <c r="G20" s="88">
        <f>E20+F20</f>
        <v>0.60068999999999995</v>
      </c>
      <c r="H20" s="84">
        <v>6</v>
      </c>
      <c r="I20" s="85" t="s">
        <v>64</v>
      </c>
      <c r="J20" s="97">
        <f>H20/1000/10</f>
        <v>6.0000000000000006E-4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9.0020000000000003E-2</v>
      </c>
      <c r="F21" s="92">
        <v>0.52829999999999999</v>
      </c>
      <c r="G21" s="88">
        <f t="shared" ref="G21:G84" si="3">E21+F21</f>
        <v>0.61831999999999998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4</v>
      </c>
      <c r="L21" s="90" t="s">
        <v>64</v>
      </c>
      <c r="M21" s="74">
        <f t="shared" si="0"/>
        <v>4.0000000000000002E-4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9.3420000000000003E-2</v>
      </c>
      <c r="F22" s="92">
        <v>0.54139999999999999</v>
      </c>
      <c r="G22" s="88">
        <f t="shared" si="3"/>
        <v>0.63481999999999994</v>
      </c>
      <c r="H22" s="89">
        <v>6</v>
      </c>
      <c r="I22" s="90" t="s">
        <v>64</v>
      </c>
      <c r="J22" s="74">
        <f t="shared" si="4"/>
        <v>6.0000000000000006E-4</v>
      </c>
      <c r="K22" s="89">
        <v>4</v>
      </c>
      <c r="L22" s="90" t="s">
        <v>64</v>
      </c>
      <c r="M22" s="74">
        <f t="shared" si="0"/>
        <v>4.0000000000000002E-4</v>
      </c>
      <c r="N22" s="89">
        <v>3</v>
      </c>
      <c r="O22" s="90" t="s">
        <v>64</v>
      </c>
      <c r="P22" s="74">
        <f t="shared" si="1"/>
        <v>3.0000000000000003E-4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9.6699999999999994E-2</v>
      </c>
      <c r="F23" s="92">
        <v>0.55369999999999997</v>
      </c>
      <c r="G23" s="88">
        <f t="shared" si="3"/>
        <v>0.65039999999999998</v>
      </c>
      <c r="H23" s="89">
        <v>6</v>
      </c>
      <c r="I23" s="90" t="s">
        <v>64</v>
      </c>
      <c r="J23" s="74">
        <f t="shared" si="4"/>
        <v>6.0000000000000006E-4</v>
      </c>
      <c r="K23" s="89">
        <v>4</v>
      </c>
      <c r="L23" s="90" t="s">
        <v>64</v>
      </c>
      <c r="M23" s="74">
        <f t="shared" si="0"/>
        <v>4.0000000000000002E-4</v>
      </c>
      <c r="N23" s="89">
        <v>3</v>
      </c>
      <c r="O23" s="90" t="s">
        <v>64</v>
      </c>
      <c r="P23" s="74">
        <f t="shared" si="1"/>
        <v>3.0000000000000003E-4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9.987E-2</v>
      </c>
      <c r="F24" s="92">
        <v>0.56530000000000002</v>
      </c>
      <c r="G24" s="88">
        <f t="shared" si="3"/>
        <v>0.66517000000000004</v>
      </c>
      <c r="H24" s="89">
        <v>7</v>
      </c>
      <c r="I24" s="90" t="s">
        <v>64</v>
      </c>
      <c r="J24" s="74">
        <f t="shared" si="4"/>
        <v>6.9999999999999999E-4</v>
      </c>
      <c r="K24" s="89">
        <v>4</v>
      </c>
      <c r="L24" s="90" t="s">
        <v>64</v>
      </c>
      <c r="M24" s="74">
        <f t="shared" si="0"/>
        <v>4.0000000000000002E-4</v>
      </c>
      <c r="N24" s="89">
        <v>3</v>
      </c>
      <c r="O24" s="90" t="s">
        <v>64</v>
      </c>
      <c r="P24" s="74">
        <f t="shared" si="1"/>
        <v>3.0000000000000003E-4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0.10290000000000001</v>
      </c>
      <c r="F25" s="92">
        <v>0.57609999999999995</v>
      </c>
      <c r="G25" s="88">
        <f t="shared" si="3"/>
        <v>0.67899999999999994</v>
      </c>
      <c r="H25" s="89">
        <v>7</v>
      </c>
      <c r="I25" s="90" t="s">
        <v>64</v>
      </c>
      <c r="J25" s="74">
        <f t="shared" si="4"/>
        <v>6.9999999999999999E-4</v>
      </c>
      <c r="K25" s="89">
        <v>4</v>
      </c>
      <c r="L25" s="90" t="s">
        <v>64</v>
      </c>
      <c r="M25" s="74">
        <f t="shared" si="0"/>
        <v>4.0000000000000002E-4</v>
      </c>
      <c r="N25" s="89">
        <v>3</v>
      </c>
      <c r="O25" s="90" t="s">
        <v>64</v>
      </c>
      <c r="P25" s="74">
        <f t="shared" si="1"/>
        <v>3.0000000000000003E-4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0.10589999999999999</v>
      </c>
      <c r="F26" s="92">
        <v>0.58640000000000003</v>
      </c>
      <c r="G26" s="88">
        <f t="shared" si="3"/>
        <v>0.69230000000000003</v>
      </c>
      <c r="H26" s="89">
        <v>7</v>
      </c>
      <c r="I26" s="90" t="s">
        <v>64</v>
      </c>
      <c r="J26" s="74">
        <f t="shared" si="4"/>
        <v>6.9999999999999999E-4</v>
      </c>
      <c r="K26" s="89">
        <v>4</v>
      </c>
      <c r="L26" s="90" t="s">
        <v>64</v>
      </c>
      <c r="M26" s="74">
        <f t="shared" si="0"/>
        <v>4.0000000000000002E-4</v>
      </c>
      <c r="N26" s="89">
        <v>3</v>
      </c>
      <c r="O26" s="90" t="s">
        <v>64</v>
      </c>
      <c r="P26" s="74">
        <f t="shared" si="1"/>
        <v>3.0000000000000003E-4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0.11169999999999999</v>
      </c>
      <c r="F27" s="92">
        <v>0.60519999999999996</v>
      </c>
      <c r="G27" s="88">
        <f t="shared" si="3"/>
        <v>0.71689999999999998</v>
      </c>
      <c r="H27" s="89">
        <v>8</v>
      </c>
      <c r="I27" s="90" t="s">
        <v>64</v>
      </c>
      <c r="J27" s="74">
        <f t="shared" si="4"/>
        <v>8.0000000000000004E-4</v>
      </c>
      <c r="K27" s="89">
        <v>5</v>
      </c>
      <c r="L27" s="90" t="s">
        <v>64</v>
      </c>
      <c r="M27" s="74">
        <f t="shared" si="0"/>
        <v>5.0000000000000001E-4</v>
      </c>
      <c r="N27" s="89">
        <v>3</v>
      </c>
      <c r="O27" s="90" t="s">
        <v>64</v>
      </c>
      <c r="P27" s="74">
        <f t="shared" si="1"/>
        <v>3.0000000000000003E-4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0.11840000000000001</v>
      </c>
      <c r="F28" s="92">
        <v>0.62629999999999997</v>
      </c>
      <c r="G28" s="88">
        <f t="shared" si="3"/>
        <v>0.74469999999999992</v>
      </c>
      <c r="H28" s="89">
        <v>8</v>
      </c>
      <c r="I28" s="90" t="s">
        <v>64</v>
      </c>
      <c r="J28" s="74">
        <f t="shared" si="4"/>
        <v>8.0000000000000004E-4</v>
      </c>
      <c r="K28" s="89">
        <v>5</v>
      </c>
      <c r="L28" s="90" t="s">
        <v>64</v>
      </c>
      <c r="M28" s="74">
        <f t="shared" si="0"/>
        <v>5.0000000000000001E-4</v>
      </c>
      <c r="N28" s="89">
        <v>4</v>
      </c>
      <c r="O28" s="90" t="s">
        <v>64</v>
      </c>
      <c r="P28" s="74">
        <f t="shared" si="1"/>
        <v>4.0000000000000002E-4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0.12479999999999999</v>
      </c>
      <c r="F29" s="92">
        <v>0.64500000000000002</v>
      </c>
      <c r="G29" s="88">
        <f t="shared" si="3"/>
        <v>0.76980000000000004</v>
      </c>
      <c r="H29" s="89">
        <v>9</v>
      </c>
      <c r="I29" s="90" t="s">
        <v>64</v>
      </c>
      <c r="J29" s="74">
        <f t="shared" si="4"/>
        <v>8.9999999999999998E-4</v>
      </c>
      <c r="K29" s="89">
        <v>5</v>
      </c>
      <c r="L29" s="90" t="s">
        <v>64</v>
      </c>
      <c r="M29" s="74">
        <f t="shared" si="0"/>
        <v>5.0000000000000001E-4</v>
      </c>
      <c r="N29" s="89">
        <v>4</v>
      </c>
      <c r="O29" s="90" t="s">
        <v>64</v>
      </c>
      <c r="P29" s="74">
        <f t="shared" si="1"/>
        <v>4.0000000000000002E-4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0.13089999999999999</v>
      </c>
      <c r="F30" s="92">
        <v>0.66180000000000005</v>
      </c>
      <c r="G30" s="88">
        <f t="shared" si="3"/>
        <v>0.79270000000000007</v>
      </c>
      <c r="H30" s="89">
        <v>9</v>
      </c>
      <c r="I30" s="90" t="s">
        <v>64</v>
      </c>
      <c r="J30" s="74">
        <f t="shared" si="4"/>
        <v>8.9999999999999998E-4</v>
      </c>
      <c r="K30" s="89">
        <v>6</v>
      </c>
      <c r="L30" s="90" t="s">
        <v>64</v>
      </c>
      <c r="M30" s="74">
        <f t="shared" si="0"/>
        <v>6.0000000000000006E-4</v>
      </c>
      <c r="N30" s="89">
        <v>4</v>
      </c>
      <c r="O30" s="90" t="s">
        <v>64</v>
      </c>
      <c r="P30" s="74">
        <f t="shared" si="1"/>
        <v>4.0000000000000002E-4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0.1368</v>
      </c>
      <c r="F31" s="92">
        <v>0.67689999999999995</v>
      </c>
      <c r="G31" s="88">
        <f t="shared" si="3"/>
        <v>0.81369999999999998</v>
      </c>
      <c r="H31" s="89">
        <v>10</v>
      </c>
      <c r="I31" s="90" t="s">
        <v>64</v>
      </c>
      <c r="J31" s="74">
        <f t="shared" si="4"/>
        <v>1E-3</v>
      </c>
      <c r="K31" s="89">
        <v>6</v>
      </c>
      <c r="L31" s="90" t="s">
        <v>64</v>
      </c>
      <c r="M31" s="74">
        <f t="shared" si="0"/>
        <v>6.0000000000000006E-4</v>
      </c>
      <c r="N31" s="89">
        <v>4</v>
      </c>
      <c r="O31" s="90" t="s">
        <v>64</v>
      </c>
      <c r="P31" s="74">
        <f t="shared" si="1"/>
        <v>4.0000000000000002E-4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0.14230000000000001</v>
      </c>
      <c r="F32" s="92">
        <v>0.69069999999999998</v>
      </c>
      <c r="G32" s="88">
        <f t="shared" si="3"/>
        <v>0.83299999999999996</v>
      </c>
      <c r="H32" s="89">
        <v>11</v>
      </c>
      <c r="I32" s="90" t="s">
        <v>64</v>
      </c>
      <c r="J32" s="74">
        <f t="shared" si="4"/>
        <v>1.0999999999999998E-3</v>
      </c>
      <c r="K32" s="89">
        <v>6</v>
      </c>
      <c r="L32" s="90" t="s">
        <v>64</v>
      </c>
      <c r="M32" s="74">
        <f t="shared" si="0"/>
        <v>6.0000000000000006E-4</v>
      </c>
      <c r="N32" s="89">
        <v>4</v>
      </c>
      <c r="O32" s="90" t="s">
        <v>64</v>
      </c>
      <c r="P32" s="74">
        <f t="shared" si="1"/>
        <v>4.0000000000000002E-4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0.1477</v>
      </c>
      <c r="F33" s="92">
        <v>0.70330000000000004</v>
      </c>
      <c r="G33" s="88">
        <f t="shared" si="3"/>
        <v>0.85099999999999998</v>
      </c>
      <c r="H33" s="89">
        <v>11</v>
      </c>
      <c r="I33" s="90" t="s">
        <v>64</v>
      </c>
      <c r="J33" s="74">
        <f t="shared" si="4"/>
        <v>1.0999999999999998E-3</v>
      </c>
      <c r="K33" s="89">
        <v>6</v>
      </c>
      <c r="L33" s="90" t="s">
        <v>64</v>
      </c>
      <c r="M33" s="74">
        <f t="shared" si="0"/>
        <v>6.0000000000000006E-4</v>
      </c>
      <c r="N33" s="89">
        <v>5</v>
      </c>
      <c r="O33" s="90" t="s">
        <v>64</v>
      </c>
      <c r="P33" s="74">
        <f t="shared" si="1"/>
        <v>5.0000000000000001E-4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0.15290000000000001</v>
      </c>
      <c r="F34" s="92">
        <v>0.71479999999999999</v>
      </c>
      <c r="G34" s="88">
        <f t="shared" si="3"/>
        <v>0.86770000000000003</v>
      </c>
      <c r="H34" s="89">
        <v>12</v>
      </c>
      <c r="I34" s="90" t="s">
        <v>64</v>
      </c>
      <c r="J34" s="74">
        <f t="shared" si="4"/>
        <v>1.2000000000000001E-3</v>
      </c>
      <c r="K34" s="89">
        <v>7</v>
      </c>
      <c r="L34" s="90" t="s">
        <v>64</v>
      </c>
      <c r="M34" s="74">
        <f t="shared" si="0"/>
        <v>6.9999999999999999E-4</v>
      </c>
      <c r="N34" s="89">
        <v>5</v>
      </c>
      <c r="O34" s="90" t="s">
        <v>64</v>
      </c>
      <c r="P34" s="74">
        <f t="shared" si="1"/>
        <v>5.0000000000000001E-4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0.15790000000000001</v>
      </c>
      <c r="F35" s="92">
        <v>0.72550000000000003</v>
      </c>
      <c r="G35" s="88">
        <f t="shared" si="3"/>
        <v>0.88340000000000007</v>
      </c>
      <c r="H35" s="89">
        <v>12</v>
      </c>
      <c r="I35" s="90" t="s">
        <v>64</v>
      </c>
      <c r="J35" s="74">
        <f t="shared" si="4"/>
        <v>1.2000000000000001E-3</v>
      </c>
      <c r="K35" s="89">
        <v>7</v>
      </c>
      <c r="L35" s="90" t="s">
        <v>64</v>
      </c>
      <c r="M35" s="74">
        <f t="shared" si="0"/>
        <v>6.9999999999999999E-4</v>
      </c>
      <c r="N35" s="89">
        <v>5</v>
      </c>
      <c r="O35" s="90" t="s">
        <v>64</v>
      </c>
      <c r="P35" s="74">
        <f t="shared" si="1"/>
        <v>5.0000000000000001E-4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0.16750000000000001</v>
      </c>
      <c r="F36" s="92">
        <v>0.74450000000000005</v>
      </c>
      <c r="G36" s="88">
        <f t="shared" si="3"/>
        <v>0.91200000000000003</v>
      </c>
      <c r="H36" s="89">
        <v>13</v>
      </c>
      <c r="I36" s="90" t="s">
        <v>64</v>
      </c>
      <c r="J36" s="74">
        <f t="shared" si="4"/>
        <v>1.2999999999999999E-3</v>
      </c>
      <c r="K36" s="89">
        <v>7</v>
      </c>
      <c r="L36" s="90" t="s">
        <v>64</v>
      </c>
      <c r="M36" s="74">
        <f t="shared" si="0"/>
        <v>6.9999999999999999E-4</v>
      </c>
      <c r="N36" s="89">
        <v>5</v>
      </c>
      <c r="O36" s="90" t="s">
        <v>64</v>
      </c>
      <c r="P36" s="74">
        <f t="shared" si="1"/>
        <v>5.0000000000000001E-4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0.17649999999999999</v>
      </c>
      <c r="F37" s="92">
        <v>0.76090000000000002</v>
      </c>
      <c r="G37" s="88">
        <f t="shared" si="3"/>
        <v>0.93740000000000001</v>
      </c>
      <c r="H37" s="89">
        <v>14</v>
      </c>
      <c r="I37" s="90" t="s">
        <v>64</v>
      </c>
      <c r="J37" s="74">
        <f t="shared" si="4"/>
        <v>1.4E-3</v>
      </c>
      <c r="K37" s="89">
        <v>8</v>
      </c>
      <c r="L37" s="90" t="s">
        <v>64</v>
      </c>
      <c r="M37" s="74">
        <f t="shared" si="0"/>
        <v>8.0000000000000004E-4</v>
      </c>
      <c r="N37" s="89">
        <v>6</v>
      </c>
      <c r="O37" s="90" t="s">
        <v>64</v>
      </c>
      <c r="P37" s="74">
        <f t="shared" si="1"/>
        <v>6.0000000000000006E-4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0.1852</v>
      </c>
      <c r="F38" s="92">
        <v>0.77529999999999999</v>
      </c>
      <c r="G38" s="88">
        <f t="shared" si="3"/>
        <v>0.96050000000000002</v>
      </c>
      <c r="H38" s="89">
        <v>15</v>
      </c>
      <c r="I38" s="90" t="s">
        <v>64</v>
      </c>
      <c r="J38" s="74">
        <f t="shared" si="4"/>
        <v>1.5E-3</v>
      </c>
      <c r="K38" s="89">
        <v>8</v>
      </c>
      <c r="L38" s="90" t="s">
        <v>64</v>
      </c>
      <c r="M38" s="74">
        <f t="shared" si="0"/>
        <v>8.0000000000000004E-4</v>
      </c>
      <c r="N38" s="89">
        <v>6</v>
      </c>
      <c r="O38" s="90" t="s">
        <v>64</v>
      </c>
      <c r="P38" s="74">
        <f t="shared" si="1"/>
        <v>6.0000000000000006E-4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0.19339999999999999</v>
      </c>
      <c r="F39" s="92">
        <v>0.78790000000000004</v>
      </c>
      <c r="G39" s="88">
        <f t="shared" si="3"/>
        <v>0.98130000000000006</v>
      </c>
      <c r="H39" s="89">
        <v>16</v>
      </c>
      <c r="I39" s="90" t="s">
        <v>64</v>
      </c>
      <c r="J39" s="74">
        <f t="shared" si="4"/>
        <v>1.6000000000000001E-3</v>
      </c>
      <c r="K39" s="89">
        <v>9</v>
      </c>
      <c r="L39" s="90" t="s">
        <v>64</v>
      </c>
      <c r="M39" s="74">
        <f t="shared" si="0"/>
        <v>8.9999999999999998E-4</v>
      </c>
      <c r="N39" s="89">
        <v>6</v>
      </c>
      <c r="O39" s="90" t="s">
        <v>64</v>
      </c>
      <c r="P39" s="74">
        <f t="shared" si="1"/>
        <v>6.0000000000000006E-4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0.20130000000000001</v>
      </c>
      <c r="F40" s="92">
        <v>0.79900000000000004</v>
      </c>
      <c r="G40" s="88">
        <f t="shared" si="3"/>
        <v>1.0003</v>
      </c>
      <c r="H40" s="89">
        <v>17</v>
      </c>
      <c r="I40" s="90" t="s">
        <v>64</v>
      </c>
      <c r="J40" s="74">
        <f t="shared" si="4"/>
        <v>1.7000000000000001E-3</v>
      </c>
      <c r="K40" s="89">
        <v>9</v>
      </c>
      <c r="L40" s="90" t="s">
        <v>64</v>
      </c>
      <c r="M40" s="74">
        <f t="shared" si="0"/>
        <v>8.9999999999999998E-4</v>
      </c>
      <c r="N40" s="89">
        <v>7</v>
      </c>
      <c r="O40" s="90" t="s">
        <v>64</v>
      </c>
      <c r="P40" s="74">
        <f t="shared" si="1"/>
        <v>6.9999999999999999E-4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0.2089</v>
      </c>
      <c r="F41" s="92">
        <v>0.80889999999999995</v>
      </c>
      <c r="G41" s="88">
        <f t="shared" si="3"/>
        <v>1.0178</v>
      </c>
      <c r="H41" s="89">
        <v>18</v>
      </c>
      <c r="I41" s="90" t="s">
        <v>64</v>
      </c>
      <c r="J41" s="74">
        <f t="shared" si="4"/>
        <v>1.8E-3</v>
      </c>
      <c r="K41" s="89">
        <v>10</v>
      </c>
      <c r="L41" s="90" t="s">
        <v>64</v>
      </c>
      <c r="M41" s="74">
        <f t="shared" si="0"/>
        <v>1E-3</v>
      </c>
      <c r="N41" s="89">
        <v>7</v>
      </c>
      <c r="O41" s="90" t="s">
        <v>64</v>
      </c>
      <c r="P41" s="74">
        <f t="shared" si="1"/>
        <v>6.9999999999999999E-4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0.2233</v>
      </c>
      <c r="F42" s="92">
        <v>0.82569999999999999</v>
      </c>
      <c r="G42" s="88">
        <f t="shared" si="3"/>
        <v>1.0489999999999999</v>
      </c>
      <c r="H42" s="89">
        <v>20</v>
      </c>
      <c r="I42" s="90" t="s">
        <v>64</v>
      </c>
      <c r="J42" s="74">
        <f t="shared" si="4"/>
        <v>2E-3</v>
      </c>
      <c r="K42" s="89">
        <v>10</v>
      </c>
      <c r="L42" s="90" t="s">
        <v>64</v>
      </c>
      <c r="M42" s="74">
        <f t="shared" si="0"/>
        <v>1E-3</v>
      </c>
      <c r="N42" s="89">
        <v>8</v>
      </c>
      <c r="O42" s="90" t="s">
        <v>64</v>
      </c>
      <c r="P42" s="74">
        <f t="shared" si="1"/>
        <v>8.0000000000000004E-4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0.2369</v>
      </c>
      <c r="F43" s="92">
        <v>0.83930000000000005</v>
      </c>
      <c r="G43" s="88">
        <f t="shared" si="3"/>
        <v>1.0762</v>
      </c>
      <c r="H43" s="89">
        <v>22</v>
      </c>
      <c r="I43" s="90" t="s">
        <v>64</v>
      </c>
      <c r="J43" s="74">
        <f t="shared" si="4"/>
        <v>2.1999999999999997E-3</v>
      </c>
      <c r="K43" s="89">
        <v>11</v>
      </c>
      <c r="L43" s="90" t="s">
        <v>64</v>
      </c>
      <c r="M43" s="74">
        <f t="shared" si="0"/>
        <v>1.0999999999999998E-3</v>
      </c>
      <c r="N43" s="89">
        <v>8</v>
      </c>
      <c r="O43" s="90" t="s">
        <v>64</v>
      </c>
      <c r="P43" s="74">
        <f t="shared" si="1"/>
        <v>8.0000000000000004E-4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0.24970000000000001</v>
      </c>
      <c r="F44" s="92">
        <v>0.85029999999999994</v>
      </c>
      <c r="G44" s="88">
        <f t="shared" si="3"/>
        <v>1.0999999999999999</v>
      </c>
      <c r="H44" s="89">
        <v>23</v>
      </c>
      <c r="I44" s="90" t="s">
        <v>64</v>
      </c>
      <c r="J44" s="74">
        <f t="shared" si="4"/>
        <v>2.3E-3</v>
      </c>
      <c r="K44" s="89">
        <v>12</v>
      </c>
      <c r="L44" s="90" t="s">
        <v>64</v>
      </c>
      <c r="M44" s="74">
        <f t="shared" si="0"/>
        <v>1.2000000000000001E-3</v>
      </c>
      <c r="N44" s="89">
        <v>9</v>
      </c>
      <c r="O44" s="90" t="s">
        <v>64</v>
      </c>
      <c r="P44" s="74">
        <f t="shared" si="1"/>
        <v>8.9999999999999998E-4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0.26190000000000002</v>
      </c>
      <c r="F45" s="92">
        <v>0.85929999999999995</v>
      </c>
      <c r="G45" s="88">
        <f t="shared" si="3"/>
        <v>1.1212</v>
      </c>
      <c r="H45" s="89">
        <v>25</v>
      </c>
      <c r="I45" s="90" t="s">
        <v>64</v>
      </c>
      <c r="J45" s="74">
        <f t="shared" si="4"/>
        <v>2.5000000000000001E-3</v>
      </c>
      <c r="K45" s="89">
        <v>13</v>
      </c>
      <c r="L45" s="90" t="s">
        <v>64</v>
      </c>
      <c r="M45" s="74">
        <f t="shared" si="0"/>
        <v>1.2999999999999999E-3</v>
      </c>
      <c r="N45" s="89">
        <v>9</v>
      </c>
      <c r="O45" s="90" t="s">
        <v>64</v>
      </c>
      <c r="P45" s="74">
        <f t="shared" si="1"/>
        <v>8.9999999999999998E-4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0.27350000000000002</v>
      </c>
      <c r="F46" s="92">
        <v>0.86660000000000004</v>
      </c>
      <c r="G46" s="88">
        <f t="shared" si="3"/>
        <v>1.1401000000000001</v>
      </c>
      <c r="H46" s="89">
        <v>27</v>
      </c>
      <c r="I46" s="90" t="s">
        <v>64</v>
      </c>
      <c r="J46" s="74">
        <f t="shared" si="4"/>
        <v>2.7000000000000001E-3</v>
      </c>
      <c r="K46" s="89">
        <v>13</v>
      </c>
      <c r="L46" s="90" t="s">
        <v>64</v>
      </c>
      <c r="M46" s="74">
        <f t="shared" si="0"/>
        <v>1.2999999999999999E-3</v>
      </c>
      <c r="N46" s="89">
        <v>10</v>
      </c>
      <c r="O46" s="90" t="s">
        <v>64</v>
      </c>
      <c r="P46" s="74">
        <f t="shared" si="1"/>
        <v>1E-3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0.28470000000000001</v>
      </c>
      <c r="F47" s="92">
        <v>0.87260000000000004</v>
      </c>
      <c r="G47" s="88">
        <f t="shared" si="3"/>
        <v>1.1573</v>
      </c>
      <c r="H47" s="89">
        <v>29</v>
      </c>
      <c r="I47" s="90" t="s">
        <v>64</v>
      </c>
      <c r="J47" s="74">
        <f t="shared" si="4"/>
        <v>2.9000000000000002E-3</v>
      </c>
      <c r="K47" s="89">
        <v>14</v>
      </c>
      <c r="L47" s="90" t="s">
        <v>64</v>
      </c>
      <c r="M47" s="74">
        <f t="shared" si="0"/>
        <v>1.4E-3</v>
      </c>
      <c r="N47" s="89">
        <v>10</v>
      </c>
      <c r="O47" s="90" t="s">
        <v>64</v>
      </c>
      <c r="P47" s="74">
        <f t="shared" si="1"/>
        <v>1E-3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0.2954</v>
      </c>
      <c r="F48" s="92">
        <v>0.87749999999999995</v>
      </c>
      <c r="G48" s="88">
        <f t="shared" si="3"/>
        <v>1.1728999999999998</v>
      </c>
      <c r="H48" s="89">
        <v>30</v>
      </c>
      <c r="I48" s="90" t="s">
        <v>64</v>
      </c>
      <c r="J48" s="74">
        <f t="shared" si="4"/>
        <v>3.0000000000000001E-3</v>
      </c>
      <c r="K48" s="89">
        <v>15</v>
      </c>
      <c r="L48" s="90" t="s">
        <v>64</v>
      </c>
      <c r="M48" s="74">
        <f t="shared" si="0"/>
        <v>1.5E-3</v>
      </c>
      <c r="N48" s="89">
        <v>11</v>
      </c>
      <c r="O48" s="90" t="s">
        <v>64</v>
      </c>
      <c r="P48" s="74">
        <f t="shared" si="1"/>
        <v>1.0999999999999998E-3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0.30580000000000002</v>
      </c>
      <c r="F49" s="92">
        <v>0.88139999999999996</v>
      </c>
      <c r="G49" s="88">
        <f t="shared" si="3"/>
        <v>1.1872</v>
      </c>
      <c r="H49" s="89">
        <v>32</v>
      </c>
      <c r="I49" s="90" t="s">
        <v>64</v>
      </c>
      <c r="J49" s="74">
        <f t="shared" si="4"/>
        <v>3.2000000000000002E-3</v>
      </c>
      <c r="K49" s="89">
        <v>16</v>
      </c>
      <c r="L49" s="90" t="s">
        <v>64</v>
      </c>
      <c r="M49" s="74">
        <f t="shared" si="0"/>
        <v>1.6000000000000001E-3</v>
      </c>
      <c r="N49" s="89">
        <v>11</v>
      </c>
      <c r="O49" s="90" t="s">
        <v>64</v>
      </c>
      <c r="P49" s="74">
        <f t="shared" si="1"/>
        <v>1.0999999999999998E-3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0.31580000000000003</v>
      </c>
      <c r="F50" s="92">
        <v>0.88449999999999995</v>
      </c>
      <c r="G50" s="88">
        <f t="shared" si="3"/>
        <v>1.2002999999999999</v>
      </c>
      <c r="H50" s="89">
        <v>34</v>
      </c>
      <c r="I50" s="90" t="s">
        <v>64</v>
      </c>
      <c r="J50" s="74">
        <f t="shared" si="4"/>
        <v>3.4000000000000002E-3</v>
      </c>
      <c r="K50" s="89">
        <v>16</v>
      </c>
      <c r="L50" s="90" t="s">
        <v>64</v>
      </c>
      <c r="M50" s="74">
        <f t="shared" si="0"/>
        <v>1.6000000000000001E-3</v>
      </c>
      <c r="N50" s="89">
        <v>12</v>
      </c>
      <c r="O50" s="90" t="s">
        <v>64</v>
      </c>
      <c r="P50" s="74">
        <f t="shared" si="1"/>
        <v>1.2000000000000001E-3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0.32550000000000001</v>
      </c>
      <c r="F51" s="92">
        <v>0.88690000000000002</v>
      </c>
      <c r="G51" s="88">
        <f t="shared" si="3"/>
        <v>1.2124000000000001</v>
      </c>
      <c r="H51" s="89">
        <v>35</v>
      </c>
      <c r="I51" s="90" t="s">
        <v>64</v>
      </c>
      <c r="J51" s="74">
        <f t="shared" si="4"/>
        <v>3.5000000000000005E-3</v>
      </c>
      <c r="K51" s="89">
        <v>17</v>
      </c>
      <c r="L51" s="90" t="s">
        <v>64</v>
      </c>
      <c r="M51" s="74">
        <f t="shared" si="0"/>
        <v>1.7000000000000001E-3</v>
      </c>
      <c r="N51" s="89">
        <v>12</v>
      </c>
      <c r="O51" s="90" t="s">
        <v>64</v>
      </c>
      <c r="P51" s="74">
        <f t="shared" si="1"/>
        <v>1.2000000000000001E-3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0.33500000000000002</v>
      </c>
      <c r="F52" s="92">
        <v>0.88880000000000003</v>
      </c>
      <c r="G52" s="88">
        <f t="shared" si="3"/>
        <v>1.2238</v>
      </c>
      <c r="H52" s="89">
        <v>37</v>
      </c>
      <c r="I52" s="90" t="s">
        <v>64</v>
      </c>
      <c r="J52" s="74">
        <f t="shared" si="4"/>
        <v>3.6999999999999997E-3</v>
      </c>
      <c r="K52" s="89">
        <v>18</v>
      </c>
      <c r="L52" s="90" t="s">
        <v>64</v>
      </c>
      <c r="M52" s="74">
        <f t="shared" si="0"/>
        <v>1.8E-3</v>
      </c>
      <c r="N52" s="89">
        <v>13</v>
      </c>
      <c r="O52" s="90" t="s">
        <v>64</v>
      </c>
      <c r="P52" s="74">
        <f t="shared" si="1"/>
        <v>1.2999999999999999E-3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0.35310000000000002</v>
      </c>
      <c r="F53" s="92">
        <v>0.89090000000000003</v>
      </c>
      <c r="G53" s="88">
        <f t="shared" si="3"/>
        <v>1.244</v>
      </c>
      <c r="H53" s="89">
        <v>40</v>
      </c>
      <c r="I53" s="90" t="s">
        <v>64</v>
      </c>
      <c r="J53" s="74">
        <f t="shared" si="4"/>
        <v>4.0000000000000001E-3</v>
      </c>
      <c r="K53" s="89">
        <v>19</v>
      </c>
      <c r="L53" s="90" t="s">
        <v>64</v>
      </c>
      <c r="M53" s="74">
        <f t="shared" si="0"/>
        <v>1.9E-3</v>
      </c>
      <c r="N53" s="89">
        <v>14</v>
      </c>
      <c r="O53" s="90" t="s">
        <v>64</v>
      </c>
      <c r="P53" s="74">
        <f t="shared" si="1"/>
        <v>1.4E-3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0.3745</v>
      </c>
      <c r="F54" s="92">
        <v>0.89149999999999996</v>
      </c>
      <c r="G54" s="88">
        <f t="shared" si="3"/>
        <v>1.266</v>
      </c>
      <c r="H54" s="89">
        <v>44</v>
      </c>
      <c r="I54" s="90" t="s">
        <v>64</v>
      </c>
      <c r="J54" s="74">
        <f t="shared" si="4"/>
        <v>4.3999999999999994E-3</v>
      </c>
      <c r="K54" s="89">
        <v>21</v>
      </c>
      <c r="L54" s="90" t="s">
        <v>64</v>
      </c>
      <c r="M54" s="74">
        <f t="shared" si="0"/>
        <v>2.1000000000000003E-3</v>
      </c>
      <c r="N54" s="89">
        <v>15</v>
      </c>
      <c r="O54" s="90" t="s">
        <v>64</v>
      </c>
      <c r="P54" s="74">
        <f t="shared" si="1"/>
        <v>1.5E-3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0.39479999999999998</v>
      </c>
      <c r="F55" s="92">
        <v>0.89019999999999999</v>
      </c>
      <c r="G55" s="88">
        <f t="shared" si="3"/>
        <v>1.2849999999999999</v>
      </c>
      <c r="H55" s="89">
        <v>48</v>
      </c>
      <c r="I55" s="90" t="s">
        <v>64</v>
      </c>
      <c r="J55" s="74">
        <f t="shared" si="4"/>
        <v>4.8000000000000004E-3</v>
      </c>
      <c r="K55" s="89">
        <v>22</v>
      </c>
      <c r="L55" s="90" t="s">
        <v>64</v>
      </c>
      <c r="M55" s="74">
        <f t="shared" si="0"/>
        <v>2.1999999999999997E-3</v>
      </c>
      <c r="N55" s="89">
        <v>16</v>
      </c>
      <c r="O55" s="90" t="s">
        <v>64</v>
      </c>
      <c r="P55" s="74">
        <f t="shared" si="1"/>
        <v>1.6000000000000001E-3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0.41399999999999998</v>
      </c>
      <c r="F56" s="92">
        <v>0.88749999999999996</v>
      </c>
      <c r="G56" s="88">
        <f t="shared" si="3"/>
        <v>1.3014999999999999</v>
      </c>
      <c r="H56" s="89">
        <v>52</v>
      </c>
      <c r="I56" s="90" t="s">
        <v>64</v>
      </c>
      <c r="J56" s="74">
        <f t="shared" si="4"/>
        <v>5.1999999999999998E-3</v>
      </c>
      <c r="K56" s="89">
        <v>24</v>
      </c>
      <c r="L56" s="90" t="s">
        <v>64</v>
      </c>
      <c r="M56" s="74">
        <f t="shared" si="0"/>
        <v>2.4000000000000002E-3</v>
      </c>
      <c r="N56" s="89">
        <v>17</v>
      </c>
      <c r="O56" s="90" t="s">
        <v>64</v>
      </c>
      <c r="P56" s="74">
        <f t="shared" si="1"/>
        <v>1.7000000000000001E-3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0.43240000000000001</v>
      </c>
      <c r="F57" s="92">
        <v>0.88390000000000002</v>
      </c>
      <c r="G57" s="88">
        <f t="shared" si="3"/>
        <v>1.3163</v>
      </c>
      <c r="H57" s="89">
        <v>56</v>
      </c>
      <c r="I57" s="90" t="s">
        <v>64</v>
      </c>
      <c r="J57" s="74">
        <f t="shared" si="4"/>
        <v>5.5999999999999999E-3</v>
      </c>
      <c r="K57" s="89">
        <v>25</v>
      </c>
      <c r="L57" s="90" t="s">
        <v>64</v>
      </c>
      <c r="M57" s="74">
        <f t="shared" si="0"/>
        <v>2.5000000000000001E-3</v>
      </c>
      <c r="N57" s="89">
        <v>19</v>
      </c>
      <c r="O57" s="90" t="s">
        <v>64</v>
      </c>
      <c r="P57" s="74">
        <f t="shared" si="1"/>
        <v>1.9E-3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0.4501</v>
      </c>
      <c r="F58" s="92">
        <v>0.87949999999999995</v>
      </c>
      <c r="G58" s="88">
        <f t="shared" si="3"/>
        <v>1.3295999999999999</v>
      </c>
      <c r="H58" s="89">
        <v>60</v>
      </c>
      <c r="I58" s="90" t="s">
        <v>64</v>
      </c>
      <c r="J58" s="74">
        <f t="shared" si="4"/>
        <v>6.0000000000000001E-3</v>
      </c>
      <c r="K58" s="89">
        <v>27</v>
      </c>
      <c r="L58" s="90" t="s">
        <v>64</v>
      </c>
      <c r="M58" s="74">
        <f t="shared" si="0"/>
        <v>2.7000000000000001E-3</v>
      </c>
      <c r="N58" s="89">
        <v>20</v>
      </c>
      <c r="O58" s="90" t="s">
        <v>64</v>
      </c>
      <c r="P58" s="74">
        <f t="shared" si="1"/>
        <v>2E-3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0.46710000000000002</v>
      </c>
      <c r="F59" s="92">
        <v>0.87460000000000004</v>
      </c>
      <c r="G59" s="88">
        <f t="shared" si="3"/>
        <v>1.3417000000000001</v>
      </c>
      <c r="H59" s="89">
        <v>64</v>
      </c>
      <c r="I59" s="90" t="s">
        <v>64</v>
      </c>
      <c r="J59" s="74">
        <f t="shared" si="4"/>
        <v>6.4000000000000003E-3</v>
      </c>
      <c r="K59" s="89">
        <v>28</v>
      </c>
      <c r="L59" s="90" t="s">
        <v>64</v>
      </c>
      <c r="M59" s="74">
        <f t="shared" si="0"/>
        <v>2.8E-3</v>
      </c>
      <c r="N59" s="89">
        <v>21</v>
      </c>
      <c r="O59" s="90" t="s">
        <v>64</v>
      </c>
      <c r="P59" s="74">
        <f t="shared" si="1"/>
        <v>2.1000000000000003E-3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0.48349999999999999</v>
      </c>
      <c r="F60" s="92">
        <v>0.86919999999999997</v>
      </c>
      <c r="G60" s="88">
        <f t="shared" si="3"/>
        <v>1.3527</v>
      </c>
      <c r="H60" s="89">
        <v>68</v>
      </c>
      <c r="I60" s="90" t="s">
        <v>64</v>
      </c>
      <c r="J60" s="74">
        <f t="shared" si="4"/>
        <v>6.8000000000000005E-3</v>
      </c>
      <c r="K60" s="89">
        <v>30</v>
      </c>
      <c r="L60" s="90" t="s">
        <v>64</v>
      </c>
      <c r="M60" s="74">
        <f t="shared" si="0"/>
        <v>3.0000000000000001E-3</v>
      </c>
      <c r="N60" s="89">
        <v>22</v>
      </c>
      <c r="O60" s="90" t="s">
        <v>64</v>
      </c>
      <c r="P60" s="74">
        <f t="shared" si="1"/>
        <v>2.1999999999999997E-3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0.49930000000000002</v>
      </c>
      <c r="F61" s="92">
        <v>0.86350000000000005</v>
      </c>
      <c r="G61" s="88">
        <f t="shared" si="3"/>
        <v>1.3628</v>
      </c>
      <c r="H61" s="89">
        <v>72</v>
      </c>
      <c r="I61" s="90" t="s">
        <v>64</v>
      </c>
      <c r="J61" s="74">
        <f t="shared" si="4"/>
        <v>7.1999999999999998E-3</v>
      </c>
      <c r="K61" s="89">
        <v>31</v>
      </c>
      <c r="L61" s="90" t="s">
        <v>64</v>
      </c>
      <c r="M61" s="74">
        <f t="shared" si="0"/>
        <v>3.0999999999999999E-3</v>
      </c>
      <c r="N61" s="89">
        <v>23</v>
      </c>
      <c r="O61" s="90" t="s">
        <v>64</v>
      </c>
      <c r="P61" s="74">
        <f t="shared" si="1"/>
        <v>2.3E-3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0.52959999999999996</v>
      </c>
      <c r="F62" s="92">
        <v>0.85140000000000005</v>
      </c>
      <c r="G62" s="88">
        <f t="shared" si="3"/>
        <v>1.381</v>
      </c>
      <c r="H62" s="89">
        <v>80</v>
      </c>
      <c r="I62" s="90" t="s">
        <v>64</v>
      </c>
      <c r="J62" s="74">
        <f t="shared" si="4"/>
        <v>8.0000000000000002E-3</v>
      </c>
      <c r="K62" s="89">
        <v>34</v>
      </c>
      <c r="L62" s="90" t="s">
        <v>64</v>
      </c>
      <c r="M62" s="74">
        <f t="shared" si="0"/>
        <v>3.4000000000000002E-3</v>
      </c>
      <c r="N62" s="89">
        <v>25</v>
      </c>
      <c r="O62" s="90" t="s">
        <v>64</v>
      </c>
      <c r="P62" s="74">
        <f t="shared" si="1"/>
        <v>2.5000000000000001E-3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0.55830000000000002</v>
      </c>
      <c r="F63" s="92">
        <v>0.83879999999999999</v>
      </c>
      <c r="G63" s="88">
        <f t="shared" si="3"/>
        <v>1.3971</v>
      </c>
      <c r="H63" s="89">
        <v>88</v>
      </c>
      <c r="I63" s="90" t="s">
        <v>64</v>
      </c>
      <c r="J63" s="74">
        <f t="shared" si="4"/>
        <v>8.7999999999999988E-3</v>
      </c>
      <c r="K63" s="89">
        <v>37</v>
      </c>
      <c r="L63" s="90" t="s">
        <v>64</v>
      </c>
      <c r="M63" s="74">
        <f t="shared" si="0"/>
        <v>3.6999999999999997E-3</v>
      </c>
      <c r="N63" s="89">
        <v>27</v>
      </c>
      <c r="O63" s="90" t="s">
        <v>64</v>
      </c>
      <c r="P63" s="74">
        <f t="shared" si="1"/>
        <v>2.7000000000000001E-3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0.58550000000000002</v>
      </c>
      <c r="F64" s="92">
        <v>0.82599999999999996</v>
      </c>
      <c r="G64" s="88">
        <f t="shared" si="3"/>
        <v>1.4115</v>
      </c>
      <c r="H64" s="89">
        <v>96</v>
      </c>
      <c r="I64" s="90" t="s">
        <v>64</v>
      </c>
      <c r="J64" s="74">
        <f t="shared" si="4"/>
        <v>9.6000000000000009E-3</v>
      </c>
      <c r="K64" s="89">
        <v>39</v>
      </c>
      <c r="L64" s="90" t="s">
        <v>64</v>
      </c>
      <c r="M64" s="74">
        <f t="shared" si="0"/>
        <v>3.8999999999999998E-3</v>
      </c>
      <c r="N64" s="89">
        <v>29</v>
      </c>
      <c r="O64" s="90" t="s">
        <v>64</v>
      </c>
      <c r="P64" s="74">
        <f t="shared" si="1"/>
        <v>2.9000000000000002E-3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0.61160000000000003</v>
      </c>
      <c r="F65" s="92">
        <v>0.81320000000000003</v>
      </c>
      <c r="G65" s="88">
        <f t="shared" si="3"/>
        <v>1.4248000000000001</v>
      </c>
      <c r="H65" s="89">
        <v>104</v>
      </c>
      <c r="I65" s="90" t="s">
        <v>64</v>
      </c>
      <c r="J65" s="74">
        <f t="shared" si="4"/>
        <v>1.04E-2</v>
      </c>
      <c r="K65" s="89">
        <v>42</v>
      </c>
      <c r="L65" s="90" t="s">
        <v>64</v>
      </c>
      <c r="M65" s="74">
        <f t="shared" si="0"/>
        <v>4.2000000000000006E-3</v>
      </c>
      <c r="N65" s="89">
        <v>31</v>
      </c>
      <c r="O65" s="90" t="s">
        <v>64</v>
      </c>
      <c r="P65" s="74">
        <f t="shared" si="1"/>
        <v>3.0999999999999999E-3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0.63649999999999995</v>
      </c>
      <c r="F66" s="92">
        <v>0.80049999999999999</v>
      </c>
      <c r="G66" s="88">
        <f t="shared" si="3"/>
        <v>1.4369999999999998</v>
      </c>
      <c r="H66" s="89">
        <v>111</v>
      </c>
      <c r="I66" s="90" t="s">
        <v>64</v>
      </c>
      <c r="J66" s="74">
        <f t="shared" si="4"/>
        <v>1.11E-2</v>
      </c>
      <c r="K66" s="89">
        <v>45</v>
      </c>
      <c r="L66" s="90" t="s">
        <v>64</v>
      </c>
      <c r="M66" s="74">
        <f t="shared" si="0"/>
        <v>4.4999999999999997E-3</v>
      </c>
      <c r="N66" s="89">
        <v>33</v>
      </c>
      <c r="O66" s="90" t="s">
        <v>64</v>
      </c>
      <c r="P66" s="74">
        <f t="shared" si="1"/>
        <v>3.3E-3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0.66059999999999997</v>
      </c>
      <c r="F67" s="92">
        <v>0.78800000000000003</v>
      </c>
      <c r="G67" s="88">
        <f t="shared" si="3"/>
        <v>1.4485999999999999</v>
      </c>
      <c r="H67" s="89">
        <v>119</v>
      </c>
      <c r="I67" s="90" t="s">
        <v>64</v>
      </c>
      <c r="J67" s="74">
        <f t="shared" si="4"/>
        <v>1.1899999999999999E-2</v>
      </c>
      <c r="K67" s="89">
        <v>47</v>
      </c>
      <c r="L67" s="90" t="s">
        <v>64</v>
      </c>
      <c r="M67" s="74">
        <f t="shared" si="0"/>
        <v>4.7000000000000002E-3</v>
      </c>
      <c r="N67" s="89">
        <v>35</v>
      </c>
      <c r="O67" s="90" t="s">
        <v>64</v>
      </c>
      <c r="P67" s="74">
        <f t="shared" si="1"/>
        <v>3.5000000000000005E-3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0.70620000000000005</v>
      </c>
      <c r="F68" s="92">
        <v>0.76390000000000002</v>
      </c>
      <c r="G68" s="88">
        <f t="shared" si="3"/>
        <v>1.4701</v>
      </c>
      <c r="H68" s="89">
        <v>135</v>
      </c>
      <c r="I68" s="90" t="s">
        <v>64</v>
      </c>
      <c r="J68" s="74">
        <f t="shared" si="4"/>
        <v>1.3500000000000002E-2</v>
      </c>
      <c r="K68" s="89">
        <v>52</v>
      </c>
      <c r="L68" s="90" t="s">
        <v>64</v>
      </c>
      <c r="M68" s="74">
        <f t="shared" si="0"/>
        <v>5.1999999999999998E-3</v>
      </c>
      <c r="N68" s="89">
        <v>38</v>
      </c>
      <c r="O68" s="90" t="s">
        <v>64</v>
      </c>
      <c r="P68" s="74">
        <f t="shared" si="1"/>
        <v>3.8E-3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0.749</v>
      </c>
      <c r="F69" s="92">
        <v>0.74099999999999999</v>
      </c>
      <c r="G69" s="88">
        <f t="shared" si="3"/>
        <v>1.49</v>
      </c>
      <c r="H69" s="89">
        <v>150</v>
      </c>
      <c r="I69" s="90" t="s">
        <v>64</v>
      </c>
      <c r="J69" s="74">
        <f t="shared" si="4"/>
        <v>1.4999999999999999E-2</v>
      </c>
      <c r="K69" s="89">
        <v>56</v>
      </c>
      <c r="L69" s="90" t="s">
        <v>64</v>
      </c>
      <c r="M69" s="74">
        <f t="shared" si="0"/>
        <v>5.5999999999999999E-3</v>
      </c>
      <c r="N69" s="89">
        <v>42</v>
      </c>
      <c r="O69" s="90" t="s">
        <v>64</v>
      </c>
      <c r="P69" s="74">
        <f t="shared" si="1"/>
        <v>4.2000000000000006E-3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0.78949999999999998</v>
      </c>
      <c r="F70" s="92">
        <v>0.71940000000000004</v>
      </c>
      <c r="G70" s="88">
        <f t="shared" si="3"/>
        <v>1.5089000000000001</v>
      </c>
      <c r="H70" s="89">
        <v>166</v>
      </c>
      <c r="I70" s="90" t="s">
        <v>64</v>
      </c>
      <c r="J70" s="74">
        <f t="shared" si="4"/>
        <v>1.66E-2</v>
      </c>
      <c r="K70" s="89">
        <v>61</v>
      </c>
      <c r="L70" s="90" t="s">
        <v>64</v>
      </c>
      <c r="M70" s="74">
        <f t="shared" si="0"/>
        <v>6.0999999999999995E-3</v>
      </c>
      <c r="N70" s="89">
        <v>45</v>
      </c>
      <c r="O70" s="90" t="s">
        <v>64</v>
      </c>
      <c r="P70" s="74">
        <f t="shared" si="1"/>
        <v>4.4999999999999997E-3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0.82809999999999995</v>
      </c>
      <c r="F71" s="92">
        <v>0.69899999999999995</v>
      </c>
      <c r="G71" s="88">
        <f t="shared" si="3"/>
        <v>1.5270999999999999</v>
      </c>
      <c r="H71" s="89">
        <v>181</v>
      </c>
      <c r="I71" s="90" t="s">
        <v>64</v>
      </c>
      <c r="J71" s="74">
        <f t="shared" si="4"/>
        <v>1.8099999999999998E-2</v>
      </c>
      <c r="K71" s="89">
        <v>65</v>
      </c>
      <c r="L71" s="90" t="s">
        <v>64</v>
      </c>
      <c r="M71" s="74">
        <f t="shared" si="0"/>
        <v>6.5000000000000006E-3</v>
      </c>
      <c r="N71" s="89">
        <v>49</v>
      </c>
      <c r="O71" s="90" t="s">
        <v>64</v>
      </c>
      <c r="P71" s="74">
        <f t="shared" si="1"/>
        <v>4.8999999999999998E-3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0.8649</v>
      </c>
      <c r="F72" s="92">
        <v>0.67989999999999995</v>
      </c>
      <c r="G72" s="88">
        <f t="shared" si="3"/>
        <v>1.5448</v>
      </c>
      <c r="H72" s="89">
        <v>196</v>
      </c>
      <c r="I72" s="90" t="s">
        <v>64</v>
      </c>
      <c r="J72" s="74">
        <f t="shared" si="4"/>
        <v>1.9599999999999999E-2</v>
      </c>
      <c r="K72" s="89">
        <v>69</v>
      </c>
      <c r="L72" s="90" t="s">
        <v>64</v>
      </c>
      <c r="M72" s="74">
        <f t="shared" si="0"/>
        <v>6.9000000000000008E-3</v>
      </c>
      <c r="N72" s="89">
        <v>52</v>
      </c>
      <c r="O72" s="90" t="s">
        <v>64</v>
      </c>
      <c r="P72" s="74">
        <f t="shared" si="1"/>
        <v>5.1999999999999998E-3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0.9002</v>
      </c>
      <c r="F73" s="92">
        <v>0.66180000000000005</v>
      </c>
      <c r="G73" s="88">
        <f t="shared" si="3"/>
        <v>1.5620000000000001</v>
      </c>
      <c r="H73" s="89">
        <v>211</v>
      </c>
      <c r="I73" s="90" t="s">
        <v>64</v>
      </c>
      <c r="J73" s="74">
        <f t="shared" si="4"/>
        <v>2.1100000000000001E-2</v>
      </c>
      <c r="K73" s="89">
        <v>73</v>
      </c>
      <c r="L73" s="90" t="s">
        <v>64</v>
      </c>
      <c r="M73" s="74">
        <f t="shared" si="0"/>
        <v>7.2999999999999992E-3</v>
      </c>
      <c r="N73" s="89">
        <v>55</v>
      </c>
      <c r="O73" s="90" t="s">
        <v>64</v>
      </c>
      <c r="P73" s="74">
        <f t="shared" si="1"/>
        <v>5.4999999999999997E-3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0.93420000000000003</v>
      </c>
      <c r="F74" s="92">
        <v>0.64490000000000003</v>
      </c>
      <c r="G74" s="88">
        <f t="shared" si="3"/>
        <v>1.5790999999999999</v>
      </c>
      <c r="H74" s="89">
        <v>226</v>
      </c>
      <c r="I74" s="90" t="s">
        <v>64</v>
      </c>
      <c r="J74" s="74">
        <f t="shared" si="4"/>
        <v>2.2600000000000002E-2</v>
      </c>
      <c r="K74" s="89">
        <v>77</v>
      </c>
      <c r="L74" s="90" t="s">
        <v>64</v>
      </c>
      <c r="M74" s="74">
        <f t="shared" si="0"/>
        <v>7.7000000000000002E-3</v>
      </c>
      <c r="N74" s="89">
        <v>59</v>
      </c>
      <c r="O74" s="90" t="s">
        <v>64</v>
      </c>
      <c r="P74" s="74">
        <f t="shared" si="1"/>
        <v>5.8999999999999999E-3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0.96699999999999997</v>
      </c>
      <c r="F75" s="92">
        <v>0.62880000000000003</v>
      </c>
      <c r="G75" s="88">
        <f t="shared" si="3"/>
        <v>1.5958000000000001</v>
      </c>
      <c r="H75" s="89">
        <v>241</v>
      </c>
      <c r="I75" s="90" t="s">
        <v>64</v>
      </c>
      <c r="J75" s="74">
        <f t="shared" si="4"/>
        <v>2.41E-2</v>
      </c>
      <c r="K75" s="89">
        <v>80</v>
      </c>
      <c r="L75" s="90" t="s">
        <v>64</v>
      </c>
      <c r="M75" s="74">
        <f t="shared" si="0"/>
        <v>8.0000000000000002E-3</v>
      </c>
      <c r="N75" s="89">
        <v>62</v>
      </c>
      <c r="O75" s="90" t="s">
        <v>64</v>
      </c>
      <c r="P75" s="74">
        <f t="shared" si="1"/>
        <v>6.1999999999999998E-3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0.99870000000000003</v>
      </c>
      <c r="F76" s="92">
        <v>0.61370000000000002</v>
      </c>
      <c r="G76" s="88">
        <f t="shared" si="3"/>
        <v>1.6124000000000001</v>
      </c>
      <c r="H76" s="89">
        <v>256</v>
      </c>
      <c r="I76" s="90" t="s">
        <v>64</v>
      </c>
      <c r="J76" s="74">
        <f t="shared" si="4"/>
        <v>2.5600000000000001E-2</v>
      </c>
      <c r="K76" s="89">
        <v>84</v>
      </c>
      <c r="L76" s="90" t="s">
        <v>64</v>
      </c>
      <c r="M76" s="74">
        <f t="shared" si="0"/>
        <v>8.4000000000000012E-3</v>
      </c>
      <c r="N76" s="89">
        <v>65</v>
      </c>
      <c r="O76" s="90" t="s">
        <v>64</v>
      </c>
      <c r="P76" s="74">
        <f t="shared" si="1"/>
        <v>6.5000000000000006E-3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1.0289999999999999</v>
      </c>
      <c r="F77" s="92">
        <v>0.59940000000000004</v>
      </c>
      <c r="G77" s="88">
        <f t="shared" si="3"/>
        <v>1.6284000000000001</v>
      </c>
      <c r="H77" s="89">
        <v>271</v>
      </c>
      <c r="I77" s="90" t="s">
        <v>64</v>
      </c>
      <c r="J77" s="74">
        <f t="shared" si="4"/>
        <v>2.7100000000000003E-2</v>
      </c>
      <c r="K77" s="89">
        <v>87</v>
      </c>
      <c r="L77" s="90" t="s">
        <v>64</v>
      </c>
      <c r="M77" s="74">
        <f t="shared" si="0"/>
        <v>8.6999999999999994E-3</v>
      </c>
      <c r="N77" s="89">
        <v>68</v>
      </c>
      <c r="O77" s="90" t="s">
        <v>64</v>
      </c>
      <c r="P77" s="74">
        <f t="shared" si="1"/>
        <v>6.8000000000000005E-3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1.0589999999999999</v>
      </c>
      <c r="F78" s="92">
        <v>0.58589999999999998</v>
      </c>
      <c r="G78" s="88">
        <f t="shared" si="3"/>
        <v>1.6448999999999998</v>
      </c>
      <c r="H78" s="89">
        <v>286</v>
      </c>
      <c r="I78" s="90" t="s">
        <v>64</v>
      </c>
      <c r="J78" s="74">
        <f t="shared" si="4"/>
        <v>2.8599999999999997E-2</v>
      </c>
      <c r="K78" s="89">
        <v>91</v>
      </c>
      <c r="L78" s="90" t="s">
        <v>64</v>
      </c>
      <c r="M78" s="74">
        <f t="shared" si="0"/>
        <v>9.1000000000000004E-3</v>
      </c>
      <c r="N78" s="89">
        <v>71</v>
      </c>
      <c r="O78" s="90" t="s">
        <v>64</v>
      </c>
      <c r="P78" s="74">
        <f t="shared" si="1"/>
        <v>7.0999999999999995E-3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1.117</v>
      </c>
      <c r="F79" s="92">
        <v>0.56079999999999997</v>
      </c>
      <c r="G79" s="88">
        <f t="shared" si="3"/>
        <v>1.6778</v>
      </c>
      <c r="H79" s="89">
        <v>315</v>
      </c>
      <c r="I79" s="90" t="s">
        <v>64</v>
      </c>
      <c r="J79" s="74">
        <f t="shared" si="4"/>
        <v>3.15E-2</v>
      </c>
      <c r="K79" s="89">
        <v>97</v>
      </c>
      <c r="L79" s="90" t="s">
        <v>64</v>
      </c>
      <c r="M79" s="74">
        <f t="shared" si="0"/>
        <v>9.7000000000000003E-3</v>
      </c>
      <c r="N79" s="89">
        <v>77</v>
      </c>
      <c r="O79" s="90" t="s">
        <v>64</v>
      </c>
      <c r="P79" s="74">
        <f t="shared" si="1"/>
        <v>7.7000000000000002E-3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1.1839999999999999</v>
      </c>
      <c r="F80" s="92">
        <v>0.53280000000000005</v>
      </c>
      <c r="G80" s="88">
        <f t="shared" si="3"/>
        <v>1.7168000000000001</v>
      </c>
      <c r="H80" s="89">
        <v>352</v>
      </c>
      <c r="I80" s="90" t="s">
        <v>64</v>
      </c>
      <c r="J80" s="74">
        <f t="shared" si="4"/>
        <v>3.5199999999999995E-2</v>
      </c>
      <c r="K80" s="89">
        <v>105</v>
      </c>
      <c r="L80" s="90" t="s">
        <v>64</v>
      </c>
      <c r="M80" s="74">
        <f t="shared" si="0"/>
        <v>1.0499999999999999E-2</v>
      </c>
      <c r="N80" s="89">
        <v>84</v>
      </c>
      <c r="O80" s="90" t="s">
        <v>64</v>
      </c>
      <c r="P80" s="74">
        <f t="shared" si="1"/>
        <v>8.4000000000000012E-3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1.24</v>
      </c>
      <c r="F81" s="92">
        <v>0.50790000000000002</v>
      </c>
      <c r="G81" s="88">
        <f t="shared" si="3"/>
        <v>1.7479</v>
      </c>
      <c r="H81" s="89">
        <v>387</v>
      </c>
      <c r="I81" s="90" t="s">
        <v>64</v>
      </c>
      <c r="J81" s="74">
        <f t="shared" si="4"/>
        <v>3.8699999999999998E-2</v>
      </c>
      <c r="K81" s="89">
        <v>112</v>
      </c>
      <c r="L81" s="90" t="s">
        <v>64</v>
      </c>
      <c r="M81" s="74">
        <f t="shared" si="0"/>
        <v>1.12E-2</v>
      </c>
      <c r="N81" s="89">
        <v>91</v>
      </c>
      <c r="O81" s="90" t="s">
        <v>64</v>
      </c>
      <c r="P81" s="74">
        <f t="shared" si="1"/>
        <v>9.1000000000000004E-3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1.282</v>
      </c>
      <c r="F82" s="92">
        <v>0.48559999999999998</v>
      </c>
      <c r="G82" s="88">
        <f t="shared" si="3"/>
        <v>1.7676000000000001</v>
      </c>
      <c r="H82" s="89">
        <v>423</v>
      </c>
      <c r="I82" s="90" t="s">
        <v>64</v>
      </c>
      <c r="J82" s="74">
        <f t="shared" si="4"/>
        <v>4.2299999999999997E-2</v>
      </c>
      <c r="K82" s="89">
        <v>118</v>
      </c>
      <c r="L82" s="90" t="s">
        <v>64</v>
      </c>
      <c r="M82" s="74">
        <f t="shared" si="0"/>
        <v>1.18E-2</v>
      </c>
      <c r="N82" s="89">
        <v>98</v>
      </c>
      <c r="O82" s="90" t="s">
        <v>64</v>
      </c>
      <c r="P82" s="74">
        <f t="shared" si="1"/>
        <v>9.7999999999999997E-3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1.3260000000000001</v>
      </c>
      <c r="F83" s="92">
        <v>0.46550000000000002</v>
      </c>
      <c r="G83" s="88">
        <f t="shared" si="3"/>
        <v>1.7915000000000001</v>
      </c>
      <c r="H83" s="89">
        <v>458</v>
      </c>
      <c r="I83" s="90" t="s">
        <v>64</v>
      </c>
      <c r="J83" s="74">
        <f t="shared" si="4"/>
        <v>4.58E-2</v>
      </c>
      <c r="K83" s="89">
        <v>125</v>
      </c>
      <c r="L83" s="90" t="s">
        <v>64</v>
      </c>
      <c r="M83" s="74">
        <f t="shared" si="0"/>
        <v>1.2500000000000001E-2</v>
      </c>
      <c r="N83" s="89">
        <v>104</v>
      </c>
      <c r="O83" s="90" t="s">
        <v>64</v>
      </c>
      <c r="P83" s="74">
        <f t="shared" si="1"/>
        <v>1.04E-2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1.371</v>
      </c>
      <c r="F84" s="92">
        <v>0.44729999999999998</v>
      </c>
      <c r="G84" s="88">
        <f t="shared" si="3"/>
        <v>1.8183</v>
      </c>
      <c r="H84" s="89">
        <v>493</v>
      </c>
      <c r="I84" s="90" t="s">
        <v>64</v>
      </c>
      <c r="J84" s="74">
        <f t="shared" si="4"/>
        <v>4.9299999999999997E-2</v>
      </c>
      <c r="K84" s="89">
        <v>131</v>
      </c>
      <c r="L84" s="90" t="s">
        <v>64</v>
      </c>
      <c r="M84" s="74">
        <f t="shared" ref="M84:M147" si="6">K84/1000/10</f>
        <v>1.3100000000000001E-2</v>
      </c>
      <c r="N84" s="89">
        <v>110</v>
      </c>
      <c r="O84" s="90" t="s">
        <v>64</v>
      </c>
      <c r="P84" s="74">
        <f t="shared" ref="P84:P147" si="7">N84/1000/10</f>
        <v>1.0999999999999999E-2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1.415</v>
      </c>
      <c r="F85" s="92">
        <v>0.43070000000000003</v>
      </c>
      <c r="G85" s="88">
        <f t="shared" ref="G85:G148" si="8">E85+F85</f>
        <v>1.8457000000000001</v>
      </c>
      <c r="H85" s="89">
        <v>528</v>
      </c>
      <c r="I85" s="90" t="s">
        <v>64</v>
      </c>
      <c r="J85" s="74">
        <f t="shared" ref="J85:J126" si="9">H85/1000/10</f>
        <v>5.28E-2</v>
      </c>
      <c r="K85" s="89">
        <v>136</v>
      </c>
      <c r="L85" s="90" t="s">
        <v>64</v>
      </c>
      <c r="M85" s="74">
        <f t="shared" si="6"/>
        <v>1.3600000000000001E-2</v>
      </c>
      <c r="N85" s="89">
        <v>116</v>
      </c>
      <c r="O85" s="90" t="s">
        <v>64</v>
      </c>
      <c r="P85" s="74">
        <f t="shared" si="7"/>
        <v>1.1600000000000001E-2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1.458</v>
      </c>
      <c r="F86" s="92">
        <v>0.41539999999999999</v>
      </c>
      <c r="G86" s="88">
        <f t="shared" si="8"/>
        <v>1.8734</v>
      </c>
      <c r="H86" s="89">
        <v>562</v>
      </c>
      <c r="I86" s="90" t="s">
        <v>64</v>
      </c>
      <c r="J86" s="74">
        <f t="shared" si="9"/>
        <v>5.6200000000000007E-2</v>
      </c>
      <c r="K86" s="89">
        <v>142</v>
      </c>
      <c r="L86" s="90" t="s">
        <v>64</v>
      </c>
      <c r="M86" s="74">
        <f t="shared" si="6"/>
        <v>1.4199999999999999E-2</v>
      </c>
      <c r="N86" s="89">
        <v>122</v>
      </c>
      <c r="O86" s="90" t="s">
        <v>64</v>
      </c>
      <c r="P86" s="74">
        <f t="shared" si="7"/>
        <v>1.2199999999999999E-2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1.5</v>
      </c>
      <c r="F87" s="92">
        <v>0.40139999999999998</v>
      </c>
      <c r="G87" s="88">
        <f t="shared" si="8"/>
        <v>1.9014</v>
      </c>
      <c r="H87" s="89">
        <v>596</v>
      </c>
      <c r="I87" s="90" t="s">
        <v>64</v>
      </c>
      <c r="J87" s="74">
        <f t="shared" si="9"/>
        <v>5.96E-2</v>
      </c>
      <c r="K87" s="89">
        <v>147</v>
      </c>
      <c r="L87" s="90" t="s">
        <v>64</v>
      </c>
      <c r="M87" s="74">
        <f t="shared" si="6"/>
        <v>1.47E-2</v>
      </c>
      <c r="N87" s="89">
        <v>127</v>
      </c>
      <c r="O87" s="90" t="s">
        <v>64</v>
      </c>
      <c r="P87" s="74">
        <f t="shared" si="7"/>
        <v>1.2699999999999999E-2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1.581</v>
      </c>
      <c r="F88" s="92">
        <v>0.3765</v>
      </c>
      <c r="G88" s="88">
        <f t="shared" si="8"/>
        <v>1.9575</v>
      </c>
      <c r="H88" s="89">
        <v>663</v>
      </c>
      <c r="I88" s="90" t="s">
        <v>64</v>
      </c>
      <c r="J88" s="74">
        <f t="shared" si="9"/>
        <v>6.6299999999999998E-2</v>
      </c>
      <c r="K88" s="89">
        <v>157</v>
      </c>
      <c r="L88" s="90" t="s">
        <v>64</v>
      </c>
      <c r="M88" s="74">
        <f t="shared" si="6"/>
        <v>1.5699999999999999E-2</v>
      </c>
      <c r="N88" s="89">
        <v>138</v>
      </c>
      <c r="O88" s="90" t="s">
        <v>64</v>
      </c>
      <c r="P88" s="74">
        <f t="shared" si="7"/>
        <v>1.3800000000000002E-2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1.655</v>
      </c>
      <c r="F89" s="92">
        <v>0.35489999999999999</v>
      </c>
      <c r="G89" s="88">
        <f t="shared" si="8"/>
        <v>2.0099</v>
      </c>
      <c r="H89" s="89">
        <v>728</v>
      </c>
      <c r="I89" s="90" t="s">
        <v>64</v>
      </c>
      <c r="J89" s="74">
        <f t="shared" si="9"/>
        <v>7.2800000000000004E-2</v>
      </c>
      <c r="K89" s="89">
        <v>165</v>
      </c>
      <c r="L89" s="90" t="s">
        <v>64</v>
      </c>
      <c r="M89" s="74">
        <f t="shared" si="6"/>
        <v>1.6500000000000001E-2</v>
      </c>
      <c r="N89" s="89">
        <v>148</v>
      </c>
      <c r="O89" s="90" t="s">
        <v>64</v>
      </c>
      <c r="P89" s="74">
        <f t="shared" si="7"/>
        <v>1.4799999999999999E-2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1.724</v>
      </c>
      <c r="F90" s="92">
        <v>0.33600000000000002</v>
      </c>
      <c r="G90" s="88">
        <f t="shared" si="8"/>
        <v>2.06</v>
      </c>
      <c r="H90" s="89">
        <v>792</v>
      </c>
      <c r="I90" s="90" t="s">
        <v>64</v>
      </c>
      <c r="J90" s="74">
        <f t="shared" si="9"/>
        <v>7.9200000000000007E-2</v>
      </c>
      <c r="K90" s="89">
        <v>174</v>
      </c>
      <c r="L90" s="90" t="s">
        <v>64</v>
      </c>
      <c r="M90" s="74">
        <f t="shared" si="6"/>
        <v>1.7399999999999999E-2</v>
      </c>
      <c r="N90" s="89">
        <v>158</v>
      </c>
      <c r="O90" s="90" t="s">
        <v>64</v>
      </c>
      <c r="P90" s="74">
        <f t="shared" si="7"/>
        <v>1.5800000000000002E-2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1.788</v>
      </c>
      <c r="F91" s="92">
        <v>0.31929999999999997</v>
      </c>
      <c r="G91" s="88">
        <f t="shared" si="8"/>
        <v>2.1073</v>
      </c>
      <c r="H91" s="89">
        <v>855</v>
      </c>
      <c r="I91" s="90" t="s">
        <v>64</v>
      </c>
      <c r="J91" s="74">
        <f t="shared" si="9"/>
        <v>8.5499999999999993E-2</v>
      </c>
      <c r="K91" s="89">
        <v>181</v>
      </c>
      <c r="L91" s="90" t="s">
        <v>64</v>
      </c>
      <c r="M91" s="74">
        <f t="shared" si="6"/>
        <v>1.8099999999999998E-2</v>
      </c>
      <c r="N91" s="89">
        <v>167</v>
      </c>
      <c r="O91" s="90" t="s">
        <v>64</v>
      </c>
      <c r="P91" s="74">
        <f t="shared" si="7"/>
        <v>1.67E-2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1.8480000000000001</v>
      </c>
      <c r="F92" s="92">
        <v>0.3044</v>
      </c>
      <c r="G92" s="88">
        <f t="shared" si="8"/>
        <v>2.1524000000000001</v>
      </c>
      <c r="H92" s="89">
        <v>917</v>
      </c>
      <c r="I92" s="90" t="s">
        <v>64</v>
      </c>
      <c r="J92" s="74">
        <f t="shared" si="9"/>
        <v>9.1700000000000004E-2</v>
      </c>
      <c r="K92" s="89">
        <v>188</v>
      </c>
      <c r="L92" s="90" t="s">
        <v>64</v>
      </c>
      <c r="M92" s="74">
        <f t="shared" si="6"/>
        <v>1.8800000000000001E-2</v>
      </c>
      <c r="N92" s="89">
        <v>176</v>
      </c>
      <c r="O92" s="90" t="s">
        <v>64</v>
      </c>
      <c r="P92" s="74">
        <f t="shared" si="7"/>
        <v>1.7599999999999998E-2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1.903</v>
      </c>
      <c r="F93" s="92">
        <v>0.29110000000000003</v>
      </c>
      <c r="G93" s="88">
        <f t="shared" si="8"/>
        <v>2.1941000000000002</v>
      </c>
      <c r="H93" s="89">
        <v>978</v>
      </c>
      <c r="I93" s="90" t="s">
        <v>64</v>
      </c>
      <c r="J93" s="74">
        <f t="shared" si="9"/>
        <v>9.7799999999999998E-2</v>
      </c>
      <c r="K93" s="89">
        <v>195</v>
      </c>
      <c r="L93" s="90" t="s">
        <v>64</v>
      </c>
      <c r="M93" s="74">
        <f t="shared" si="6"/>
        <v>1.95E-2</v>
      </c>
      <c r="N93" s="89">
        <v>184</v>
      </c>
      <c r="O93" s="90" t="s">
        <v>64</v>
      </c>
      <c r="P93" s="74">
        <f t="shared" si="7"/>
        <v>1.84E-2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2.004</v>
      </c>
      <c r="F94" s="92">
        <v>0.26800000000000002</v>
      </c>
      <c r="G94" s="88">
        <f t="shared" si="8"/>
        <v>2.2720000000000002</v>
      </c>
      <c r="H94" s="89">
        <v>1097</v>
      </c>
      <c r="I94" s="90" t="s">
        <v>64</v>
      </c>
      <c r="J94" s="74">
        <f t="shared" si="9"/>
        <v>0.10969999999999999</v>
      </c>
      <c r="K94" s="89">
        <v>207</v>
      </c>
      <c r="L94" s="90" t="s">
        <v>64</v>
      </c>
      <c r="M94" s="74">
        <f t="shared" si="6"/>
        <v>2.07E-2</v>
      </c>
      <c r="N94" s="89">
        <v>200</v>
      </c>
      <c r="O94" s="90" t="s">
        <v>64</v>
      </c>
      <c r="P94" s="74">
        <f t="shared" si="7"/>
        <v>0.02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2.093</v>
      </c>
      <c r="F95" s="92">
        <v>0.24879999999999999</v>
      </c>
      <c r="G95" s="88">
        <f t="shared" si="8"/>
        <v>2.3418000000000001</v>
      </c>
      <c r="H95" s="89">
        <v>1213</v>
      </c>
      <c r="I95" s="90" t="s">
        <v>64</v>
      </c>
      <c r="J95" s="74">
        <f t="shared" si="9"/>
        <v>0.12130000000000001</v>
      </c>
      <c r="K95" s="89">
        <v>218</v>
      </c>
      <c r="L95" s="90" t="s">
        <v>64</v>
      </c>
      <c r="M95" s="74">
        <f t="shared" si="6"/>
        <v>2.18E-2</v>
      </c>
      <c r="N95" s="89">
        <v>215</v>
      </c>
      <c r="O95" s="90" t="s">
        <v>64</v>
      </c>
      <c r="P95" s="74">
        <f t="shared" si="7"/>
        <v>2.1499999999999998E-2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2.173</v>
      </c>
      <c r="F96" s="92">
        <v>0.2326</v>
      </c>
      <c r="G96" s="88">
        <f t="shared" si="8"/>
        <v>2.4056000000000002</v>
      </c>
      <c r="H96" s="89">
        <v>1326</v>
      </c>
      <c r="I96" s="90" t="s">
        <v>64</v>
      </c>
      <c r="J96" s="74">
        <f t="shared" si="9"/>
        <v>0.1326</v>
      </c>
      <c r="K96" s="89">
        <v>229</v>
      </c>
      <c r="L96" s="90" t="s">
        <v>64</v>
      </c>
      <c r="M96" s="74">
        <f t="shared" si="6"/>
        <v>2.29E-2</v>
      </c>
      <c r="N96" s="89">
        <v>228</v>
      </c>
      <c r="O96" s="90" t="s">
        <v>64</v>
      </c>
      <c r="P96" s="74">
        <f t="shared" si="7"/>
        <v>2.2800000000000001E-2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2.2440000000000002</v>
      </c>
      <c r="F97" s="92">
        <v>0.2185</v>
      </c>
      <c r="G97" s="88">
        <f t="shared" si="8"/>
        <v>2.4625000000000004</v>
      </c>
      <c r="H97" s="89">
        <v>1437</v>
      </c>
      <c r="I97" s="90" t="s">
        <v>64</v>
      </c>
      <c r="J97" s="74">
        <f t="shared" si="9"/>
        <v>0.14369999999999999</v>
      </c>
      <c r="K97" s="89">
        <v>238</v>
      </c>
      <c r="L97" s="90" t="s">
        <v>64</v>
      </c>
      <c r="M97" s="74">
        <f t="shared" si="6"/>
        <v>2.3799999999999998E-2</v>
      </c>
      <c r="N97" s="89">
        <v>241</v>
      </c>
      <c r="O97" s="90" t="s">
        <v>64</v>
      </c>
      <c r="P97" s="74">
        <f t="shared" si="7"/>
        <v>2.41E-2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2.3090000000000002</v>
      </c>
      <c r="F98" s="92">
        <v>0.20630000000000001</v>
      </c>
      <c r="G98" s="88">
        <f t="shared" si="8"/>
        <v>2.5153000000000003</v>
      </c>
      <c r="H98" s="89">
        <v>1546</v>
      </c>
      <c r="I98" s="90" t="s">
        <v>64</v>
      </c>
      <c r="J98" s="74">
        <f t="shared" si="9"/>
        <v>0.15460000000000002</v>
      </c>
      <c r="K98" s="89">
        <v>246</v>
      </c>
      <c r="L98" s="90" t="s">
        <v>64</v>
      </c>
      <c r="M98" s="74">
        <f t="shared" si="6"/>
        <v>2.46E-2</v>
      </c>
      <c r="N98" s="89">
        <v>253</v>
      </c>
      <c r="O98" s="90" t="s">
        <v>64</v>
      </c>
      <c r="P98" s="74">
        <f t="shared" si="7"/>
        <v>2.53E-2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2.3679999999999999</v>
      </c>
      <c r="F99" s="92">
        <v>0.19550000000000001</v>
      </c>
      <c r="G99" s="88">
        <f t="shared" si="8"/>
        <v>2.5634999999999999</v>
      </c>
      <c r="H99" s="89">
        <v>1653</v>
      </c>
      <c r="I99" s="90" t="s">
        <v>64</v>
      </c>
      <c r="J99" s="74">
        <f t="shared" si="9"/>
        <v>0.1653</v>
      </c>
      <c r="K99" s="89">
        <v>254</v>
      </c>
      <c r="L99" s="90" t="s">
        <v>64</v>
      </c>
      <c r="M99" s="74">
        <f t="shared" si="6"/>
        <v>2.5399999999999999E-2</v>
      </c>
      <c r="N99" s="89">
        <v>264</v>
      </c>
      <c r="O99" s="90" t="s">
        <v>64</v>
      </c>
      <c r="P99" s="74">
        <f t="shared" si="7"/>
        <v>2.64E-2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2.423</v>
      </c>
      <c r="F100" s="92">
        <v>0.186</v>
      </c>
      <c r="G100" s="88">
        <f t="shared" si="8"/>
        <v>2.609</v>
      </c>
      <c r="H100" s="89">
        <v>1759</v>
      </c>
      <c r="I100" s="90" t="s">
        <v>64</v>
      </c>
      <c r="J100" s="74">
        <f t="shared" si="9"/>
        <v>0.1759</v>
      </c>
      <c r="K100" s="89">
        <v>261</v>
      </c>
      <c r="L100" s="90" t="s">
        <v>64</v>
      </c>
      <c r="M100" s="74">
        <f t="shared" si="6"/>
        <v>2.6100000000000002E-2</v>
      </c>
      <c r="N100" s="89">
        <v>274</v>
      </c>
      <c r="O100" s="90" t="s">
        <v>64</v>
      </c>
      <c r="P100" s="74">
        <f t="shared" si="7"/>
        <v>2.7400000000000001E-2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2.4740000000000002</v>
      </c>
      <c r="F101" s="92">
        <v>0.1774</v>
      </c>
      <c r="G101" s="88">
        <f t="shared" si="8"/>
        <v>2.6514000000000002</v>
      </c>
      <c r="H101" s="89">
        <v>1863</v>
      </c>
      <c r="I101" s="90" t="s">
        <v>64</v>
      </c>
      <c r="J101" s="74">
        <f t="shared" si="9"/>
        <v>0.18629999999999999</v>
      </c>
      <c r="K101" s="89">
        <v>268</v>
      </c>
      <c r="L101" s="90" t="s">
        <v>64</v>
      </c>
      <c r="M101" s="74">
        <f t="shared" si="6"/>
        <v>2.6800000000000001E-2</v>
      </c>
      <c r="N101" s="89">
        <v>285</v>
      </c>
      <c r="O101" s="90" t="s">
        <v>64</v>
      </c>
      <c r="P101" s="74">
        <f t="shared" si="7"/>
        <v>2.8499999999999998E-2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2.5219999999999998</v>
      </c>
      <c r="F102" s="92">
        <v>0.16969999999999999</v>
      </c>
      <c r="G102" s="88">
        <f t="shared" si="8"/>
        <v>2.6917</v>
      </c>
      <c r="H102" s="89">
        <v>1965</v>
      </c>
      <c r="I102" s="90" t="s">
        <v>64</v>
      </c>
      <c r="J102" s="74">
        <f t="shared" si="9"/>
        <v>0.19650000000000001</v>
      </c>
      <c r="K102" s="89">
        <v>275</v>
      </c>
      <c r="L102" s="90" t="s">
        <v>64</v>
      </c>
      <c r="M102" s="74">
        <f t="shared" si="6"/>
        <v>2.7500000000000004E-2</v>
      </c>
      <c r="N102" s="89">
        <v>294</v>
      </c>
      <c r="O102" s="90" t="s">
        <v>64</v>
      </c>
      <c r="P102" s="74">
        <f t="shared" si="7"/>
        <v>2.9399999999999999E-2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2.569</v>
      </c>
      <c r="F103" s="92">
        <v>0.16270000000000001</v>
      </c>
      <c r="G103" s="88">
        <f t="shared" si="8"/>
        <v>2.7317</v>
      </c>
      <c r="H103" s="89">
        <v>2066</v>
      </c>
      <c r="I103" s="90" t="s">
        <v>64</v>
      </c>
      <c r="J103" s="74">
        <f t="shared" si="9"/>
        <v>0.20659999999999998</v>
      </c>
      <c r="K103" s="89">
        <v>281</v>
      </c>
      <c r="L103" s="90" t="s">
        <v>64</v>
      </c>
      <c r="M103" s="74">
        <f t="shared" si="6"/>
        <v>2.8100000000000003E-2</v>
      </c>
      <c r="N103" s="89">
        <v>304</v>
      </c>
      <c r="O103" s="90" t="s">
        <v>64</v>
      </c>
      <c r="P103" s="74">
        <f t="shared" si="7"/>
        <v>3.04E-2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2.6139999999999999</v>
      </c>
      <c r="F104" s="92">
        <v>0.15629999999999999</v>
      </c>
      <c r="G104" s="88">
        <f t="shared" si="8"/>
        <v>2.7702999999999998</v>
      </c>
      <c r="H104" s="89">
        <v>2166</v>
      </c>
      <c r="I104" s="90" t="s">
        <v>64</v>
      </c>
      <c r="J104" s="74">
        <f t="shared" si="9"/>
        <v>0.21659999999999999</v>
      </c>
      <c r="K104" s="89">
        <v>287</v>
      </c>
      <c r="L104" s="90" t="s">
        <v>64</v>
      </c>
      <c r="M104" s="74">
        <f t="shared" si="6"/>
        <v>2.8699999999999996E-2</v>
      </c>
      <c r="N104" s="89">
        <v>313</v>
      </c>
      <c r="O104" s="90" t="s">
        <v>64</v>
      </c>
      <c r="P104" s="74">
        <f t="shared" si="7"/>
        <v>3.1300000000000001E-2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2.7029999999999998</v>
      </c>
      <c r="F105" s="92">
        <v>0.14510000000000001</v>
      </c>
      <c r="G105" s="88">
        <f t="shared" si="8"/>
        <v>2.8480999999999996</v>
      </c>
      <c r="H105" s="89">
        <v>2362</v>
      </c>
      <c r="I105" s="90" t="s">
        <v>64</v>
      </c>
      <c r="J105" s="74">
        <f t="shared" si="9"/>
        <v>0.23620000000000002</v>
      </c>
      <c r="K105" s="89">
        <v>298</v>
      </c>
      <c r="L105" s="90" t="s">
        <v>64</v>
      </c>
      <c r="M105" s="74">
        <f t="shared" si="6"/>
        <v>2.98E-2</v>
      </c>
      <c r="N105" s="89">
        <v>330</v>
      </c>
      <c r="O105" s="90" t="s">
        <v>64</v>
      </c>
      <c r="P105" s="74">
        <f t="shared" si="7"/>
        <v>3.3000000000000002E-2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2.8140000000000001</v>
      </c>
      <c r="F106" s="92">
        <v>0.13339999999999999</v>
      </c>
      <c r="G106" s="88">
        <f t="shared" si="8"/>
        <v>2.9474</v>
      </c>
      <c r="H106" s="89">
        <v>2601</v>
      </c>
      <c r="I106" s="90" t="s">
        <v>64</v>
      </c>
      <c r="J106" s="74">
        <f t="shared" si="9"/>
        <v>0.2601</v>
      </c>
      <c r="K106" s="89">
        <v>311</v>
      </c>
      <c r="L106" s="90" t="s">
        <v>64</v>
      </c>
      <c r="M106" s="74">
        <f t="shared" si="6"/>
        <v>3.1099999999999999E-2</v>
      </c>
      <c r="N106" s="89">
        <v>349</v>
      </c>
      <c r="O106" s="90" t="s">
        <v>64</v>
      </c>
      <c r="P106" s="74">
        <f t="shared" si="7"/>
        <v>3.49E-2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2.9260000000000002</v>
      </c>
      <c r="F107" s="92">
        <v>0.1237</v>
      </c>
      <c r="G107" s="88">
        <f t="shared" si="8"/>
        <v>3.0497000000000001</v>
      </c>
      <c r="H107" s="89">
        <v>2832</v>
      </c>
      <c r="I107" s="90" t="s">
        <v>64</v>
      </c>
      <c r="J107" s="74">
        <f t="shared" si="9"/>
        <v>0.28320000000000001</v>
      </c>
      <c r="K107" s="89">
        <v>323</v>
      </c>
      <c r="L107" s="90" t="s">
        <v>64</v>
      </c>
      <c r="M107" s="74">
        <f t="shared" si="6"/>
        <v>3.2300000000000002E-2</v>
      </c>
      <c r="N107" s="89">
        <v>367</v>
      </c>
      <c r="O107" s="90" t="s">
        <v>64</v>
      </c>
      <c r="P107" s="74">
        <f t="shared" si="7"/>
        <v>3.6699999999999997E-2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3.0390000000000001</v>
      </c>
      <c r="F108" s="92">
        <v>0.1154</v>
      </c>
      <c r="G108" s="88">
        <f t="shared" si="8"/>
        <v>3.1544000000000003</v>
      </c>
      <c r="H108" s="89">
        <v>3055</v>
      </c>
      <c r="I108" s="90" t="s">
        <v>64</v>
      </c>
      <c r="J108" s="74">
        <f t="shared" si="9"/>
        <v>0.30549999999999999</v>
      </c>
      <c r="K108" s="89">
        <v>333</v>
      </c>
      <c r="L108" s="90" t="s">
        <v>64</v>
      </c>
      <c r="M108" s="74">
        <f t="shared" si="6"/>
        <v>3.3300000000000003E-2</v>
      </c>
      <c r="N108" s="89">
        <v>383</v>
      </c>
      <c r="O108" s="90" t="s">
        <v>64</v>
      </c>
      <c r="P108" s="74">
        <f t="shared" si="7"/>
        <v>3.8300000000000001E-2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3.1520000000000001</v>
      </c>
      <c r="F109" s="92">
        <v>0.1082</v>
      </c>
      <c r="G109" s="88">
        <f t="shared" si="8"/>
        <v>3.2602000000000002</v>
      </c>
      <c r="H109" s="89">
        <v>3272</v>
      </c>
      <c r="I109" s="90" t="s">
        <v>64</v>
      </c>
      <c r="J109" s="74">
        <f t="shared" si="9"/>
        <v>0.32719999999999999</v>
      </c>
      <c r="K109" s="89">
        <v>343</v>
      </c>
      <c r="L109" s="90" t="s">
        <v>64</v>
      </c>
      <c r="M109" s="74">
        <f t="shared" si="6"/>
        <v>3.4300000000000004E-2</v>
      </c>
      <c r="N109" s="89">
        <v>398</v>
      </c>
      <c r="O109" s="90" t="s">
        <v>64</v>
      </c>
      <c r="P109" s="74">
        <f t="shared" si="7"/>
        <v>3.9800000000000002E-2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3.2650000000000001</v>
      </c>
      <c r="F110" s="92">
        <v>0.10199999999999999</v>
      </c>
      <c r="G110" s="88">
        <f t="shared" si="8"/>
        <v>3.367</v>
      </c>
      <c r="H110" s="89">
        <v>3482</v>
      </c>
      <c r="I110" s="90" t="s">
        <v>64</v>
      </c>
      <c r="J110" s="76">
        <f t="shared" si="9"/>
        <v>0.34820000000000001</v>
      </c>
      <c r="K110" s="89">
        <v>351</v>
      </c>
      <c r="L110" s="90" t="s">
        <v>64</v>
      </c>
      <c r="M110" s="74">
        <f t="shared" si="6"/>
        <v>3.5099999999999999E-2</v>
      </c>
      <c r="N110" s="89">
        <v>413</v>
      </c>
      <c r="O110" s="90" t="s">
        <v>64</v>
      </c>
      <c r="P110" s="74">
        <f t="shared" si="7"/>
        <v>4.1299999999999996E-2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3.3759999999999999</v>
      </c>
      <c r="F111" s="92">
        <v>9.6549999999999997E-2</v>
      </c>
      <c r="G111" s="88">
        <f t="shared" si="8"/>
        <v>3.47255</v>
      </c>
      <c r="H111" s="89">
        <v>3686</v>
      </c>
      <c r="I111" s="90" t="s">
        <v>64</v>
      </c>
      <c r="J111" s="76">
        <f t="shared" si="9"/>
        <v>0.36859999999999998</v>
      </c>
      <c r="K111" s="89">
        <v>359</v>
      </c>
      <c r="L111" s="90" t="s">
        <v>64</v>
      </c>
      <c r="M111" s="74">
        <f t="shared" si="6"/>
        <v>3.5900000000000001E-2</v>
      </c>
      <c r="N111" s="89">
        <v>426</v>
      </c>
      <c r="O111" s="90" t="s">
        <v>64</v>
      </c>
      <c r="P111" s="74">
        <f t="shared" si="7"/>
        <v>4.2599999999999999E-2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3.4849999999999999</v>
      </c>
      <c r="F112" s="92">
        <v>9.1679999999999998E-2</v>
      </c>
      <c r="G112" s="88">
        <f t="shared" si="8"/>
        <v>3.5766800000000001</v>
      </c>
      <c r="H112" s="89">
        <v>3884</v>
      </c>
      <c r="I112" s="90" t="s">
        <v>64</v>
      </c>
      <c r="J112" s="76">
        <f t="shared" si="9"/>
        <v>0.38839999999999997</v>
      </c>
      <c r="K112" s="89">
        <v>366</v>
      </c>
      <c r="L112" s="90" t="s">
        <v>64</v>
      </c>
      <c r="M112" s="74">
        <f t="shared" si="6"/>
        <v>3.6600000000000001E-2</v>
      </c>
      <c r="N112" s="89">
        <v>438</v>
      </c>
      <c r="O112" s="90" t="s">
        <v>64</v>
      </c>
      <c r="P112" s="74">
        <f t="shared" si="7"/>
        <v>4.3799999999999999E-2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3.593</v>
      </c>
      <c r="F113" s="92">
        <v>8.7340000000000001E-2</v>
      </c>
      <c r="G113" s="88">
        <f t="shared" si="8"/>
        <v>3.6803400000000002</v>
      </c>
      <c r="H113" s="89">
        <v>4077</v>
      </c>
      <c r="I113" s="90" t="s">
        <v>64</v>
      </c>
      <c r="J113" s="76">
        <f t="shared" si="9"/>
        <v>0.40770000000000001</v>
      </c>
      <c r="K113" s="89">
        <v>373</v>
      </c>
      <c r="L113" s="90" t="s">
        <v>64</v>
      </c>
      <c r="M113" s="74">
        <f t="shared" si="6"/>
        <v>3.73E-2</v>
      </c>
      <c r="N113" s="89">
        <v>449</v>
      </c>
      <c r="O113" s="90" t="s">
        <v>64</v>
      </c>
      <c r="P113" s="74">
        <f t="shared" si="7"/>
        <v>4.4900000000000002E-2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3.8</v>
      </c>
      <c r="F114" s="92">
        <v>7.9880000000000007E-2</v>
      </c>
      <c r="G114" s="88">
        <f t="shared" si="8"/>
        <v>3.87988</v>
      </c>
      <c r="H114" s="89">
        <v>4447</v>
      </c>
      <c r="I114" s="90" t="s">
        <v>64</v>
      </c>
      <c r="J114" s="76">
        <f t="shared" si="9"/>
        <v>0.44469999999999998</v>
      </c>
      <c r="K114" s="89">
        <v>386</v>
      </c>
      <c r="L114" s="90" t="s">
        <v>64</v>
      </c>
      <c r="M114" s="74">
        <f t="shared" si="6"/>
        <v>3.8600000000000002E-2</v>
      </c>
      <c r="N114" s="89">
        <v>470</v>
      </c>
      <c r="O114" s="90" t="s">
        <v>64</v>
      </c>
      <c r="P114" s="74">
        <f t="shared" si="7"/>
        <v>4.7E-2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3.9990000000000001</v>
      </c>
      <c r="F115" s="92">
        <v>7.3700000000000002E-2</v>
      </c>
      <c r="G115" s="88">
        <f t="shared" si="8"/>
        <v>4.0727000000000002</v>
      </c>
      <c r="H115" s="89">
        <v>4800</v>
      </c>
      <c r="I115" s="90" t="s">
        <v>64</v>
      </c>
      <c r="J115" s="76">
        <f t="shared" si="9"/>
        <v>0.48</v>
      </c>
      <c r="K115" s="89">
        <v>398</v>
      </c>
      <c r="L115" s="90" t="s">
        <v>64</v>
      </c>
      <c r="M115" s="74">
        <f t="shared" si="6"/>
        <v>3.9800000000000002E-2</v>
      </c>
      <c r="N115" s="89">
        <v>489</v>
      </c>
      <c r="O115" s="90" t="s">
        <v>64</v>
      </c>
      <c r="P115" s="74">
        <f t="shared" si="7"/>
        <v>4.8899999999999999E-2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4.1870000000000003</v>
      </c>
      <c r="F116" s="92">
        <v>6.8489999999999995E-2</v>
      </c>
      <c r="G116" s="88">
        <f t="shared" si="8"/>
        <v>4.25549</v>
      </c>
      <c r="H116" s="89">
        <v>5137</v>
      </c>
      <c r="I116" s="90" t="s">
        <v>64</v>
      </c>
      <c r="J116" s="76">
        <f t="shared" si="9"/>
        <v>0.51369999999999993</v>
      </c>
      <c r="K116" s="89">
        <v>408</v>
      </c>
      <c r="L116" s="90" t="s">
        <v>64</v>
      </c>
      <c r="M116" s="74">
        <f t="shared" si="6"/>
        <v>4.0799999999999996E-2</v>
      </c>
      <c r="N116" s="89">
        <v>506</v>
      </c>
      <c r="O116" s="90" t="s">
        <v>64</v>
      </c>
      <c r="P116" s="74">
        <f t="shared" si="7"/>
        <v>5.0599999999999999E-2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4.3650000000000002</v>
      </c>
      <c r="F117" s="92">
        <v>6.4030000000000004E-2</v>
      </c>
      <c r="G117" s="88">
        <f t="shared" si="8"/>
        <v>4.42903</v>
      </c>
      <c r="H117" s="89">
        <v>5460</v>
      </c>
      <c r="I117" s="90" t="s">
        <v>64</v>
      </c>
      <c r="J117" s="76">
        <f t="shared" si="9"/>
        <v>0.54600000000000004</v>
      </c>
      <c r="K117" s="89">
        <v>417</v>
      </c>
      <c r="L117" s="90" t="s">
        <v>64</v>
      </c>
      <c r="M117" s="74">
        <f t="shared" si="6"/>
        <v>4.1700000000000001E-2</v>
      </c>
      <c r="N117" s="89">
        <v>521</v>
      </c>
      <c r="O117" s="90" t="s">
        <v>64</v>
      </c>
      <c r="P117" s="74">
        <f t="shared" si="7"/>
        <v>5.21E-2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4.5339999999999998</v>
      </c>
      <c r="F118" s="92">
        <v>6.0159999999999998E-2</v>
      </c>
      <c r="G118" s="88">
        <f t="shared" si="8"/>
        <v>4.5941599999999996</v>
      </c>
      <c r="H118" s="89">
        <v>5772</v>
      </c>
      <c r="I118" s="90" t="s">
        <v>64</v>
      </c>
      <c r="J118" s="76">
        <f t="shared" si="9"/>
        <v>0.57720000000000005</v>
      </c>
      <c r="K118" s="89">
        <v>425</v>
      </c>
      <c r="L118" s="90" t="s">
        <v>64</v>
      </c>
      <c r="M118" s="74">
        <f t="shared" si="6"/>
        <v>4.2499999999999996E-2</v>
      </c>
      <c r="N118" s="89">
        <v>535</v>
      </c>
      <c r="O118" s="90" t="s">
        <v>64</v>
      </c>
      <c r="P118" s="74">
        <f t="shared" si="7"/>
        <v>5.3500000000000006E-2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4.694</v>
      </c>
      <c r="F119" s="92">
        <v>5.6779999999999997E-2</v>
      </c>
      <c r="G119" s="88">
        <f t="shared" si="8"/>
        <v>4.7507799999999998</v>
      </c>
      <c r="H119" s="89">
        <v>6073</v>
      </c>
      <c r="I119" s="90" t="s">
        <v>64</v>
      </c>
      <c r="J119" s="76">
        <f t="shared" si="9"/>
        <v>0.60730000000000006</v>
      </c>
      <c r="K119" s="89">
        <v>432</v>
      </c>
      <c r="L119" s="90" t="s">
        <v>64</v>
      </c>
      <c r="M119" s="74">
        <f t="shared" si="6"/>
        <v>4.3200000000000002E-2</v>
      </c>
      <c r="N119" s="89">
        <v>547</v>
      </c>
      <c r="O119" s="90" t="s">
        <v>64</v>
      </c>
      <c r="P119" s="74">
        <f t="shared" si="7"/>
        <v>5.4700000000000006E-2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4.9880000000000004</v>
      </c>
      <c r="F120" s="92">
        <v>5.1119999999999999E-2</v>
      </c>
      <c r="G120" s="88">
        <f t="shared" si="8"/>
        <v>5.0391200000000005</v>
      </c>
      <c r="H120" s="89">
        <v>6649</v>
      </c>
      <c r="I120" s="90" t="s">
        <v>64</v>
      </c>
      <c r="J120" s="76">
        <f t="shared" si="9"/>
        <v>0.66490000000000005</v>
      </c>
      <c r="K120" s="89">
        <v>448</v>
      </c>
      <c r="L120" s="90" t="s">
        <v>64</v>
      </c>
      <c r="M120" s="74">
        <f t="shared" si="6"/>
        <v>4.48E-2</v>
      </c>
      <c r="N120" s="89">
        <v>570</v>
      </c>
      <c r="O120" s="90" t="s">
        <v>64</v>
      </c>
      <c r="P120" s="74">
        <f t="shared" si="7"/>
        <v>5.6999999999999995E-2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5.2519999999999998</v>
      </c>
      <c r="F121" s="92">
        <v>4.657E-2</v>
      </c>
      <c r="G121" s="88">
        <f t="shared" si="8"/>
        <v>5.2985699999999998</v>
      </c>
      <c r="H121" s="89">
        <v>7195</v>
      </c>
      <c r="I121" s="90" t="s">
        <v>64</v>
      </c>
      <c r="J121" s="76">
        <f t="shared" si="9"/>
        <v>0.71950000000000003</v>
      </c>
      <c r="K121" s="89">
        <v>462</v>
      </c>
      <c r="L121" s="90" t="s">
        <v>64</v>
      </c>
      <c r="M121" s="74">
        <f t="shared" si="6"/>
        <v>4.6200000000000005E-2</v>
      </c>
      <c r="N121" s="89">
        <v>589</v>
      </c>
      <c r="O121" s="90" t="s">
        <v>64</v>
      </c>
      <c r="P121" s="74">
        <f t="shared" si="7"/>
        <v>5.8899999999999994E-2</v>
      </c>
    </row>
    <row r="122" spans="1:16">
      <c r="B122" s="89">
        <v>1</v>
      </c>
      <c r="C122" s="93" t="s">
        <v>65</v>
      </c>
      <c r="D122" s="74">
        <f t="shared" ref="D122:D185" si="11">B122/$C$5</f>
        <v>8.3333333333333329E-2</v>
      </c>
      <c r="E122" s="91">
        <v>5.4889999999999999</v>
      </c>
      <c r="F122" s="92">
        <v>4.2819999999999997E-2</v>
      </c>
      <c r="G122" s="88">
        <f t="shared" si="8"/>
        <v>5.5318199999999997</v>
      </c>
      <c r="H122" s="89">
        <v>7716</v>
      </c>
      <c r="I122" s="90" t="s">
        <v>64</v>
      </c>
      <c r="J122" s="76">
        <f t="shared" si="9"/>
        <v>0.77160000000000006</v>
      </c>
      <c r="K122" s="89">
        <v>474</v>
      </c>
      <c r="L122" s="90" t="s">
        <v>64</v>
      </c>
      <c r="M122" s="74">
        <f t="shared" si="6"/>
        <v>4.7399999999999998E-2</v>
      </c>
      <c r="N122" s="89">
        <v>607</v>
      </c>
      <c r="O122" s="90" t="s">
        <v>64</v>
      </c>
      <c r="P122" s="74">
        <f t="shared" si="7"/>
        <v>6.0699999999999997E-2</v>
      </c>
    </row>
    <row r="123" spans="1:16">
      <c r="B123" s="89">
        <v>1.1000000000000001</v>
      </c>
      <c r="C123" s="90" t="s">
        <v>65</v>
      </c>
      <c r="D123" s="74">
        <f t="shared" si="11"/>
        <v>9.1666666666666674E-2</v>
      </c>
      <c r="E123" s="91">
        <v>5.702</v>
      </c>
      <c r="F123" s="92">
        <v>3.9669999999999997E-2</v>
      </c>
      <c r="G123" s="88">
        <f t="shared" si="8"/>
        <v>5.7416700000000001</v>
      </c>
      <c r="H123" s="89">
        <v>8217</v>
      </c>
      <c r="I123" s="90" t="s">
        <v>64</v>
      </c>
      <c r="J123" s="76">
        <f t="shared" si="9"/>
        <v>0.8217000000000001</v>
      </c>
      <c r="K123" s="89">
        <v>485</v>
      </c>
      <c r="L123" s="90" t="s">
        <v>64</v>
      </c>
      <c r="M123" s="74">
        <f t="shared" si="6"/>
        <v>4.8500000000000001E-2</v>
      </c>
      <c r="N123" s="89">
        <v>622</v>
      </c>
      <c r="O123" s="90" t="s">
        <v>64</v>
      </c>
      <c r="P123" s="74">
        <f t="shared" si="7"/>
        <v>6.2199999999999998E-2</v>
      </c>
    </row>
    <row r="124" spans="1:16">
      <c r="B124" s="89">
        <v>1.2</v>
      </c>
      <c r="C124" s="90" t="s">
        <v>65</v>
      </c>
      <c r="D124" s="74">
        <f t="shared" si="11"/>
        <v>9.9999999999999992E-2</v>
      </c>
      <c r="E124" s="91">
        <v>5.8929999999999998</v>
      </c>
      <c r="F124" s="92">
        <v>3.6990000000000002E-2</v>
      </c>
      <c r="G124" s="88">
        <f t="shared" si="8"/>
        <v>5.9299900000000001</v>
      </c>
      <c r="H124" s="89">
        <v>8701</v>
      </c>
      <c r="I124" s="90" t="s">
        <v>64</v>
      </c>
      <c r="J124" s="76">
        <f t="shared" si="9"/>
        <v>0.8701000000000001</v>
      </c>
      <c r="K124" s="89">
        <v>495</v>
      </c>
      <c r="L124" s="90" t="s">
        <v>64</v>
      </c>
      <c r="M124" s="74">
        <f t="shared" si="6"/>
        <v>4.9500000000000002E-2</v>
      </c>
      <c r="N124" s="89">
        <v>636</v>
      </c>
      <c r="O124" s="90" t="s">
        <v>64</v>
      </c>
      <c r="P124" s="74">
        <f t="shared" si="7"/>
        <v>6.3600000000000004E-2</v>
      </c>
    </row>
    <row r="125" spans="1:16">
      <c r="B125" s="77">
        <v>1.3</v>
      </c>
      <c r="C125" s="79" t="s">
        <v>65</v>
      </c>
      <c r="D125" s="74">
        <f t="shared" si="11"/>
        <v>0.10833333333333334</v>
      </c>
      <c r="E125" s="91">
        <v>6.0640000000000001</v>
      </c>
      <c r="F125" s="92">
        <v>3.4680000000000002E-2</v>
      </c>
      <c r="G125" s="88">
        <f t="shared" si="8"/>
        <v>6.0986799999999999</v>
      </c>
      <c r="H125" s="89">
        <v>9172</v>
      </c>
      <c r="I125" s="90" t="s">
        <v>64</v>
      </c>
      <c r="J125" s="76">
        <f t="shared" si="9"/>
        <v>0.91720000000000002</v>
      </c>
      <c r="K125" s="89">
        <v>503</v>
      </c>
      <c r="L125" s="90" t="s">
        <v>64</v>
      </c>
      <c r="M125" s="74">
        <f t="shared" si="6"/>
        <v>5.0299999999999997E-2</v>
      </c>
      <c r="N125" s="89">
        <v>649</v>
      </c>
      <c r="O125" s="90" t="s">
        <v>64</v>
      </c>
      <c r="P125" s="74">
        <f t="shared" si="7"/>
        <v>6.4899999999999999E-2</v>
      </c>
    </row>
    <row r="126" spans="1:16">
      <c r="B126" s="77">
        <v>1.4</v>
      </c>
      <c r="C126" s="79" t="s">
        <v>65</v>
      </c>
      <c r="D126" s="74">
        <f t="shared" si="11"/>
        <v>0.11666666666666665</v>
      </c>
      <c r="E126" s="91">
        <v>6.218</v>
      </c>
      <c r="F126" s="92">
        <v>3.2660000000000002E-2</v>
      </c>
      <c r="G126" s="88">
        <f t="shared" si="8"/>
        <v>6.2506599999999999</v>
      </c>
      <c r="H126" s="77">
        <v>9630</v>
      </c>
      <c r="I126" s="79" t="s">
        <v>64</v>
      </c>
      <c r="J126" s="76">
        <f t="shared" si="9"/>
        <v>0.96300000000000008</v>
      </c>
      <c r="K126" s="77">
        <v>512</v>
      </c>
      <c r="L126" s="79" t="s">
        <v>64</v>
      </c>
      <c r="M126" s="74">
        <f t="shared" si="6"/>
        <v>5.1200000000000002E-2</v>
      </c>
      <c r="N126" s="77">
        <v>661</v>
      </c>
      <c r="O126" s="79" t="s">
        <v>64</v>
      </c>
      <c r="P126" s="74">
        <f t="shared" si="7"/>
        <v>6.6100000000000006E-2</v>
      </c>
    </row>
    <row r="127" spans="1:16">
      <c r="B127" s="77">
        <v>1.5</v>
      </c>
      <c r="C127" s="79" t="s">
        <v>65</v>
      </c>
      <c r="D127" s="74">
        <f t="shared" si="11"/>
        <v>0.125</v>
      </c>
      <c r="E127" s="91">
        <v>6.3570000000000002</v>
      </c>
      <c r="F127" s="92">
        <v>3.0880000000000001E-2</v>
      </c>
      <c r="G127" s="88">
        <f t="shared" si="8"/>
        <v>6.38788</v>
      </c>
      <c r="H127" s="77">
        <v>1.01</v>
      </c>
      <c r="I127" s="78" t="s">
        <v>66</v>
      </c>
      <c r="J127" s="76">
        <f t="shared" ref="J127:J183" si="12">H127</f>
        <v>1.01</v>
      </c>
      <c r="K127" s="77">
        <v>519</v>
      </c>
      <c r="L127" s="79" t="s">
        <v>64</v>
      </c>
      <c r="M127" s="74">
        <f t="shared" si="6"/>
        <v>5.1900000000000002E-2</v>
      </c>
      <c r="N127" s="77">
        <v>672</v>
      </c>
      <c r="O127" s="79" t="s">
        <v>64</v>
      </c>
      <c r="P127" s="74">
        <f t="shared" si="7"/>
        <v>6.720000000000001E-2</v>
      </c>
    </row>
    <row r="128" spans="1:16">
      <c r="A128" s="94"/>
      <c r="B128" s="89">
        <v>1.6</v>
      </c>
      <c r="C128" s="90" t="s">
        <v>65</v>
      </c>
      <c r="D128" s="74">
        <f t="shared" si="11"/>
        <v>0.13333333333333333</v>
      </c>
      <c r="E128" s="91">
        <v>6.4809999999999999</v>
      </c>
      <c r="F128" s="92">
        <v>2.929E-2</v>
      </c>
      <c r="G128" s="88">
        <f t="shared" si="8"/>
        <v>6.5102899999999995</v>
      </c>
      <c r="H128" s="89">
        <v>1.05</v>
      </c>
      <c r="I128" s="90" t="s">
        <v>66</v>
      </c>
      <c r="J128" s="76">
        <f t="shared" si="12"/>
        <v>1.05</v>
      </c>
      <c r="K128" s="77">
        <v>526</v>
      </c>
      <c r="L128" s="79" t="s">
        <v>64</v>
      </c>
      <c r="M128" s="74">
        <f t="shared" si="6"/>
        <v>5.2600000000000001E-2</v>
      </c>
      <c r="N128" s="77">
        <v>683</v>
      </c>
      <c r="O128" s="79" t="s">
        <v>64</v>
      </c>
      <c r="P128" s="74">
        <f t="shared" si="7"/>
        <v>6.83E-2</v>
      </c>
    </row>
    <row r="129" spans="1:16">
      <c r="A129" s="94"/>
      <c r="B129" s="89">
        <v>1.7</v>
      </c>
      <c r="C129" s="90" t="s">
        <v>65</v>
      </c>
      <c r="D129" s="74">
        <f t="shared" si="11"/>
        <v>0.14166666666666666</v>
      </c>
      <c r="E129" s="91">
        <v>6.593</v>
      </c>
      <c r="F129" s="92">
        <v>2.7879999999999999E-2</v>
      </c>
      <c r="G129" s="88">
        <f t="shared" si="8"/>
        <v>6.6208799999999997</v>
      </c>
      <c r="H129" s="89">
        <v>1.0900000000000001</v>
      </c>
      <c r="I129" s="90" t="s">
        <v>66</v>
      </c>
      <c r="J129" s="76">
        <f t="shared" si="12"/>
        <v>1.0900000000000001</v>
      </c>
      <c r="K129" s="77">
        <v>533</v>
      </c>
      <c r="L129" s="79" t="s">
        <v>64</v>
      </c>
      <c r="M129" s="74">
        <f t="shared" si="6"/>
        <v>5.33E-2</v>
      </c>
      <c r="N129" s="77">
        <v>692</v>
      </c>
      <c r="O129" s="79" t="s">
        <v>64</v>
      </c>
      <c r="P129" s="74">
        <f t="shared" si="7"/>
        <v>6.9199999999999998E-2</v>
      </c>
    </row>
    <row r="130" spans="1:16">
      <c r="A130" s="94"/>
      <c r="B130" s="89">
        <v>1.8</v>
      </c>
      <c r="C130" s="90" t="s">
        <v>65</v>
      </c>
      <c r="D130" s="74">
        <f t="shared" si="11"/>
        <v>0.15</v>
      </c>
      <c r="E130" s="91">
        <v>6.6929999999999996</v>
      </c>
      <c r="F130" s="92">
        <v>2.6599999999999999E-2</v>
      </c>
      <c r="G130" s="88">
        <f t="shared" si="8"/>
        <v>6.7195999999999998</v>
      </c>
      <c r="H130" s="89">
        <v>1.1399999999999999</v>
      </c>
      <c r="I130" s="90" t="s">
        <v>66</v>
      </c>
      <c r="J130" s="76">
        <f t="shared" si="12"/>
        <v>1.1399999999999999</v>
      </c>
      <c r="K130" s="77">
        <v>539</v>
      </c>
      <c r="L130" s="79" t="s">
        <v>64</v>
      </c>
      <c r="M130" s="74">
        <f t="shared" si="6"/>
        <v>5.3900000000000003E-2</v>
      </c>
      <c r="N130" s="77">
        <v>701</v>
      </c>
      <c r="O130" s="79" t="s">
        <v>64</v>
      </c>
      <c r="P130" s="74">
        <f t="shared" si="7"/>
        <v>7.0099999999999996E-2</v>
      </c>
    </row>
    <row r="131" spans="1:16">
      <c r="A131" s="94"/>
      <c r="B131" s="89">
        <v>2</v>
      </c>
      <c r="C131" s="90" t="s">
        <v>65</v>
      </c>
      <c r="D131" s="74">
        <f t="shared" si="11"/>
        <v>0.16666666666666666</v>
      </c>
      <c r="E131" s="91">
        <v>6.8639999999999999</v>
      </c>
      <c r="F131" s="92">
        <v>2.4400000000000002E-2</v>
      </c>
      <c r="G131" s="88">
        <f t="shared" si="8"/>
        <v>6.8883999999999999</v>
      </c>
      <c r="H131" s="89">
        <v>1.22</v>
      </c>
      <c r="I131" s="90" t="s">
        <v>66</v>
      </c>
      <c r="J131" s="76">
        <f t="shared" si="12"/>
        <v>1.22</v>
      </c>
      <c r="K131" s="77">
        <v>557</v>
      </c>
      <c r="L131" s="79" t="s">
        <v>64</v>
      </c>
      <c r="M131" s="74">
        <f t="shared" si="6"/>
        <v>5.5700000000000006E-2</v>
      </c>
      <c r="N131" s="77">
        <v>718</v>
      </c>
      <c r="O131" s="79" t="s">
        <v>64</v>
      </c>
      <c r="P131" s="74">
        <f t="shared" si="7"/>
        <v>7.1800000000000003E-2</v>
      </c>
    </row>
    <row r="132" spans="1:16">
      <c r="A132" s="94"/>
      <c r="B132" s="89">
        <v>2.25</v>
      </c>
      <c r="C132" s="90" t="s">
        <v>65</v>
      </c>
      <c r="D132" s="74">
        <f t="shared" si="11"/>
        <v>0.1875</v>
      </c>
      <c r="E132" s="91">
        <v>7.0289999999999999</v>
      </c>
      <c r="F132" s="92">
        <v>2.214E-2</v>
      </c>
      <c r="G132" s="88">
        <f t="shared" si="8"/>
        <v>7.0511400000000002</v>
      </c>
      <c r="H132" s="89">
        <v>1.32</v>
      </c>
      <c r="I132" s="90" t="s">
        <v>66</v>
      </c>
      <c r="J132" s="76">
        <f t="shared" si="12"/>
        <v>1.32</v>
      </c>
      <c r="K132" s="77">
        <v>581</v>
      </c>
      <c r="L132" s="79" t="s">
        <v>64</v>
      </c>
      <c r="M132" s="74">
        <f t="shared" si="6"/>
        <v>5.8099999999999999E-2</v>
      </c>
      <c r="N132" s="77">
        <v>737</v>
      </c>
      <c r="O132" s="79" t="s">
        <v>64</v>
      </c>
      <c r="P132" s="74">
        <f t="shared" si="7"/>
        <v>7.3700000000000002E-2</v>
      </c>
    </row>
    <row r="133" spans="1:16">
      <c r="A133" s="94"/>
      <c r="B133" s="89">
        <v>2.5</v>
      </c>
      <c r="C133" s="90" t="s">
        <v>65</v>
      </c>
      <c r="D133" s="74">
        <f t="shared" si="11"/>
        <v>0.20833333333333334</v>
      </c>
      <c r="E133" s="91">
        <v>7.1529999999999996</v>
      </c>
      <c r="F133" s="92">
        <v>2.0289999999999999E-2</v>
      </c>
      <c r="G133" s="88">
        <f t="shared" si="8"/>
        <v>7.1732899999999997</v>
      </c>
      <c r="H133" s="89">
        <v>1.42</v>
      </c>
      <c r="I133" s="90" t="s">
        <v>66</v>
      </c>
      <c r="J133" s="76">
        <f t="shared" si="12"/>
        <v>1.42</v>
      </c>
      <c r="K133" s="77">
        <v>603</v>
      </c>
      <c r="L133" s="79" t="s">
        <v>64</v>
      </c>
      <c r="M133" s="74">
        <f t="shared" si="6"/>
        <v>6.0299999999999999E-2</v>
      </c>
      <c r="N133" s="77">
        <v>755</v>
      </c>
      <c r="O133" s="79" t="s">
        <v>64</v>
      </c>
      <c r="P133" s="74">
        <f t="shared" si="7"/>
        <v>7.5499999999999998E-2</v>
      </c>
    </row>
    <row r="134" spans="1:16">
      <c r="A134" s="94"/>
      <c r="B134" s="89">
        <v>2.75</v>
      </c>
      <c r="C134" s="90" t="s">
        <v>65</v>
      </c>
      <c r="D134" s="74">
        <f t="shared" si="11"/>
        <v>0.22916666666666666</v>
      </c>
      <c r="E134" s="91">
        <v>7.2430000000000003</v>
      </c>
      <c r="F134" s="92">
        <v>1.874E-2</v>
      </c>
      <c r="G134" s="88">
        <f t="shared" si="8"/>
        <v>7.2617400000000005</v>
      </c>
      <c r="H134" s="89">
        <v>1.52</v>
      </c>
      <c r="I134" s="90" t="s">
        <v>66</v>
      </c>
      <c r="J134" s="76">
        <f t="shared" si="12"/>
        <v>1.52</v>
      </c>
      <c r="K134" s="77">
        <v>623</v>
      </c>
      <c r="L134" s="79" t="s">
        <v>64</v>
      </c>
      <c r="M134" s="74">
        <f t="shared" si="6"/>
        <v>6.2300000000000001E-2</v>
      </c>
      <c r="N134" s="77">
        <v>771</v>
      </c>
      <c r="O134" s="79" t="s">
        <v>64</v>
      </c>
      <c r="P134" s="74">
        <f t="shared" si="7"/>
        <v>7.7100000000000002E-2</v>
      </c>
    </row>
    <row r="135" spans="1:16">
      <c r="A135" s="94"/>
      <c r="B135" s="89">
        <v>3</v>
      </c>
      <c r="C135" s="90" t="s">
        <v>65</v>
      </c>
      <c r="D135" s="74">
        <f t="shared" si="11"/>
        <v>0.25</v>
      </c>
      <c r="E135" s="91">
        <v>7.306</v>
      </c>
      <c r="F135" s="92">
        <v>1.7430000000000001E-2</v>
      </c>
      <c r="G135" s="88">
        <f t="shared" si="8"/>
        <v>7.3234300000000001</v>
      </c>
      <c r="H135" s="89">
        <v>1.62</v>
      </c>
      <c r="I135" s="90" t="s">
        <v>66</v>
      </c>
      <c r="J135" s="76">
        <f t="shared" si="12"/>
        <v>1.62</v>
      </c>
      <c r="K135" s="77">
        <v>642</v>
      </c>
      <c r="L135" s="79" t="s">
        <v>64</v>
      </c>
      <c r="M135" s="74">
        <f t="shared" si="6"/>
        <v>6.4200000000000007E-2</v>
      </c>
      <c r="N135" s="77">
        <v>786</v>
      </c>
      <c r="O135" s="79" t="s">
        <v>64</v>
      </c>
      <c r="P135" s="74">
        <f t="shared" si="7"/>
        <v>7.8600000000000003E-2</v>
      </c>
    </row>
    <row r="136" spans="1:16">
      <c r="A136" s="94"/>
      <c r="B136" s="89">
        <v>3.25</v>
      </c>
      <c r="C136" s="90" t="s">
        <v>65</v>
      </c>
      <c r="D136" s="74">
        <f t="shared" si="11"/>
        <v>0.27083333333333331</v>
      </c>
      <c r="E136" s="91">
        <v>7.3470000000000004</v>
      </c>
      <c r="F136" s="92">
        <v>1.6299999999999999E-2</v>
      </c>
      <c r="G136" s="88">
        <f t="shared" si="8"/>
        <v>7.3633000000000006</v>
      </c>
      <c r="H136" s="89">
        <v>1.71</v>
      </c>
      <c r="I136" s="90" t="s">
        <v>66</v>
      </c>
      <c r="J136" s="76">
        <f t="shared" si="12"/>
        <v>1.71</v>
      </c>
      <c r="K136" s="77">
        <v>660</v>
      </c>
      <c r="L136" s="79" t="s">
        <v>64</v>
      </c>
      <c r="M136" s="74">
        <f t="shared" si="6"/>
        <v>6.6000000000000003E-2</v>
      </c>
      <c r="N136" s="77">
        <v>800</v>
      </c>
      <c r="O136" s="79" t="s">
        <v>64</v>
      </c>
      <c r="P136" s="74">
        <f t="shared" si="7"/>
        <v>0.08</v>
      </c>
    </row>
    <row r="137" spans="1:16">
      <c r="A137" s="94"/>
      <c r="B137" s="89">
        <v>3.5</v>
      </c>
      <c r="C137" s="90" t="s">
        <v>65</v>
      </c>
      <c r="D137" s="74">
        <f t="shared" si="11"/>
        <v>0.29166666666666669</v>
      </c>
      <c r="E137" s="91">
        <v>7.37</v>
      </c>
      <c r="F137" s="92">
        <v>1.532E-2</v>
      </c>
      <c r="G137" s="88">
        <f t="shared" si="8"/>
        <v>7.3853200000000001</v>
      </c>
      <c r="H137" s="89">
        <v>1.81</v>
      </c>
      <c r="I137" s="90" t="s">
        <v>66</v>
      </c>
      <c r="J137" s="76">
        <f t="shared" si="12"/>
        <v>1.81</v>
      </c>
      <c r="K137" s="77">
        <v>678</v>
      </c>
      <c r="L137" s="79" t="s">
        <v>64</v>
      </c>
      <c r="M137" s="74">
        <f t="shared" si="6"/>
        <v>6.7799999999999999E-2</v>
      </c>
      <c r="N137" s="77">
        <v>814</v>
      </c>
      <c r="O137" s="79" t="s">
        <v>64</v>
      </c>
      <c r="P137" s="74">
        <f t="shared" si="7"/>
        <v>8.14E-2</v>
      </c>
    </row>
    <row r="138" spans="1:16">
      <c r="A138" s="94"/>
      <c r="B138" s="89">
        <v>3.75</v>
      </c>
      <c r="C138" s="90" t="s">
        <v>65</v>
      </c>
      <c r="D138" s="74">
        <f t="shared" si="11"/>
        <v>0.3125</v>
      </c>
      <c r="E138" s="91">
        <v>7.38</v>
      </c>
      <c r="F138" s="92">
        <v>1.4460000000000001E-2</v>
      </c>
      <c r="G138" s="88">
        <f t="shared" si="8"/>
        <v>7.3944599999999996</v>
      </c>
      <c r="H138" s="89">
        <v>1.91</v>
      </c>
      <c r="I138" s="90" t="s">
        <v>66</v>
      </c>
      <c r="J138" s="76">
        <f t="shared" si="12"/>
        <v>1.91</v>
      </c>
      <c r="K138" s="77">
        <v>695</v>
      </c>
      <c r="L138" s="79" t="s">
        <v>64</v>
      </c>
      <c r="M138" s="74">
        <f t="shared" si="6"/>
        <v>6.9499999999999992E-2</v>
      </c>
      <c r="N138" s="77">
        <v>826</v>
      </c>
      <c r="O138" s="79" t="s">
        <v>64</v>
      </c>
      <c r="P138" s="74">
        <f t="shared" si="7"/>
        <v>8.2599999999999993E-2</v>
      </c>
    </row>
    <row r="139" spans="1:16">
      <c r="A139" s="94"/>
      <c r="B139" s="89">
        <v>4</v>
      </c>
      <c r="C139" s="90" t="s">
        <v>65</v>
      </c>
      <c r="D139" s="74">
        <f t="shared" si="11"/>
        <v>0.33333333333333331</v>
      </c>
      <c r="E139" s="91">
        <v>7.3780000000000001</v>
      </c>
      <c r="F139" s="92">
        <v>1.3690000000000001E-2</v>
      </c>
      <c r="G139" s="88">
        <f t="shared" si="8"/>
        <v>7.3916900000000005</v>
      </c>
      <c r="H139" s="89">
        <v>2</v>
      </c>
      <c r="I139" s="90" t="s">
        <v>66</v>
      </c>
      <c r="J139" s="76">
        <f t="shared" si="12"/>
        <v>2</v>
      </c>
      <c r="K139" s="77">
        <v>711</v>
      </c>
      <c r="L139" s="79" t="s">
        <v>64</v>
      </c>
      <c r="M139" s="74">
        <f t="shared" si="6"/>
        <v>7.1099999999999997E-2</v>
      </c>
      <c r="N139" s="77">
        <v>839</v>
      </c>
      <c r="O139" s="79" t="s">
        <v>64</v>
      </c>
      <c r="P139" s="74">
        <f t="shared" si="7"/>
        <v>8.3900000000000002E-2</v>
      </c>
    </row>
    <row r="140" spans="1:16">
      <c r="A140" s="94"/>
      <c r="B140" s="89">
        <v>4.5</v>
      </c>
      <c r="C140" s="95" t="s">
        <v>65</v>
      </c>
      <c r="D140" s="74">
        <f t="shared" si="11"/>
        <v>0.375</v>
      </c>
      <c r="E140" s="91">
        <v>7.3460000000000001</v>
      </c>
      <c r="F140" s="92">
        <v>1.239E-2</v>
      </c>
      <c r="G140" s="88">
        <f t="shared" si="8"/>
        <v>7.35839</v>
      </c>
      <c r="H140" s="89">
        <v>2.19</v>
      </c>
      <c r="I140" s="90" t="s">
        <v>66</v>
      </c>
      <c r="J140" s="76">
        <f t="shared" si="12"/>
        <v>2.19</v>
      </c>
      <c r="K140" s="77">
        <v>767</v>
      </c>
      <c r="L140" s="79" t="s">
        <v>64</v>
      </c>
      <c r="M140" s="74">
        <f t="shared" si="6"/>
        <v>7.6700000000000004E-2</v>
      </c>
      <c r="N140" s="77">
        <v>862</v>
      </c>
      <c r="O140" s="79" t="s">
        <v>64</v>
      </c>
      <c r="P140" s="74">
        <f t="shared" si="7"/>
        <v>8.6199999999999999E-2</v>
      </c>
    </row>
    <row r="141" spans="1:16">
      <c r="B141" s="89">
        <v>5</v>
      </c>
      <c r="C141" s="79" t="s">
        <v>65</v>
      </c>
      <c r="D141" s="74">
        <f t="shared" si="11"/>
        <v>0.41666666666666669</v>
      </c>
      <c r="E141" s="91">
        <v>7.29</v>
      </c>
      <c r="F141" s="92">
        <v>1.1339999999999999E-2</v>
      </c>
      <c r="G141" s="88">
        <f t="shared" si="8"/>
        <v>7.3013399999999997</v>
      </c>
      <c r="H141" s="77">
        <v>2.39</v>
      </c>
      <c r="I141" s="79" t="s">
        <v>66</v>
      </c>
      <c r="J141" s="76">
        <f t="shared" si="12"/>
        <v>2.39</v>
      </c>
      <c r="K141" s="77">
        <v>820</v>
      </c>
      <c r="L141" s="79" t="s">
        <v>64</v>
      </c>
      <c r="M141" s="74">
        <f t="shared" si="6"/>
        <v>8.199999999999999E-2</v>
      </c>
      <c r="N141" s="77">
        <v>885</v>
      </c>
      <c r="O141" s="79" t="s">
        <v>64</v>
      </c>
      <c r="P141" s="74">
        <f t="shared" si="7"/>
        <v>8.8499999999999995E-2</v>
      </c>
    </row>
    <row r="142" spans="1:16">
      <c r="B142" s="89">
        <v>5.5</v>
      </c>
      <c r="C142" s="79" t="s">
        <v>65</v>
      </c>
      <c r="D142" s="74">
        <f t="shared" si="11"/>
        <v>0.45833333333333331</v>
      </c>
      <c r="E142" s="91">
        <v>7.2169999999999996</v>
      </c>
      <c r="F142" s="92">
        <v>1.0449999999999999E-2</v>
      </c>
      <c r="G142" s="88">
        <f t="shared" si="8"/>
        <v>7.2274499999999993</v>
      </c>
      <c r="H142" s="77">
        <v>2.58</v>
      </c>
      <c r="I142" s="79" t="s">
        <v>66</v>
      </c>
      <c r="J142" s="76">
        <f t="shared" si="12"/>
        <v>2.58</v>
      </c>
      <c r="K142" s="77">
        <v>870</v>
      </c>
      <c r="L142" s="79" t="s">
        <v>64</v>
      </c>
      <c r="M142" s="74">
        <f t="shared" si="6"/>
        <v>8.6999999999999994E-2</v>
      </c>
      <c r="N142" s="77">
        <v>906</v>
      </c>
      <c r="O142" s="79" t="s">
        <v>64</v>
      </c>
      <c r="P142" s="74">
        <f t="shared" si="7"/>
        <v>9.06E-2</v>
      </c>
    </row>
    <row r="143" spans="1:16">
      <c r="B143" s="89">
        <v>6</v>
      </c>
      <c r="C143" s="79" t="s">
        <v>65</v>
      </c>
      <c r="D143" s="74">
        <f t="shared" si="11"/>
        <v>0.5</v>
      </c>
      <c r="E143" s="91">
        <v>7.1319999999999997</v>
      </c>
      <c r="F143" s="92">
        <v>9.7079999999999996E-3</v>
      </c>
      <c r="G143" s="88">
        <f t="shared" si="8"/>
        <v>7.1417079999999995</v>
      </c>
      <c r="H143" s="77">
        <v>2.78</v>
      </c>
      <c r="I143" s="79" t="s">
        <v>66</v>
      </c>
      <c r="J143" s="76">
        <f t="shared" si="12"/>
        <v>2.78</v>
      </c>
      <c r="K143" s="77">
        <v>919</v>
      </c>
      <c r="L143" s="79" t="s">
        <v>64</v>
      </c>
      <c r="M143" s="74">
        <f t="shared" si="6"/>
        <v>9.1900000000000009E-2</v>
      </c>
      <c r="N143" s="77">
        <v>927</v>
      </c>
      <c r="O143" s="79" t="s">
        <v>64</v>
      </c>
      <c r="P143" s="74">
        <f t="shared" si="7"/>
        <v>9.2700000000000005E-2</v>
      </c>
    </row>
    <row r="144" spans="1:16">
      <c r="B144" s="89">
        <v>6.5</v>
      </c>
      <c r="C144" s="79" t="s">
        <v>65</v>
      </c>
      <c r="D144" s="74">
        <f t="shared" si="11"/>
        <v>0.54166666666666663</v>
      </c>
      <c r="E144" s="91">
        <v>7.0410000000000004</v>
      </c>
      <c r="F144" s="92">
        <v>9.0670000000000004E-3</v>
      </c>
      <c r="G144" s="88">
        <f t="shared" si="8"/>
        <v>7.0500670000000003</v>
      </c>
      <c r="H144" s="77">
        <v>2.98</v>
      </c>
      <c r="I144" s="79" t="s">
        <v>66</v>
      </c>
      <c r="J144" s="76">
        <f t="shared" si="12"/>
        <v>2.98</v>
      </c>
      <c r="K144" s="77">
        <v>966</v>
      </c>
      <c r="L144" s="79" t="s">
        <v>64</v>
      </c>
      <c r="M144" s="74">
        <f t="shared" si="6"/>
        <v>9.6599999999999991E-2</v>
      </c>
      <c r="N144" s="77">
        <v>948</v>
      </c>
      <c r="O144" s="79" t="s">
        <v>64</v>
      </c>
      <c r="P144" s="74">
        <f t="shared" si="7"/>
        <v>9.4799999999999995E-2</v>
      </c>
    </row>
    <row r="145" spans="2:16">
      <c r="B145" s="89">
        <v>7</v>
      </c>
      <c r="C145" s="79" t="s">
        <v>65</v>
      </c>
      <c r="D145" s="74">
        <f t="shared" si="11"/>
        <v>0.58333333333333337</v>
      </c>
      <c r="E145" s="91">
        <v>6.9450000000000003</v>
      </c>
      <c r="F145" s="92">
        <v>8.5100000000000002E-3</v>
      </c>
      <c r="G145" s="88">
        <f t="shared" si="8"/>
        <v>6.9535100000000005</v>
      </c>
      <c r="H145" s="77">
        <v>3.18</v>
      </c>
      <c r="I145" s="79" t="s">
        <v>66</v>
      </c>
      <c r="J145" s="76">
        <f t="shared" si="12"/>
        <v>3.18</v>
      </c>
      <c r="K145" s="77">
        <v>1012</v>
      </c>
      <c r="L145" s="79" t="s">
        <v>64</v>
      </c>
      <c r="M145" s="74">
        <f t="shared" si="6"/>
        <v>0.1012</v>
      </c>
      <c r="N145" s="77">
        <v>968</v>
      </c>
      <c r="O145" s="79" t="s">
        <v>64</v>
      </c>
      <c r="P145" s="74">
        <f t="shared" si="7"/>
        <v>9.6799999999999997E-2</v>
      </c>
    </row>
    <row r="146" spans="2:16">
      <c r="B146" s="89">
        <v>8</v>
      </c>
      <c r="C146" s="79" t="s">
        <v>65</v>
      </c>
      <c r="D146" s="74">
        <f t="shared" si="11"/>
        <v>0.66666666666666663</v>
      </c>
      <c r="E146" s="91">
        <v>6.7480000000000002</v>
      </c>
      <c r="F146" s="92">
        <v>7.5890000000000003E-3</v>
      </c>
      <c r="G146" s="88">
        <f t="shared" si="8"/>
        <v>6.7555890000000005</v>
      </c>
      <c r="H146" s="77">
        <v>3.6</v>
      </c>
      <c r="I146" s="79" t="s">
        <v>66</v>
      </c>
      <c r="J146" s="76">
        <f t="shared" si="12"/>
        <v>3.6</v>
      </c>
      <c r="K146" s="77">
        <v>1177</v>
      </c>
      <c r="L146" s="79" t="s">
        <v>64</v>
      </c>
      <c r="M146" s="74">
        <f t="shared" si="6"/>
        <v>0.1177</v>
      </c>
      <c r="N146" s="77">
        <v>1007</v>
      </c>
      <c r="O146" s="79" t="s">
        <v>64</v>
      </c>
      <c r="P146" s="74">
        <f t="shared" si="7"/>
        <v>0.10069999999999998</v>
      </c>
    </row>
    <row r="147" spans="2:16">
      <c r="B147" s="89">
        <v>9</v>
      </c>
      <c r="C147" s="79" t="s">
        <v>65</v>
      </c>
      <c r="D147" s="74">
        <f t="shared" si="11"/>
        <v>0.75</v>
      </c>
      <c r="E147" s="91">
        <v>6.5519999999999996</v>
      </c>
      <c r="F147" s="92">
        <v>6.8580000000000004E-3</v>
      </c>
      <c r="G147" s="88">
        <f t="shared" si="8"/>
        <v>6.5588579999999999</v>
      </c>
      <c r="H147" s="77">
        <v>4.0199999999999996</v>
      </c>
      <c r="I147" s="79" t="s">
        <v>66</v>
      </c>
      <c r="J147" s="76">
        <f t="shared" si="12"/>
        <v>4.0199999999999996</v>
      </c>
      <c r="K147" s="77">
        <v>1329</v>
      </c>
      <c r="L147" s="79" t="s">
        <v>64</v>
      </c>
      <c r="M147" s="74">
        <f t="shared" si="6"/>
        <v>0.13289999999999999</v>
      </c>
      <c r="N147" s="77">
        <v>1047</v>
      </c>
      <c r="O147" s="79" t="s">
        <v>64</v>
      </c>
      <c r="P147" s="74">
        <f t="shared" si="7"/>
        <v>0.10469999999999999</v>
      </c>
    </row>
    <row r="148" spans="2:16">
      <c r="B148" s="89">
        <v>10</v>
      </c>
      <c r="C148" s="79" t="s">
        <v>65</v>
      </c>
      <c r="D148" s="74">
        <f t="shared" si="11"/>
        <v>0.83333333333333337</v>
      </c>
      <c r="E148" s="91">
        <v>6.36</v>
      </c>
      <c r="F148" s="92">
        <v>6.2630000000000003E-3</v>
      </c>
      <c r="G148" s="88">
        <f t="shared" si="8"/>
        <v>6.366263</v>
      </c>
      <c r="H148" s="77">
        <v>4.46</v>
      </c>
      <c r="I148" s="79" t="s">
        <v>66</v>
      </c>
      <c r="J148" s="76">
        <f t="shared" si="12"/>
        <v>4.46</v>
      </c>
      <c r="K148" s="77">
        <v>1474</v>
      </c>
      <c r="L148" s="79" t="s">
        <v>64</v>
      </c>
      <c r="M148" s="74">
        <f t="shared" ref="M148:M165" si="13">K148/1000/10</f>
        <v>0.1474</v>
      </c>
      <c r="N148" s="77">
        <v>1086</v>
      </c>
      <c r="O148" s="79" t="s">
        <v>64</v>
      </c>
      <c r="P148" s="74">
        <f t="shared" ref="P148:P175" si="14">N148/1000/10</f>
        <v>0.1086</v>
      </c>
    </row>
    <row r="149" spans="2:16">
      <c r="B149" s="89">
        <v>11</v>
      </c>
      <c r="C149" s="79" t="s">
        <v>65</v>
      </c>
      <c r="D149" s="74">
        <f t="shared" si="11"/>
        <v>0.91666666666666663</v>
      </c>
      <c r="E149" s="91">
        <v>6.1760000000000002</v>
      </c>
      <c r="F149" s="92">
        <v>5.7679999999999997E-3</v>
      </c>
      <c r="G149" s="88">
        <f t="shared" ref="G149:G212" si="15">E149+F149</f>
        <v>6.1817679999999999</v>
      </c>
      <c r="H149" s="77">
        <v>4.92</v>
      </c>
      <c r="I149" s="79" t="s">
        <v>66</v>
      </c>
      <c r="J149" s="76">
        <f t="shared" si="12"/>
        <v>4.92</v>
      </c>
      <c r="K149" s="77">
        <v>1613</v>
      </c>
      <c r="L149" s="79" t="s">
        <v>64</v>
      </c>
      <c r="M149" s="74">
        <f t="shared" si="13"/>
        <v>0.1613</v>
      </c>
      <c r="N149" s="77">
        <v>1125</v>
      </c>
      <c r="O149" s="79" t="s">
        <v>64</v>
      </c>
      <c r="P149" s="74">
        <f t="shared" si="14"/>
        <v>0.1125</v>
      </c>
    </row>
    <row r="150" spans="2:16">
      <c r="B150" s="89">
        <v>12</v>
      </c>
      <c r="C150" s="79" t="s">
        <v>65</v>
      </c>
      <c r="D150" s="74">
        <f t="shared" si="11"/>
        <v>1</v>
      </c>
      <c r="E150" s="91">
        <v>6</v>
      </c>
      <c r="F150" s="92">
        <v>5.3489999999999996E-3</v>
      </c>
      <c r="G150" s="88">
        <f t="shared" si="15"/>
        <v>6.0053489999999998</v>
      </c>
      <c r="H150" s="77">
        <v>5.38</v>
      </c>
      <c r="I150" s="79" t="s">
        <v>66</v>
      </c>
      <c r="J150" s="76">
        <f t="shared" si="12"/>
        <v>5.38</v>
      </c>
      <c r="K150" s="77">
        <v>1749</v>
      </c>
      <c r="L150" s="79" t="s">
        <v>64</v>
      </c>
      <c r="M150" s="74">
        <f t="shared" si="13"/>
        <v>0.1749</v>
      </c>
      <c r="N150" s="77">
        <v>1164</v>
      </c>
      <c r="O150" s="79" t="s">
        <v>64</v>
      </c>
      <c r="P150" s="74">
        <f t="shared" si="14"/>
        <v>0.11639999999999999</v>
      </c>
    </row>
    <row r="151" spans="2:16">
      <c r="B151" s="89">
        <v>13</v>
      </c>
      <c r="C151" s="79" t="s">
        <v>65</v>
      </c>
      <c r="D151" s="74">
        <f t="shared" si="11"/>
        <v>1.0833333333333333</v>
      </c>
      <c r="E151" s="91">
        <v>5.8319999999999999</v>
      </c>
      <c r="F151" s="92">
        <v>4.9909999999999998E-3</v>
      </c>
      <c r="G151" s="88">
        <f t="shared" si="15"/>
        <v>5.8369910000000003</v>
      </c>
      <c r="H151" s="77">
        <v>5.86</v>
      </c>
      <c r="I151" s="79" t="s">
        <v>66</v>
      </c>
      <c r="J151" s="76">
        <f t="shared" si="12"/>
        <v>5.86</v>
      </c>
      <c r="K151" s="77">
        <v>1882</v>
      </c>
      <c r="L151" s="79" t="s">
        <v>64</v>
      </c>
      <c r="M151" s="74">
        <f t="shared" si="13"/>
        <v>0.18819999999999998</v>
      </c>
      <c r="N151" s="77">
        <v>1205</v>
      </c>
      <c r="O151" s="79" t="s">
        <v>64</v>
      </c>
      <c r="P151" s="74">
        <f t="shared" si="14"/>
        <v>0.12050000000000001</v>
      </c>
    </row>
    <row r="152" spans="2:16">
      <c r="B152" s="89">
        <v>14</v>
      </c>
      <c r="C152" s="79" t="s">
        <v>65</v>
      </c>
      <c r="D152" s="74">
        <f t="shared" si="11"/>
        <v>1.1666666666666667</v>
      </c>
      <c r="E152" s="91">
        <v>5.6719999999999997</v>
      </c>
      <c r="F152" s="92">
        <v>4.679E-3</v>
      </c>
      <c r="G152" s="88">
        <f t="shared" si="15"/>
        <v>5.676679</v>
      </c>
      <c r="H152" s="77">
        <v>6.36</v>
      </c>
      <c r="I152" s="79" t="s">
        <v>66</v>
      </c>
      <c r="J152" s="76">
        <f t="shared" si="12"/>
        <v>6.36</v>
      </c>
      <c r="K152" s="77">
        <v>2013</v>
      </c>
      <c r="L152" s="79" t="s">
        <v>64</v>
      </c>
      <c r="M152" s="74">
        <f t="shared" si="13"/>
        <v>0.20129999999999998</v>
      </c>
      <c r="N152" s="77">
        <v>1245</v>
      </c>
      <c r="O152" s="79" t="s">
        <v>64</v>
      </c>
      <c r="P152" s="74">
        <f t="shared" si="14"/>
        <v>0.12450000000000001</v>
      </c>
    </row>
    <row r="153" spans="2:16">
      <c r="B153" s="89">
        <v>15</v>
      </c>
      <c r="C153" s="79" t="s">
        <v>65</v>
      </c>
      <c r="D153" s="74">
        <f t="shared" si="11"/>
        <v>1.25</v>
      </c>
      <c r="E153" s="91">
        <v>5.52</v>
      </c>
      <c r="F153" s="92">
        <v>4.4070000000000003E-3</v>
      </c>
      <c r="G153" s="88">
        <f t="shared" si="15"/>
        <v>5.5244069999999992</v>
      </c>
      <c r="H153" s="77">
        <v>6.86</v>
      </c>
      <c r="I153" s="79" t="s">
        <v>66</v>
      </c>
      <c r="J153" s="76">
        <f t="shared" si="12"/>
        <v>6.86</v>
      </c>
      <c r="K153" s="77">
        <v>2143</v>
      </c>
      <c r="L153" s="79" t="s">
        <v>64</v>
      </c>
      <c r="M153" s="74">
        <f t="shared" si="13"/>
        <v>0.21429999999999999</v>
      </c>
      <c r="N153" s="77">
        <v>1287</v>
      </c>
      <c r="O153" s="79" t="s">
        <v>64</v>
      </c>
      <c r="P153" s="74">
        <f t="shared" si="14"/>
        <v>0.12869999999999998</v>
      </c>
    </row>
    <row r="154" spans="2:16">
      <c r="B154" s="89">
        <v>16</v>
      </c>
      <c r="C154" s="79" t="s">
        <v>65</v>
      </c>
      <c r="D154" s="74">
        <f t="shared" si="11"/>
        <v>1.3333333333333333</v>
      </c>
      <c r="E154" s="91">
        <v>5.3760000000000003</v>
      </c>
      <c r="F154" s="92">
        <v>4.1660000000000004E-3</v>
      </c>
      <c r="G154" s="88">
        <f t="shared" si="15"/>
        <v>5.380166</v>
      </c>
      <c r="H154" s="77">
        <v>7.38</v>
      </c>
      <c r="I154" s="79" t="s">
        <v>66</v>
      </c>
      <c r="J154" s="76">
        <f t="shared" si="12"/>
        <v>7.38</v>
      </c>
      <c r="K154" s="77">
        <v>2272</v>
      </c>
      <c r="L154" s="79" t="s">
        <v>64</v>
      </c>
      <c r="M154" s="74">
        <f t="shared" si="13"/>
        <v>0.22719999999999999</v>
      </c>
      <c r="N154" s="77">
        <v>1329</v>
      </c>
      <c r="O154" s="79" t="s">
        <v>64</v>
      </c>
      <c r="P154" s="74">
        <f t="shared" si="14"/>
        <v>0.13289999999999999</v>
      </c>
    </row>
    <row r="155" spans="2:16">
      <c r="B155" s="89">
        <v>17</v>
      </c>
      <c r="C155" s="79" t="s">
        <v>65</v>
      </c>
      <c r="D155" s="74">
        <f t="shared" si="11"/>
        <v>1.4166666666666667</v>
      </c>
      <c r="E155" s="91">
        <v>5.2380000000000004</v>
      </c>
      <c r="F155" s="92">
        <v>3.9509999999999997E-3</v>
      </c>
      <c r="G155" s="88">
        <f t="shared" si="15"/>
        <v>5.2419510000000002</v>
      </c>
      <c r="H155" s="77">
        <v>7.92</v>
      </c>
      <c r="I155" s="79" t="s">
        <v>66</v>
      </c>
      <c r="J155" s="76">
        <f t="shared" si="12"/>
        <v>7.92</v>
      </c>
      <c r="K155" s="77">
        <v>2400</v>
      </c>
      <c r="L155" s="79" t="s">
        <v>64</v>
      </c>
      <c r="M155" s="74">
        <f t="shared" si="13"/>
        <v>0.24</v>
      </c>
      <c r="N155" s="77">
        <v>1372</v>
      </c>
      <c r="O155" s="79" t="s">
        <v>64</v>
      </c>
      <c r="P155" s="74">
        <f t="shared" si="14"/>
        <v>0.13720000000000002</v>
      </c>
    </row>
    <row r="156" spans="2:16">
      <c r="B156" s="89">
        <v>18</v>
      </c>
      <c r="C156" s="79" t="s">
        <v>65</v>
      </c>
      <c r="D156" s="74">
        <f t="shared" si="11"/>
        <v>1.5</v>
      </c>
      <c r="E156" s="91">
        <v>5.1070000000000002</v>
      </c>
      <c r="F156" s="92">
        <v>3.7590000000000002E-3</v>
      </c>
      <c r="G156" s="88">
        <f t="shared" si="15"/>
        <v>5.1107589999999998</v>
      </c>
      <c r="H156" s="77">
        <v>8.4700000000000006</v>
      </c>
      <c r="I156" s="79" t="s">
        <v>66</v>
      </c>
      <c r="J156" s="76">
        <f t="shared" si="12"/>
        <v>8.4700000000000006</v>
      </c>
      <c r="K156" s="77">
        <v>2528</v>
      </c>
      <c r="L156" s="79" t="s">
        <v>64</v>
      </c>
      <c r="M156" s="74">
        <f t="shared" si="13"/>
        <v>0.25280000000000002</v>
      </c>
      <c r="N156" s="77">
        <v>1416</v>
      </c>
      <c r="O156" s="79" t="s">
        <v>64</v>
      </c>
      <c r="P156" s="74">
        <f t="shared" si="14"/>
        <v>0.1416</v>
      </c>
    </row>
    <row r="157" spans="2:16">
      <c r="B157" s="89">
        <v>20</v>
      </c>
      <c r="C157" s="79" t="s">
        <v>65</v>
      </c>
      <c r="D157" s="74">
        <f t="shared" si="11"/>
        <v>1.6666666666666667</v>
      </c>
      <c r="E157" s="91">
        <v>4.8630000000000004</v>
      </c>
      <c r="F157" s="92">
        <v>3.4280000000000001E-3</v>
      </c>
      <c r="G157" s="88">
        <f t="shared" si="15"/>
        <v>4.8664280000000009</v>
      </c>
      <c r="H157" s="77">
        <v>9.61</v>
      </c>
      <c r="I157" s="79" t="s">
        <v>66</v>
      </c>
      <c r="J157" s="76">
        <f t="shared" si="12"/>
        <v>9.61</v>
      </c>
      <c r="K157" s="77">
        <v>3009</v>
      </c>
      <c r="L157" s="79" t="s">
        <v>64</v>
      </c>
      <c r="M157" s="74">
        <f t="shared" si="13"/>
        <v>0.3009</v>
      </c>
      <c r="N157" s="77">
        <v>1506</v>
      </c>
      <c r="O157" s="79" t="s">
        <v>64</v>
      </c>
      <c r="P157" s="74">
        <f t="shared" si="14"/>
        <v>0.15060000000000001</v>
      </c>
    </row>
    <row r="158" spans="2:16">
      <c r="B158" s="89">
        <v>22.5</v>
      </c>
      <c r="C158" s="79" t="s">
        <v>65</v>
      </c>
      <c r="D158" s="74">
        <f t="shared" si="11"/>
        <v>1.875</v>
      </c>
      <c r="E158" s="91">
        <v>4.5880000000000001</v>
      </c>
      <c r="F158" s="92">
        <v>3.0920000000000001E-3</v>
      </c>
      <c r="G158" s="88">
        <f t="shared" si="15"/>
        <v>4.5910919999999997</v>
      </c>
      <c r="H158" s="77">
        <v>11.11</v>
      </c>
      <c r="I158" s="79" t="s">
        <v>66</v>
      </c>
      <c r="J158" s="76">
        <f t="shared" si="12"/>
        <v>11.11</v>
      </c>
      <c r="K158" s="77">
        <v>3696</v>
      </c>
      <c r="L158" s="79" t="s">
        <v>64</v>
      </c>
      <c r="M158" s="74">
        <f t="shared" si="13"/>
        <v>0.36960000000000004</v>
      </c>
      <c r="N158" s="77">
        <v>1624</v>
      </c>
      <c r="O158" s="79" t="s">
        <v>64</v>
      </c>
      <c r="P158" s="74">
        <f t="shared" si="14"/>
        <v>0.16240000000000002</v>
      </c>
    </row>
    <row r="159" spans="2:16">
      <c r="B159" s="89">
        <v>25</v>
      </c>
      <c r="C159" s="79" t="s">
        <v>65</v>
      </c>
      <c r="D159" s="74">
        <f t="shared" si="11"/>
        <v>2.0833333333333335</v>
      </c>
      <c r="E159" s="91">
        <v>4.3609999999999998</v>
      </c>
      <c r="F159" s="92">
        <v>2.8189999999999999E-3</v>
      </c>
      <c r="G159" s="88">
        <f t="shared" si="15"/>
        <v>4.3638189999999994</v>
      </c>
      <c r="H159" s="77">
        <v>12.7</v>
      </c>
      <c r="I159" s="79" t="s">
        <v>66</v>
      </c>
      <c r="J159" s="76">
        <f t="shared" si="12"/>
        <v>12.7</v>
      </c>
      <c r="K159" s="77">
        <v>4336</v>
      </c>
      <c r="L159" s="79" t="s">
        <v>64</v>
      </c>
      <c r="M159" s="74">
        <f t="shared" si="13"/>
        <v>0.43360000000000004</v>
      </c>
      <c r="N159" s="77">
        <v>1747</v>
      </c>
      <c r="O159" s="79" t="s">
        <v>64</v>
      </c>
      <c r="P159" s="74">
        <f t="shared" si="14"/>
        <v>0.17470000000000002</v>
      </c>
    </row>
    <row r="160" spans="2:16">
      <c r="B160" s="89">
        <v>27.5</v>
      </c>
      <c r="C160" s="79" t="s">
        <v>65</v>
      </c>
      <c r="D160" s="74">
        <f t="shared" si="11"/>
        <v>2.2916666666666665</v>
      </c>
      <c r="E160" s="91">
        <v>4.1539999999999999</v>
      </c>
      <c r="F160" s="92">
        <v>2.5920000000000001E-3</v>
      </c>
      <c r="G160" s="88">
        <f t="shared" si="15"/>
        <v>4.1565919999999998</v>
      </c>
      <c r="H160" s="77">
        <v>14.37</v>
      </c>
      <c r="I160" s="79" t="s">
        <v>66</v>
      </c>
      <c r="J160" s="76">
        <f t="shared" si="12"/>
        <v>14.37</v>
      </c>
      <c r="K160" s="77">
        <v>4947</v>
      </c>
      <c r="L160" s="79" t="s">
        <v>64</v>
      </c>
      <c r="M160" s="74">
        <f t="shared" si="13"/>
        <v>0.49470000000000003</v>
      </c>
      <c r="N160" s="77">
        <v>1876</v>
      </c>
      <c r="O160" s="79" t="s">
        <v>64</v>
      </c>
      <c r="P160" s="74">
        <f t="shared" si="14"/>
        <v>0.18759999999999999</v>
      </c>
    </row>
    <row r="161" spans="2:16">
      <c r="B161" s="89">
        <v>30</v>
      </c>
      <c r="C161" s="79" t="s">
        <v>65</v>
      </c>
      <c r="D161" s="74">
        <f t="shared" si="11"/>
        <v>2.5</v>
      </c>
      <c r="E161" s="91">
        <v>3.9449999999999998</v>
      </c>
      <c r="F161" s="92">
        <v>2.4009999999999999E-3</v>
      </c>
      <c r="G161" s="88">
        <f t="shared" si="15"/>
        <v>3.9474009999999997</v>
      </c>
      <c r="H161" s="77">
        <v>16.12</v>
      </c>
      <c r="I161" s="79" t="s">
        <v>66</v>
      </c>
      <c r="J161" s="76">
        <f t="shared" si="12"/>
        <v>16.12</v>
      </c>
      <c r="K161" s="77">
        <v>5546</v>
      </c>
      <c r="L161" s="79" t="s">
        <v>64</v>
      </c>
      <c r="M161" s="74">
        <f t="shared" si="13"/>
        <v>0.55459999999999998</v>
      </c>
      <c r="N161" s="77">
        <v>2012</v>
      </c>
      <c r="O161" s="79" t="s">
        <v>64</v>
      </c>
      <c r="P161" s="74">
        <f t="shared" si="14"/>
        <v>0.20119999999999999</v>
      </c>
    </row>
    <row r="162" spans="2:16">
      <c r="B162" s="89">
        <v>32.5</v>
      </c>
      <c r="C162" s="79" t="s">
        <v>65</v>
      </c>
      <c r="D162" s="74">
        <f t="shared" si="11"/>
        <v>2.7083333333333335</v>
      </c>
      <c r="E162" s="91">
        <v>3.7679999999999998</v>
      </c>
      <c r="F162" s="92">
        <v>2.2369999999999998E-3</v>
      </c>
      <c r="G162" s="88">
        <f t="shared" si="15"/>
        <v>3.7702369999999998</v>
      </c>
      <c r="H162" s="77">
        <v>17.96</v>
      </c>
      <c r="I162" s="79" t="s">
        <v>66</v>
      </c>
      <c r="J162" s="76">
        <f t="shared" si="12"/>
        <v>17.96</v>
      </c>
      <c r="K162" s="77">
        <v>6139</v>
      </c>
      <c r="L162" s="79" t="s">
        <v>64</v>
      </c>
      <c r="M162" s="74">
        <f t="shared" si="13"/>
        <v>0.6139</v>
      </c>
      <c r="N162" s="77">
        <v>2153</v>
      </c>
      <c r="O162" s="79" t="s">
        <v>64</v>
      </c>
      <c r="P162" s="74">
        <f t="shared" si="14"/>
        <v>0.21529999999999999</v>
      </c>
    </row>
    <row r="163" spans="2:16">
      <c r="B163" s="89">
        <v>35</v>
      </c>
      <c r="C163" s="79" t="s">
        <v>65</v>
      </c>
      <c r="D163" s="74">
        <f t="shared" si="11"/>
        <v>2.9166666666666665</v>
      </c>
      <c r="E163" s="91">
        <v>3.6070000000000002</v>
      </c>
      <c r="F163" s="92">
        <v>2.0960000000000002E-3</v>
      </c>
      <c r="G163" s="88">
        <f t="shared" si="15"/>
        <v>3.6090960000000001</v>
      </c>
      <c r="H163" s="77">
        <v>19.89</v>
      </c>
      <c r="I163" s="79" t="s">
        <v>66</v>
      </c>
      <c r="J163" s="76">
        <f t="shared" si="12"/>
        <v>19.89</v>
      </c>
      <c r="K163" s="77">
        <v>6728</v>
      </c>
      <c r="L163" s="79" t="s">
        <v>64</v>
      </c>
      <c r="M163" s="74">
        <f t="shared" si="13"/>
        <v>0.67279999999999995</v>
      </c>
      <c r="N163" s="77">
        <v>2300</v>
      </c>
      <c r="O163" s="79" t="s">
        <v>64</v>
      </c>
      <c r="P163" s="74">
        <f t="shared" si="14"/>
        <v>0.22999999999999998</v>
      </c>
    </row>
    <row r="164" spans="2:16">
      <c r="B164" s="89">
        <v>37.5</v>
      </c>
      <c r="C164" s="79" t="s">
        <v>65</v>
      </c>
      <c r="D164" s="74">
        <f t="shared" si="11"/>
        <v>3.125</v>
      </c>
      <c r="E164" s="91">
        <v>3.4569999999999999</v>
      </c>
      <c r="F164" s="92">
        <v>1.9719999999999998E-3</v>
      </c>
      <c r="G164" s="88">
        <f t="shared" si="15"/>
        <v>3.4589719999999997</v>
      </c>
      <c r="H164" s="77">
        <v>21.9</v>
      </c>
      <c r="I164" s="79" t="s">
        <v>66</v>
      </c>
      <c r="J164" s="76">
        <f t="shared" si="12"/>
        <v>21.9</v>
      </c>
      <c r="K164" s="77">
        <v>7317</v>
      </c>
      <c r="L164" s="79" t="s">
        <v>64</v>
      </c>
      <c r="M164" s="74">
        <f t="shared" si="13"/>
        <v>0.73170000000000002</v>
      </c>
      <c r="N164" s="77">
        <v>2453</v>
      </c>
      <c r="O164" s="79" t="s">
        <v>64</v>
      </c>
      <c r="P164" s="74">
        <f t="shared" si="14"/>
        <v>0.24529999999999999</v>
      </c>
    </row>
    <row r="165" spans="2:16">
      <c r="B165" s="89">
        <v>40</v>
      </c>
      <c r="C165" s="79" t="s">
        <v>65</v>
      </c>
      <c r="D165" s="74">
        <f t="shared" si="11"/>
        <v>3.3333333333333335</v>
      </c>
      <c r="E165" s="91">
        <v>3.32</v>
      </c>
      <c r="F165" s="92">
        <v>1.8619999999999999E-3</v>
      </c>
      <c r="G165" s="88">
        <f t="shared" si="15"/>
        <v>3.3218619999999999</v>
      </c>
      <c r="H165" s="77">
        <v>23.99</v>
      </c>
      <c r="I165" s="79" t="s">
        <v>66</v>
      </c>
      <c r="J165" s="76">
        <f t="shared" si="12"/>
        <v>23.99</v>
      </c>
      <c r="K165" s="77">
        <v>7907</v>
      </c>
      <c r="L165" s="79" t="s">
        <v>64</v>
      </c>
      <c r="M165" s="74">
        <f t="shared" si="13"/>
        <v>0.79069999999999996</v>
      </c>
      <c r="N165" s="77">
        <v>2613</v>
      </c>
      <c r="O165" s="79" t="s">
        <v>64</v>
      </c>
      <c r="P165" s="74">
        <f t="shared" si="14"/>
        <v>0.26129999999999998</v>
      </c>
    </row>
    <row r="166" spans="2:16">
      <c r="B166" s="89">
        <v>45</v>
      </c>
      <c r="C166" s="79" t="s">
        <v>65</v>
      </c>
      <c r="D166" s="74">
        <f t="shared" si="11"/>
        <v>3.75</v>
      </c>
      <c r="E166" s="91">
        <v>3.073</v>
      </c>
      <c r="F166" s="92">
        <v>1.6770000000000001E-3</v>
      </c>
      <c r="G166" s="88">
        <f t="shared" si="15"/>
        <v>3.0746769999999999</v>
      </c>
      <c r="H166" s="77">
        <v>28.44</v>
      </c>
      <c r="I166" s="79" t="s">
        <v>66</v>
      </c>
      <c r="J166" s="76">
        <f t="shared" si="12"/>
        <v>28.44</v>
      </c>
      <c r="K166" s="77">
        <v>1.01</v>
      </c>
      <c r="L166" s="78" t="s">
        <v>66</v>
      </c>
      <c r="M166" s="76">
        <f t="shared" ref="M166:M209" si="16">K166</f>
        <v>1.01</v>
      </c>
      <c r="N166" s="77">
        <v>2949</v>
      </c>
      <c r="O166" s="79" t="s">
        <v>64</v>
      </c>
      <c r="P166" s="74">
        <f t="shared" si="14"/>
        <v>0.2949</v>
      </c>
    </row>
    <row r="167" spans="2:16">
      <c r="B167" s="89">
        <v>50</v>
      </c>
      <c r="C167" s="79" t="s">
        <v>65</v>
      </c>
      <c r="D167" s="74">
        <f t="shared" si="11"/>
        <v>4.166666666666667</v>
      </c>
      <c r="E167" s="91">
        <v>2.86</v>
      </c>
      <c r="F167" s="92">
        <v>1.5280000000000001E-3</v>
      </c>
      <c r="G167" s="88">
        <f t="shared" si="15"/>
        <v>2.8615279999999998</v>
      </c>
      <c r="H167" s="77">
        <v>33.229999999999997</v>
      </c>
      <c r="I167" s="79" t="s">
        <v>66</v>
      </c>
      <c r="J167" s="76">
        <f t="shared" si="12"/>
        <v>33.229999999999997</v>
      </c>
      <c r="K167" s="77">
        <v>1.22</v>
      </c>
      <c r="L167" s="79" t="s">
        <v>66</v>
      </c>
      <c r="M167" s="76">
        <f t="shared" si="16"/>
        <v>1.22</v>
      </c>
      <c r="N167" s="77">
        <v>3310</v>
      </c>
      <c r="O167" s="79" t="s">
        <v>64</v>
      </c>
      <c r="P167" s="74">
        <f t="shared" si="14"/>
        <v>0.33100000000000002</v>
      </c>
    </row>
    <row r="168" spans="2:16">
      <c r="B168" s="89">
        <v>55</v>
      </c>
      <c r="C168" s="79" t="s">
        <v>65</v>
      </c>
      <c r="D168" s="74">
        <f t="shared" si="11"/>
        <v>4.583333333333333</v>
      </c>
      <c r="E168" s="91">
        <v>2.6720000000000002</v>
      </c>
      <c r="F168" s="92">
        <v>1.4040000000000001E-3</v>
      </c>
      <c r="G168" s="88">
        <f t="shared" si="15"/>
        <v>2.6734040000000001</v>
      </c>
      <c r="H168" s="77">
        <v>38.369999999999997</v>
      </c>
      <c r="I168" s="79" t="s">
        <v>66</v>
      </c>
      <c r="J168" s="76">
        <f t="shared" si="12"/>
        <v>38.369999999999997</v>
      </c>
      <c r="K168" s="77">
        <v>1.42</v>
      </c>
      <c r="L168" s="79" t="s">
        <v>66</v>
      </c>
      <c r="M168" s="76">
        <f t="shared" si="16"/>
        <v>1.42</v>
      </c>
      <c r="N168" s="77">
        <v>3695</v>
      </c>
      <c r="O168" s="79" t="s">
        <v>64</v>
      </c>
      <c r="P168" s="74">
        <f t="shared" si="14"/>
        <v>0.3695</v>
      </c>
    </row>
    <row r="169" spans="2:16">
      <c r="B169" s="89">
        <v>60</v>
      </c>
      <c r="C169" s="79" t="s">
        <v>65</v>
      </c>
      <c r="D169" s="74">
        <f t="shared" si="11"/>
        <v>5</v>
      </c>
      <c r="E169" s="91">
        <v>2.5070000000000001</v>
      </c>
      <c r="F169" s="92">
        <v>1.299E-3</v>
      </c>
      <c r="G169" s="88">
        <f t="shared" si="15"/>
        <v>2.5082990000000001</v>
      </c>
      <c r="H169" s="77">
        <v>43.85</v>
      </c>
      <c r="I169" s="79" t="s">
        <v>66</v>
      </c>
      <c r="J169" s="76">
        <f t="shared" si="12"/>
        <v>43.85</v>
      </c>
      <c r="K169" s="77">
        <v>1.62</v>
      </c>
      <c r="L169" s="79" t="s">
        <v>66</v>
      </c>
      <c r="M169" s="76">
        <f t="shared" si="16"/>
        <v>1.62</v>
      </c>
      <c r="N169" s="77">
        <v>4105</v>
      </c>
      <c r="O169" s="79" t="s">
        <v>64</v>
      </c>
      <c r="P169" s="74">
        <f t="shared" si="14"/>
        <v>0.41050000000000003</v>
      </c>
    </row>
    <row r="170" spans="2:16">
      <c r="B170" s="89">
        <v>65</v>
      </c>
      <c r="C170" s="79" t="s">
        <v>65</v>
      </c>
      <c r="D170" s="74">
        <f t="shared" si="11"/>
        <v>5.416666666666667</v>
      </c>
      <c r="E170" s="91">
        <v>2.3610000000000002</v>
      </c>
      <c r="F170" s="92">
        <v>1.2099999999999999E-3</v>
      </c>
      <c r="G170" s="88">
        <f t="shared" si="15"/>
        <v>2.3622100000000001</v>
      </c>
      <c r="H170" s="77">
        <v>49.69</v>
      </c>
      <c r="I170" s="79" t="s">
        <v>66</v>
      </c>
      <c r="J170" s="76">
        <f t="shared" si="12"/>
        <v>49.69</v>
      </c>
      <c r="K170" s="77">
        <v>1.82</v>
      </c>
      <c r="L170" s="79" t="s">
        <v>66</v>
      </c>
      <c r="M170" s="76">
        <f t="shared" si="16"/>
        <v>1.82</v>
      </c>
      <c r="N170" s="77">
        <v>4539</v>
      </c>
      <c r="O170" s="79" t="s">
        <v>64</v>
      </c>
      <c r="P170" s="74">
        <f t="shared" si="14"/>
        <v>0.45389999999999997</v>
      </c>
    </row>
    <row r="171" spans="2:16">
      <c r="B171" s="89">
        <v>70</v>
      </c>
      <c r="C171" s="79" t="s">
        <v>65</v>
      </c>
      <c r="D171" s="74">
        <f t="shared" si="11"/>
        <v>5.833333333333333</v>
      </c>
      <c r="E171" s="91">
        <v>2.23</v>
      </c>
      <c r="F171" s="92">
        <v>1.132E-3</v>
      </c>
      <c r="G171" s="88">
        <f t="shared" si="15"/>
        <v>2.2311320000000001</v>
      </c>
      <c r="H171" s="77">
        <v>55.88</v>
      </c>
      <c r="I171" s="79" t="s">
        <v>66</v>
      </c>
      <c r="J171" s="76">
        <f t="shared" si="12"/>
        <v>55.88</v>
      </c>
      <c r="K171" s="77">
        <v>2.0299999999999998</v>
      </c>
      <c r="L171" s="79" t="s">
        <v>66</v>
      </c>
      <c r="M171" s="76">
        <f t="shared" si="16"/>
        <v>2.0299999999999998</v>
      </c>
      <c r="N171" s="77">
        <v>4998</v>
      </c>
      <c r="O171" s="79" t="s">
        <v>64</v>
      </c>
      <c r="P171" s="74">
        <f t="shared" si="14"/>
        <v>0.49980000000000002</v>
      </c>
    </row>
    <row r="172" spans="2:16">
      <c r="B172" s="89">
        <v>80</v>
      </c>
      <c r="C172" s="79" t="s">
        <v>65</v>
      </c>
      <c r="D172" s="74">
        <f t="shared" si="11"/>
        <v>6.666666666666667</v>
      </c>
      <c r="E172" s="91">
        <v>2.0070000000000001</v>
      </c>
      <c r="F172" s="92">
        <v>1.005E-3</v>
      </c>
      <c r="G172" s="88">
        <f t="shared" si="15"/>
        <v>2.0080050000000003</v>
      </c>
      <c r="H172" s="77">
        <v>69.31</v>
      </c>
      <c r="I172" s="79" t="s">
        <v>66</v>
      </c>
      <c r="J172" s="76">
        <f t="shared" si="12"/>
        <v>69.31</v>
      </c>
      <c r="K172" s="77">
        <v>2.78</v>
      </c>
      <c r="L172" s="79" t="s">
        <v>66</v>
      </c>
      <c r="M172" s="76">
        <f t="shared" si="16"/>
        <v>2.78</v>
      </c>
      <c r="N172" s="77">
        <v>5991</v>
      </c>
      <c r="O172" s="79" t="s">
        <v>64</v>
      </c>
      <c r="P172" s="74">
        <f t="shared" si="14"/>
        <v>0.59909999999999997</v>
      </c>
    </row>
    <row r="173" spans="2:16">
      <c r="B173" s="89">
        <v>90</v>
      </c>
      <c r="C173" s="79" t="s">
        <v>65</v>
      </c>
      <c r="D173" s="74">
        <f t="shared" si="11"/>
        <v>7.5</v>
      </c>
      <c r="E173" s="91">
        <v>1.825</v>
      </c>
      <c r="F173" s="92">
        <v>9.0439999999999997E-4</v>
      </c>
      <c r="G173" s="88">
        <f t="shared" si="15"/>
        <v>1.8259044</v>
      </c>
      <c r="H173" s="77">
        <v>84.15</v>
      </c>
      <c r="I173" s="79" t="s">
        <v>66</v>
      </c>
      <c r="J173" s="76">
        <f t="shared" si="12"/>
        <v>84.15</v>
      </c>
      <c r="K173" s="77">
        <v>3.49</v>
      </c>
      <c r="L173" s="79" t="s">
        <v>66</v>
      </c>
      <c r="M173" s="76">
        <f t="shared" si="16"/>
        <v>3.49</v>
      </c>
      <c r="N173" s="77">
        <v>7083</v>
      </c>
      <c r="O173" s="79" t="s">
        <v>64</v>
      </c>
      <c r="P173" s="74">
        <f t="shared" si="14"/>
        <v>0.70830000000000004</v>
      </c>
    </row>
    <row r="174" spans="2:16">
      <c r="B174" s="89">
        <v>100</v>
      </c>
      <c r="C174" s="79" t="s">
        <v>65</v>
      </c>
      <c r="D174" s="74">
        <f t="shared" si="11"/>
        <v>8.3333333333333339</v>
      </c>
      <c r="E174" s="91">
        <v>1.675</v>
      </c>
      <c r="F174" s="92">
        <v>8.229E-4</v>
      </c>
      <c r="G174" s="88">
        <f t="shared" si="15"/>
        <v>1.6758229</v>
      </c>
      <c r="H174" s="77">
        <v>100.4</v>
      </c>
      <c r="I174" s="79" t="s">
        <v>66</v>
      </c>
      <c r="J174" s="76">
        <f t="shared" si="12"/>
        <v>100.4</v>
      </c>
      <c r="K174" s="77">
        <v>4.1900000000000004</v>
      </c>
      <c r="L174" s="79" t="s">
        <v>66</v>
      </c>
      <c r="M174" s="76">
        <f t="shared" si="16"/>
        <v>4.1900000000000004</v>
      </c>
      <c r="N174" s="77">
        <v>8275</v>
      </c>
      <c r="O174" s="79" t="s">
        <v>64</v>
      </c>
      <c r="P174" s="74">
        <f t="shared" si="14"/>
        <v>0.82750000000000001</v>
      </c>
    </row>
    <row r="175" spans="2:16">
      <c r="B175" s="89">
        <v>110</v>
      </c>
      <c r="C175" s="79" t="s">
        <v>65</v>
      </c>
      <c r="D175" s="74">
        <f t="shared" si="11"/>
        <v>9.1666666666666661</v>
      </c>
      <c r="E175" s="91">
        <v>1.548</v>
      </c>
      <c r="F175" s="92">
        <v>7.5549999999999999E-4</v>
      </c>
      <c r="G175" s="88">
        <f t="shared" si="15"/>
        <v>1.5487555</v>
      </c>
      <c r="H175" s="77">
        <v>118.04</v>
      </c>
      <c r="I175" s="79" t="s">
        <v>66</v>
      </c>
      <c r="J175" s="76">
        <f t="shared" si="12"/>
        <v>118.04</v>
      </c>
      <c r="K175" s="77">
        <v>4.88</v>
      </c>
      <c r="L175" s="79" t="s">
        <v>66</v>
      </c>
      <c r="M175" s="76">
        <f t="shared" si="16"/>
        <v>4.88</v>
      </c>
      <c r="N175" s="77">
        <v>9566</v>
      </c>
      <c r="O175" s="79" t="s">
        <v>64</v>
      </c>
      <c r="P175" s="74">
        <f t="shared" si="14"/>
        <v>0.95660000000000012</v>
      </c>
    </row>
    <row r="176" spans="2:16">
      <c r="B176" s="89">
        <v>120</v>
      </c>
      <c r="C176" s="79" t="s">
        <v>65</v>
      </c>
      <c r="D176" s="74">
        <f t="shared" si="11"/>
        <v>10</v>
      </c>
      <c r="E176" s="91">
        <v>1.4410000000000001</v>
      </c>
      <c r="F176" s="92">
        <v>6.9870000000000002E-4</v>
      </c>
      <c r="G176" s="88">
        <f t="shared" si="15"/>
        <v>1.4416987000000001</v>
      </c>
      <c r="H176" s="77">
        <v>137.05000000000001</v>
      </c>
      <c r="I176" s="79" t="s">
        <v>66</v>
      </c>
      <c r="J176" s="76">
        <f t="shared" si="12"/>
        <v>137.05000000000001</v>
      </c>
      <c r="K176" s="77">
        <v>5.58</v>
      </c>
      <c r="L176" s="79" t="s">
        <v>66</v>
      </c>
      <c r="M176" s="76">
        <f t="shared" si="16"/>
        <v>5.58</v>
      </c>
      <c r="N176" s="77">
        <v>1.1000000000000001</v>
      </c>
      <c r="O176" s="78" t="s">
        <v>66</v>
      </c>
      <c r="P176" s="76">
        <f t="shared" ref="P176:P223" si="17">N176</f>
        <v>1.1000000000000001</v>
      </c>
    </row>
    <row r="177" spans="1:16">
      <c r="A177" s="4"/>
      <c r="B177" s="89">
        <v>130</v>
      </c>
      <c r="C177" s="79" t="s">
        <v>65</v>
      </c>
      <c r="D177" s="74">
        <f t="shared" si="11"/>
        <v>10.833333333333334</v>
      </c>
      <c r="E177" s="91">
        <v>1.35</v>
      </c>
      <c r="F177" s="92">
        <v>6.5019999999999998E-4</v>
      </c>
      <c r="G177" s="88">
        <f t="shared" si="15"/>
        <v>1.3506502</v>
      </c>
      <c r="H177" s="77">
        <v>157.41999999999999</v>
      </c>
      <c r="I177" s="79" t="s">
        <v>66</v>
      </c>
      <c r="J177" s="76">
        <f t="shared" si="12"/>
        <v>157.41999999999999</v>
      </c>
      <c r="K177" s="77">
        <v>6.29</v>
      </c>
      <c r="L177" s="79" t="s">
        <v>66</v>
      </c>
      <c r="M177" s="76">
        <f t="shared" si="16"/>
        <v>6.29</v>
      </c>
      <c r="N177" s="77">
        <v>1.24</v>
      </c>
      <c r="O177" s="79" t="s">
        <v>66</v>
      </c>
      <c r="P177" s="76">
        <f t="shared" si="17"/>
        <v>1.24</v>
      </c>
    </row>
    <row r="178" spans="1:16">
      <c r="B178" s="77">
        <v>140</v>
      </c>
      <c r="C178" s="79" t="s">
        <v>65</v>
      </c>
      <c r="D178" s="74">
        <f t="shared" si="11"/>
        <v>11.666666666666666</v>
      </c>
      <c r="E178" s="91">
        <v>1.2709999999999999</v>
      </c>
      <c r="F178" s="92">
        <v>6.0820000000000004E-4</v>
      </c>
      <c r="G178" s="88">
        <f t="shared" si="15"/>
        <v>1.2716082</v>
      </c>
      <c r="H178" s="77">
        <v>179.11</v>
      </c>
      <c r="I178" s="79" t="s">
        <v>66</v>
      </c>
      <c r="J178" s="76">
        <f t="shared" si="12"/>
        <v>179.11</v>
      </c>
      <c r="K178" s="77">
        <v>7</v>
      </c>
      <c r="L178" s="79" t="s">
        <v>66</v>
      </c>
      <c r="M178" s="76">
        <f t="shared" si="16"/>
        <v>7</v>
      </c>
      <c r="N178" s="77">
        <v>1.4</v>
      </c>
      <c r="O178" s="79" t="s">
        <v>66</v>
      </c>
      <c r="P178" s="76">
        <f t="shared" si="17"/>
        <v>1.4</v>
      </c>
    </row>
    <row r="179" spans="1:16">
      <c r="B179" s="89">
        <v>150</v>
      </c>
      <c r="C179" s="90" t="s">
        <v>65</v>
      </c>
      <c r="D179" s="74">
        <f t="shared" si="11"/>
        <v>12.5</v>
      </c>
      <c r="E179" s="91">
        <v>1.202</v>
      </c>
      <c r="F179" s="92">
        <v>5.7160000000000002E-4</v>
      </c>
      <c r="G179" s="88">
        <f t="shared" si="15"/>
        <v>1.2025716</v>
      </c>
      <c r="H179" s="77">
        <v>202.09</v>
      </c>
      <c r="I179" s="79" t="s">
        <v>66</v>
      </c>
      <c r="J179" s="76">
        <f t="shared" si="12"/>
        <v>202.09</v>
      </c>
      <c r="K179" s="77">
        <v>7.73</v>
      </c>
      <c r="L179" s="79" t="s">
        <v>66</v>
      </c>
      <c r="M179" s="76">
        <f t="shared" si="16"/>
        <v>7.73</v>
      </c>
      <c r="N179" s="77">
        <v>1.57</v>
      </c>
      <c r="O179" s="79" t="s">
        <v>66</v>
      </c>
      <c r="P179" s="76">
        <f t="shared" si="17"/>
        <v>1.57</v>
      </c>
    </row>
    <row r="180" spans="1:16">
      <c r="B180" s="89">
        <v>160</v>
      </c>
      <c r="C180" s="90" t="s">
        <v>65</v>
      </c>
      <c r="D180" s="74">
        <f t="shared" si="11"/>
        <v>13.333333333333334</v>
      </c>
      <c r="E180" s="91">
        <v>1.141</v>
      </c>
      <c r="F180" s="92">
        <v>5.3930000000000004E-4</v>
      </c>
      <c r="G180" s="88">
        <f t="shared" si="15"/>
        <v>1.1415393</v>
      </c>
      <c r="H180" s="77">
        <v>226.34</v>
      </c>
      <c r="I180" s="79" t="s">
        <v>66</v>
      </c>
      <c r="J180" s="76">
        <f t="shared" si="12"/>
        <v>226.34</v>
      </c>
      <c r="K180" s="77">
        <v>8.4600000000000009</v>
      </c>
      <c r="L180" s="79" t="s">
        <v>66</v>
      </c>
      <c r="M180" s="76">
        <f t="shared" si="16"/>
        <v>8.4600000000000009</v>
      </c>
      <c r="N180" s="77">
        <v>1.74</v>
      </c>
      <c r="O180" s="79" t="s">
        <v>66</v>
      </c>
      <c r="P180" s="76">
        <f t="shared" si="17"/>
        <v>1.74</v>
      </c>
    </row>
    <row r="181" spans="1:16">
      <c r="B181" s="89">
        <v>170</v>
      </c>
      <c r="C181" s="90" t="s">
        <v>65</v>
      </c>
      <c r="D181" s="74">
        <f t="shared" si="11"/>
        <v>14.166666666666666</v>
      </c>
      <c r="E181" s="91">
        <v>1.0880000000000001</v>
      </c>
      <c r="F181" s="92">
        <v>5.1060000000000005E-4</v>
      </c>
      <c r="G181" s="88">
        <f t="shared" si="15"/>
        <v>1.0885106</v>
      </c>
      <c r="H181" s="77">
        <v>251.83</v>
      </c>
      <c r="I181" s="79" t="s">
        <v>66</v>
      </c>
      <c r="J181" s="76">
        <f t="shared" si="12"/>
        <v>251.83</v>
      </c>
      <c r="K181" s="77">
        <v>9.2100000000000009</v>
      </c>
      <c r="L181" s="79" t="s">
        <v>66</v>
      </c>
      <c r="M181" s="76">
        <f t="shared" si="16"/>
        <v>9.2100000000000009</v>
      </c>
      <c r="N181" s="77">
        <v>1.93</v>
      </c>
      <c r="O181" s="79" t="s">
        <v>66</v>
      </c>
      <c r="P181" s="76">
        <f t="shared" si="17"/>
        <v>1.93</v>
      </c>
    </row>
    <row r="182" spans="1:16">
      <c r="B182" s="89">
        <v>180</v>
      </c>
      <c r="C182" s="90" t="s">
        <v>65</v>
      </c>
      <c r="D182" s="74">
        <f t="shared" si="11"/>
        <v>15</v>
      </c>
      <c r="E182" s="91">
        <v>1.04</v>
      </c>
      <c r="F182" s="92">
        <v>4.8490000000000002E-4</v>
      </c>
      <c r="G182" s="88">
        <f t="shared" si="15"/>
        <v>1.0404849</v>
      </c>
      <c r="H182" s="77">
        <v>278.52999999999997</v>
      </c>
      <c r="I182" s="79" t="s">
        <v>66</v>
      </c>
      <c r="J182" s="76">
        <f t="shared" si="12"/>
        <v>278.52999999999997</v>
      </c>
      <c r="K182" s="77">
        <v>9.9600000000000009</v>
      </c>
      <c r="L182" s="79" t="s">
        <v>66</v>
      </c>
      <c r="M182" s="76">
        <f t="shared" si="16"/>
        <v>9.9600000000000009</v>
      </c>
      <c r="N182" s="77">
        <v>2.12</v>
      </c>
      <c r="O182" s="79" t="s">
        <v>66</v>
      </c>
      <c r="P182" s="76">
        <f t="shared" si="17"/>
        <v>2.12</v>
      </c>
    </row>
    <row r="183" spans="1:16">
      <c r="B183" s="89">
        <v>200</v>
      </c>
      <c r="C183" s="90" t="s">
        <v>65</v>
      </c>
      <c r="D183" s="74">
        <f t="shared" si="11"/>
        <v>16.666666666666668</v>
      </c>
      <c r="E183" s="91">
        <v>0.95860000000000001</v>
      </c>
      <c r="F183" s="92">
        <v>4.4089999999999998E-4</v>
      </c>
      <c r="G183" s="88">
        <f t="shared" si="15"/>
        <v>0.95904089999999997</v>
      </c>
      <c r="H183" s="77">
        <v>335.43</v>
      </c>
      <c r="I183" s="79" t="s">
        <v>66</v>
      </c>
      <c r="J183" s="76">
        <f t="shared" si="12"/>
        <v>335.43</v>
      </c>
      <c r="K183" s="77">
        <v>12.83</v>
      </c>
      <c r="L183" s="79" t="s">
        <v>66</v>
      </c>
      <c r="M183" s="76">
        <f t="shared" si="16"/>
        <v>12.83</v>
      </c>
      <c r="N183" s="77">
        <v>2.5299999999999998</v>
      </c>
      <c r="O183" s="79" t="s">
        <v>66</v>
      </c>
      <c r="P183" s="76">
        <f t="shared" si="17"/>
        <v>2.5299999999999998</v>
      </c>
    </row>
    <row r="184" spans="1:16">
      <c r="B184" s="89">
        <v>225</v>
      </c>
      <c r="C184" s="90" t="s">
        <v>65</v>
      </c>
      <c r="D184" s="74">
        <f t="shared" si="11"/>
        <v>18.75</v>
      </c>
      <c r="E184" s="91">
        <v>0.876</v>
      </c>
      <c r="F184" s="92">
        <v>3.9639999999999999E-4</v>
      </c>
      <c r="G184" s="88">
        <f t="shared" si="15"/>
        <v>0.87639639999999996</v>
      </c>
      <c r="H184" s="77">
        <v>412.93</v>
      </c>
      <c r="I184" s="79" t="s">
        <v>66</v>
      </c>
      <c r="J184" s="76">
        <f t="shared" ref="J184:J189" si="18">H184</f>
        <v>412.93</v>
      </c>
      <c r="K184" s="77">
        <v>16.899999999999999</v>
      </c>
      <c r="L184" s="79" t="s">
        <v>66</v>
      </c>
      <c r="M184" s="76">
        <f t="shared" si="16"/>
        <v>16.899999999999999</v>
      </c>
      <c r="N184" s="77">
        <v>3.09</v>
      </c>
      <c r="O184" s="79" t="s">
        <v>66</v>
      </c>
      <c r="P184" s="76">
        <f t="shared" si="17"/>
        <v>3.09</v>
      </c>
    </row>
    <row r="185" spans="1:16">
      <c r="B185" s="89">
        <v>250</v>
      </c>
      <c r="C185" s="90" t="s">
        <v>65</v>
      </c>
      <c r="D185" s="74">
        <f t="shared" si="11"/>
        <v>20.833333333333332</v>
      </c>
      <c r="E185" s="91">
        <v>0.80840000000000001</v>
      </c>
      <c r="F185" s="92">
        <v>3.6029999999999998E-4</v>
      </c>
      <c r="G185" s="88">
        <f t="shared" si="15"/>
        <v>0.80876029999999999</v>
      </c>
      <c r="H185" s="77">
        <v>497.33</v>
      </c>
      <c r="I185" s="79" t="s">
        <v>66</v>
      </c>
      <c r="J185" s="76">
        <f t="shared" si="18"/>
        <v>497.33</v>
      </c>
      <c r="K185" s="77">
        <v>20.71</v>
      </c>
      <c r="L185" s="79" t="s">
        <v>66</v>
      </c>
      <c r="M185" s="76">
        <f t="shared" si="16"/>
        <v>20.71</v>
      </c>
      <c r="N185" s="77">
        <v>3.69</v>
      </c>
      <c r="O185" s="79" t="s">
        <v>66</v>
      </c>
      <c r="P185" s="76">
        <f t="shared" si="17"/>
        <v>3.69</v>
      </c>
    </row>
    <row r="186" spans="1:16">
      <c r="B186" s="89">
        <v>275</v>
      </c>
      <c r="C186" s="90" t="s">
        <v>65</v>
      </c>
      <c r="D186" s="74">
        <f t="shared" ref="D186:D199" si="19">B186/$C$5</f>
        <v>22.916666666666668</v>
      </c>
      <c r="E186" s="91">
        <v>0.751</v>
      </c>
      <c r="F186" s="92">
        <v>3.3050000000000001E-4</v>
      </c>
      <c r="G186" s="88">
        <f t="shared" si="15"/>
        <v>0.75133050000000001</v>
      </c>
      <c r="H186" s="77">
        <v>588.47</v>
      </c>
      <c r="I186" s="79" t="s">
        <v>66</v>
      </c>
      <c r="J186" s="76">
        <f t="shared" si="18"/>
        <v>588.47</v>
      </c>
      <c r="K186" s="77">
        <v>24.42</v>
      </c>
      <c r="L186" s="79" t="s">
        <v>66</v>
      </c>
      <c r="M186" s="76">
        <f t="shared" si="16"/>
        <v>24.42</v>
      </c>
      <c r="N186" s="77">
        <v>4.34</v>
      </c>
      <c r="O186" s="79" t="s">
        <v>66</v>
      </c>
      <c r="P186" s="76">
        <f t="shared" si="17"/>
        <v>4.34</v>
      </c>
    </row>
    <row r="187" spans="1:16">
      <c r="B187" s="89">
        <v>300</v>
      </c>
      <c r="C187" s="90" t="s">
        <v>65</v>
      </c>
      <c r="D187" s="74">
        <f t="shared" si="19"/>
        <v>25</v>
      </c>
      <c r="E187" s="91">
        <v>0.70069999999999999</v>
      </c>
      <c r="F187" s="92">
        <v>3.054E-4</v>
      </c>
      <c r="G187" s="88">
        <f t="shared" si="15"/>
        <v>0.7010054</v>
      </c>
      <c r="H187" s="77">
        <v>686.37</v>
      </c>
      <c r="I187" s="79" t="s">
        <v>66</v>
      </c>
      <c r="J187" s="76">
        <f t="shared" si="18"/>
        <v>686.37</v>
      </c>
      <c r="K187" s="77">
        <v>28.1</v>
      </c>
      <c r="L187" s="79" t="s">
        <v>66</v>
      </c>
      <c r="M187" s="76">
        <f t="shared" si="16"/>
        <v>28.1</v>
      </c>
      <c r="N187" s="77">
        <v>5.03</v>
      </c>
      <c r="O187" s="79" t="s">
        <v>66</v>
      </c>
      <c r="P187" s="76">
        <f t="shared" si="17"/>
        <v>5.03</v>
      </c>
    </row>
    <row r="188" spans="1:16">
      <c r="B188" s="89">
        <v>325</v>
      </c>
      <c r="C188" s="90" t="s">
        <v>65</v>
      </c>
      <c r="D188" s="74">
        <f t="shared" si="19"/>
        <v>27.083333333333332</v>
      </c>
      <c r="E188" s="91">
        <v>0.65539999999999998</v>
      </c>
      <c r="F188" s="92">
        <v>2.8400000000000002E-4</v>
      </c>
      <c r="G188" s="88">
        <f t="shared" si="15"/>
        <v>0.65568399999999993</v>
      </c>
      <c r="H188" s="77">
        <v>791.16</v>
      </c>
      <c r="I188" s="79" t="s">
        <v>66</v>
      </c>
      <c r="J188" s="76">
        <f t="shared" si="18"/>
        <v>791.16</v>
      </c>
      <c r="K188" s="77">
        <v>31.8</v>
      </c>
      <c r="L188" s="79" t="s">
        <v>66</v>
      </c>
      <c r="M188" s="76">
        <f t="shared" si="16"/>
        <v>31.8</v>
      </c>
      <c r="N188" s="77">
        <v>5.77</v>
      </c>
      <c r="O188" s="79" t="s">
        <v>66</v>
      </c>
      <c r="P188" s="76">
        <f t="shared" si="17"/>
        <v>5.77</v>
      </c>
    </row>
    <row r="189" spans="1:16">
      <c r="B189" s="89">
        <v>350</v>
      </c>
      <c r="C189" s="90" t="s">
        <v>65</v>
      </c>
      <c r="D189" s="74">
        <f t="shared" si="19"/>
        <v>29.166666666666668</v>
      </c>
      <c r="E189" s="91">
        <v>0.61350000000000005</v>
      </c>
      <c r="F189" s="92">
        <v>2.655E-4</v>
      </c>
      <c r="G189" s="88">
        <f t="shared" si="15"/>
        <v>0.61376550000000007</v>
      </c>
      <c r="H189" s="77">
        <v>903.16</v>
      </c>
      <c r="I189" s="79" t="s">
        <v>66</v>
      </c>
      <c r="J189" s="76">
        <f t="shared" si="18"/>
        <v>903.16</v>
      </c>
      <c r="K189" s="77">
        <v>35.56</v>
      </c>
      <c r="L189" s="79" t="s">
        <v>66</v>
      </c>
      <c r="M189" s="76">
        <f t="shared" si="16"/>
        <v>35.56</v>
      </c>
      <c r="N189" s="77">
        <v>6.55</v>
      </c>
      <c r="O189" s="79" t="s">
        <v>66</v>
      </c>
      <c r="P189" s="76">
        <f t="shared" si="17"/>
        <v>6.55</v>
      </c>
    </row>
    <row r="190" spans="1:16">
      <c r="B190" s="89">
        <v>375</v>
      </c>
      <c r="C190" s="90" t="s">
        <v>65</v>
      </c>
      <c r="D190" s="74">
        <f t="shared" si="19"/>
        <v>31.25</v>
      </c>
      <c r="E190" s="91">
        <v>0.57779999999999998</v>
      </c>
      <c r="F190" s="92">
        <v>2.4939999999999999E-4</v>
      </c>
      <c r="G190" s="88">
        <f t="shared" si="15"/>
        <v>0.57804939999999994</v>
      </c>
      <c r="H190" s="77">
        <v>1.02</v>
      </c>
      <c r="I190" s="78" t="s">
        <v>12</v>
      </c>
      <c r="J190" s="76">
        <f t="shared" ref="J190:J228" si="20">H190*1000</f>
        <v>1020</v>
      </c>
      <c r="K190" s="77">
        <v>39.4</v>
      </c>
      <c r="L190" s="79" t="s">
        <v>66</v>
      </c>
      <c r="M190" s="76">
        <f t="shared" si="16"/>
        <v>39.4</v>
      </c>
      <c r="N190" s="77">
        <v>7.38</v>
      </c>
      <c r="O190" s="79" t="s">
        <v>66</v>
      </c>
      <c r="P190" s="76">
        <f t="shared" si="17"/>
        <v>7.38</v>
      </c>
    </row>
    <row r="191" spans="1:16">
      <c r="B191" s="89">
        <v>400</v>
      </c>
      <c r="C191" s="90" t="s">
        <v>65</v>
      </c>
      <c r="D191" s="74">
        <f t="shared" si="19"/>
        <v>33.333333333333336</v>
      </c>
      <c r="E191" s="91">
        <v>0.54810000000000003</v>
      </c>
      <c r="F191" s="92">
        <v>2.352E-4</v>
      </c>
      <c r="G191" s="88">
        <f t="shared" si="15"/>
        <v>0.54833520000000002</v>
      </c>
      <c r="H191" s="77">
        <v>1.1499999999999999</v>
      </c>
      <c r="I191" s="79" t="s">
        <v>12</v>
      </c>
      <c r="J191" s="76">
        <f t="shared" si="20"/>
        <v>1150</v>
      </c>
      <c r="K191" s="77">
        <v>43.29</v>
      </c>
      <c r="L191" s="79" t="s">
        <v>66</v>
      </c>
      <c r="M191" s="76">
        <f t="shared" si="16"/>
        <v>43.29</v>
      </c>
      <c r="N191" s="77">
        <v>8.26</v>
      </c>
      <c r="O191" s="79" t="s">
        <v>66</v>
      </c>
      <c r="P191" s="76">
        <f t="shared" si="17"/>
        <v>8.26</v>
      </c>
    </row>
    <row r="192" spans="1:16">
      <c r="B192" s="89">
        <v>450</v>
      </c>
      <c r="C192" s="90" t="s">
        <v>65</v>
      </c>
      <c r="D192" s="74">
        <f t="shared" si="19"/>
        <v>37.5</v>
      </c>
      <c r="E192" s="91">
        <v>0.49790000000000001</v>
      </c>
      <c r="F192" s="92">
        <v>2.1130000000000001E-4</v>
      </c>
      <c r="G192" s="88">
        <f t="shared" si="15"/>
        <v>0.49811130000000003</v>
      </c>
      <c r="H192" s="77">
        <v>1.42</v>
      </c>
      <c r="I192" s="79" t="s">
        <v>12</v>
      </c>
      <c r="J192" s="80">
        <f t="shared" si="20"/>
        <v>1420</v>
      </c>
      <c r="K192" s="77">
        <v>57.98</v>
      </c>
      <c r="L192" s="79" t="s">
        <v>66</v>
      </c>
      <c r="M192" s="76">
        <f t="shared" si="16"/>
        <v>57.98</v>
      </c>
      <c r="N192" s="77">
        <v>10.15</v>
      </c>
      <c r="O192" s="79" t="s">
        <v>66</v>
      </c>
      <c r="P192" s="76">
        <f t="shared" si="17"/>
        <v>10.15</v>
      </c>
    </row>
    <row r="193" spans="2:16">
      <c r="B193" s="89">
        <v>500</v>
      </c>
      <c r="C193" s="90" t="s">
        <v>65</v>
      </c>
      <c r="D193" s="74">
        <f t="shared" si="19"/>
        <v>41.666666666666664</v>
      </c>
      <c r="E193" s="91">
        <v>0.45710000000000001</v>
      </c>
      <c r="F193" s="92">
        <v>1.919E-4</v>
      </c>
      <c r="G193" s="88">
        <f t="shared" si="15"/>
        <v>0.45729190000000003</v>
      </c>
      <c r="H193" s="77">
        <v>1.72</v>
      </c>
      <c r="I193" s="79" t="s">
        <v>12</v>
      </c>
      <c r="J193" s="80">
        <f t="shared" si="20"/>
        <v>1720</v>
      </c>
      <c r="K193" s="77">
        <v>71.739999999999995</v>
      </c>
      <c r="L193" s="79" t="s">
        <v>66</v>
      </c>
      <c r="M193" s="76">
        <f t="shared" si="16"/>
        <v>71.739999999999995</v>
      </c>
      <c r="N193" s="77">
        <v>12.21</v>
      </c>
      <c r="O193" s="79" t="s">
        <v>66</v>
      </c>
      <c r="P193" s="76">
        <f t="shared" si="17"/>
        <v>12.21</v>
      </c>
    </row>
    <row r="194" spans="2:16">
      <c r="B194" s="89">
        <v>550</v>
      </c>
      <c r="C194" s="90" t="s">
        <v>65</v>
      </c>
      <c r="D194" s="74">
        <f t="shared" si="19"/>
        <v>45.833333333333336</v>
      </c>
      <c r="E194" s="91">
        <v>0.42320000000000002</v>
      </c>
      <c r="F194" s="92">
        <v>1.76E-4</v>
      </c>
      <c r="G194" s="88">
        <f t="shared" si="15"/>
        <v>0.42337600000000003</v>
      </c>
      <c r="H194" s="77">
        <v>2.04</v>
      </c>
      <c r="I194" s="79" t="s">
        <v>12</v>
      </c>
      <c r="J194" s="80">
        <f t="shared" si="20"/>
        <v>2040</v>
      </c>
      <c r="K194" s="77">
        <v>85.13</v>
      </c>
      <c r="L194" s="79" t="s">
        <v>66</v>
      </c>
      <c r="M194" s="76">
        <f t="shared" si="16"/>
        <v>85.13</v>
      </c>
      <c r="N194" s="77">
        <v>14.43</v>
      </c>
      <c r="O194" s="79" t="s">
        <v>66</v>
      </c>
      <c r="P194" s="76">
        <f t="shared" si="17"/>
        <v>14.43</v>
      </c>
    </row>
    <row r="195" spans="2:16">
      <c r="B195" s="89">
        <v>600</v>
      </c>
      <c r="C195" s="90" t="s">
        <v>65</v>
      </c>
      <c r="D195" s="74">
        <f t="shared" si="19"/>
        <v>50</v>
      </c>
      <c r="E195" s="91">
        <v>0.39460000000000001</v>
      </c>
      <c r="F195" s="92">
        <v>1.6249999999999999E-4</v>
      </c>
      <c r="G195" s="88">
        <f t="shared" si="15"/>
        <v>0.39476250000000002</v>
      </c>
      <c r="H195" s="77">
        <v>2.39</v>
      </c>
      <c r="I195" s="79" t="s">
        <v>12</v>
      </c>
      <c r="J195" s="80">
        <f t="shared" si="20"/>
        <v>2390</v>
      </c>
      <c r="K195" s="77">
        <v>98.4</v>
      </c>
      <c r="L195" s="79" t="s">
        <v>66</v>
      </c>
      <c r="M195" s="76">
        <f t="shared" si="16"/>
        <v>98.4</v>
      </c>
      <c r="N195" s="77">
        <v>16.82</v>
      </c>
      <c r="O195" s="79" t="s">
        <v>66</v>
      </c>
      <c r="P195" s="76">
        <f t="shared" si="17"/>
        <v>16.82</v>
      </c>
    </row>
    <row r="196" spans="2:16">
      <c r="B196" s="89">
        <v>650</v>
      </c>
      <c r="C196" s="90" t="s">
        <v>65</v>
      </c>
      <c r="D196" s="74">
        <f t="shared" si="19"/>
        <v>54.166666666666664</v>
      </c>
      <c r="E196" s="91">
        <v>0.37</v>
      </c>
      <c r="F196" s="92">
        <v>1.5109999999999999E-4</v>
      </c>
      <c r="G196" s="88">
        <f t="shared" si="15"/>
        <v>0.37015110000000001</v>
      </c>
      <c r="H196" s="77">
        <v>2.76</v>
      </c>
      <c r="I196" s="79" t="s">
        <v>12</v>
      </c>
      <c r="J196" s="80">
        <f t="shared" si="20"/>
        <v>2760</v>
      </c>
      <c r="K196" s="77">
        <v>111.65</v>
      </c>
      <c r="L196" s="79" t="s">
        <v>66</v>
      </c>
      <c r="M196" s="76">
        <f t="shared" si="16"/>
        <v>111.65</v>
      </c>
      <c r="N196" s="77">
        <v>19.36</v>
      </c>
      <c r="O196" s="79" t="s">
        <v>66</v>
      </c>
      <c r="P196" s="76">
        <f t="shared" si="17"/>
        <v>19.36</v>
      </c>
    </row>
    <row r="197" spans="2:16">
      <c r="B197" s="89">
        <v>700</v>
      </c>
      <c r="C197" s="90" t="s">
        <v>65</v>
      </c>
      <c r="D197" s="74">
        <f t="shared" si="19"/>
        <v>58.333333333333336</v>
      </c>
      <c r="E197" s="91">
        <v>0.3488</v>
      </c>
      <c r="F197" s="92">
        <v>1.4119999999999999E-4</v>
      </c>
      <c r="G197" s="88">
        <f t="shared" si="15"/>
        <v>0.34894120000000001</v>
      </c>
      <c r="H197" s="77">
        <v>3.16</v>
      </c>
      <c r="I197" s="79" t="s">
        <v>12</v>
      </c>
      <c r="J197" s="80">
        <f t="shared" si="20"/>
        <v>3160</v>
      </c>
      <c r="K197" s="77">
        <v>124.97</v>
      </c>
      <c r="L197" s="79" t="s">
        <v>66</v>
      </c>
      <c r="M197" s="76">
        <f t="shared" si="16"/>
        <v>124.97</v>
      </c>
      <c r="N197" s="77">
        <v>22.05</v>
      </c>
      <c r="O197" s="79" t="s">
        <v>66</v>
      </c>
      <c r="P197" s="76">
        <f t="shared" si="17"/>
        <v>22.05</v>
      </c>
    </row>
    <row r="198" spans="2:16">
      <c r="B198" s="89">
        <v>800</v>
      </c>
      <c r="C198" s="90" t="s">
        <v>65</v>
      </c>
      <c r="D198" s="74">
        <f t="shared" si="19"/>
        <v>66.666666666666671</v>
      </c>
      <c r="E198" s="91">
        <v>0.31390000000000001</v>
      </c>
      <c r="F198" s="92">
        <v>1.249E-4</v>
      </c>
      <c r="G198" s="88">
        <f t="shared" si="15"/>
        <v>0.3140249</v>
      </c>
      <c r="H198" s="77">
        <v>4.01</v>
      </c>
      <c r="I198" s="79" t="s">
        <v>12</v>
      </c>
      <c r="J198" s="80">
        <f t="shared" si="20"/>
        <v>4010</v>
      </c>
      <c r="K198" s="77">
        <v>174.47</v>
      </c>
      <c r="L198" s="79" t="s">
        <v>66</v>
      </c>
      <c r="M198" s="76">
        <f t="shared" si="16"/>
        <v>174.47</v>
      </c>
      <c r="N198" s="77">
        <v>27.89</v>
      </c>
      <c r="O198" s="79" t="s">
        <v>66</v>
      </c>
      <c r="P198" s="76">
        <f t="shared" si="17"/>
        <v>27.89</v>
      </c>
    </row>
    <row r="199" spans="2:16">
      <c r="B199" s="89">
        <v>900</v>
      </c>
      <c r="C199" s="90" t="s">
        <v>65</v>
      </c>
      <c r="D199" s="74">
        <f t="shared" si="19"/>
        <v>75</v>
      </c>
      <c r="E199" s="91">
        <v>0.28620000000000001</v>
      </c>
      <c r="F199" s="92">
        <v>1.122E-4</v>
      </c>
      <c r="G199" s="88">
        <f t="shared" si="15"/>
        <v>0.28631220000000002</v>
      </c>
      <c r="H199" s="77">
        <v>4.96</v>
      </c>
      <c r="I199" s="79" t="s">
        <v>12</v>
      </c>
      <c r="J199" s="80">
        <f t="shared" si="20"/>
        <v>4960</v>
      </c>
      <c r="K199" s="77">
        <v>220.24</v>
      </c>
      <c r="L199" s="79" t="s">
        <v>66</v>
      </c>
      <c r="M199" s="76">
        <f t="shared" si="16"/>
        <v>220.24</v>
      </c>
      <c r="N199" s="77">
        <v>34.28</v>
      </c>
      <c r="O199" s="79" t="s">
        <v>66</v>
      </c>
      <c r="P199" s="76">
        <f t="shared" si="17"/>
        <v>34.28</v>
      </c>
    </row>
    <row r="200" spans="2:16">
      <c r="B200" s="89">
        <v>1</v>
      </c>
      <c r="C200" s="93" t="s">
        <v>67</v>
      </c>
      <c r="D200" s="74">
        <f t="shared" ref="D200:D228" si="21">B200*1000/$C$5</f>
        <v>83.333333333333329</v>
      </c>
      <c r="E200" s="91">
        <v>0.26379999999999998</v>
      </c>
      <c r="F200" s="92">
        <v>1.0179999999999999E-4</v>
      </c>
      <c r="G200" s="88">
        <f t="shared" si="15"/>
        <v>0.26390179999999996</v>
      </c>
      <c r="H200" s="77">
        <v>6</v>
      </c>
      <c r="I200" s="79" t="s">
        <v>12</v>
      </c>
      <c r="J200" s="80">
        <f t="shared" si="20"/>
        <v>6000</v>
      </c>
      <c r="K200" s="77">
        <v>264.58</v>
      </c>
      <c r="L200" s="79" t="s">
        <v>66</v>
      </c>
      <c r="M200" s="76">
        <f t="shared" si="16"/>
        <v>264.58</v>
      </c>
      <c r="N200" s="77">
        <v>41.22</v>
      </c>
      <c r="O200" s="79" t="s">
        <v>66</v>
      </c>
      <c r="P200" s="76">
        <f t="shared" si="17"/>
        <v>41.22</v>
      </c>
    </row>
    <row r="201" spans="2:16">
      <c r="B201" s="89">
        <v>1.1000000000000001</v>
      </c>
      <c r="C201" s="90" t="s">
        <v>67</v>
      </c>
      <c r="D201" s="74">
        <f t="shared" si="21"/>
        <v>91.666666666666671</v>
      </c>
      <c r="E201" s="91">
        <v>0.24529999999999999</v>
      </c>
      <c r="F201" s="92">
        <v>9.3319999999999994E-5</v>
      </c>
      <c r="G201" s="88">
        <f t="shared" si="15"/>
        <v>0.24539332</v>
      </c>
      <c r="H201" s="77">
        <v>7.11</v>
      </c>
      <c r="I201" s="79" t="s">
        <v>12</v>
      </c>
      <c r="J201" s="80">
        <f t="shared" si="20"/>
        <v>7110</v>
      </c>
      <c r="K201" s="77">
        <v>308.38</v>
      </c>
      <c r="L201" s="79" t="s">
        <v>66</v>
      </c>
      <c r="M201" s="76">
        <f t="shared" si="16"/>
        <v>308.38</v>
      </c>
      <c r="N201" s="77">
        <v>48.66</v>
      </c>
      <c r="O201" s="79" t="s">
        <v>66</v>
      </c>
      <c r="P201" s="76">
        <f t="shared" si="17"/>
        <v>48.66</v>
      </c>
    </row>
    <row r="202" spans="2:16">
      <c r="B202" s="89">
        <v>1.2</v>
      </c>
      <c r="C202" s="90" t="s">
        <v>67</v>
      </c>
      <c r="D202" s="74">
        <f t="shared" si="21"/>
        <v>100</v>
      </c>
      <c r="E202" s="91">
        <v>0.22969999999999999</v>
      </c>
      <c r="F202" s="92">
        <v>8.6160000000000002E-5</v>
      </c>
      <c r="G202" s="88">
        <f t="shared" si="15"/>
        <v>0.22978615999999999</v>
      </c>
      <c r="H202" s="77">
        <v>8.31</v>
      </c>
      <c r="I202" s="79" t="s">
        <v>12</v>
      </c>
      <c r="J202" s="80">
        <f t="shared" si="20"/>
        <v>8310</v>
      </c>
      <c r="K202" s="77">
        <v>352.04</v>
      </c>
      <c r="L202" s="79" t="s">
        <v>66</v>
      </c>
      <c r="M202" s="76">
        <f t="shared" si="16"/>
        <v>352.04</v>
      </c>
      <c r="N202" s="77">
        <v>56.6</v>
      </c>
      <c r="O202" s="79" t="s">
        <v>66</v>
      </c>
      <c r="P202" s="76">
        <f t="shared" si="17"/>
        <v>56.6</v>
      </c>
    </row>
    <row r="203" spans="2:16">
      <c r="B203" s="89">
        <v>1.3</v>
      </c>
      <c r="C203" s="90" t="s">
        <v>67</v>
      </c>
      <c r="D203" s="74">
        <f t="shared" si="21"/>
        <v>108.33333333333333</v>
      </c>
      <c r="E203" s="91">
        <v>0.21629999999999999</v>
      </c>
      <c r="F203" s="92">
        <v>8.0060000000000003E-5</v>
      </c>
      <c r="G203" s="88">
        <f t="shared" si="15"/>
        <v>0.21638005999999999</v>
      </c>
      <c r="H203" s="77">
        <v>9.58</v>
      </c>
      <c r="I203" s="79" t="s">
        <v>12</v>
      </c>
      <c r="J203" s="80">
        <f t="shared" si="20"/>
        <v>9580</v>
      </c>
      <c r="K203" s="77">
        <v>395.77</v>
      </c>
      <c r="L203" s="79" t="s">
        <v>66</v>
      </c>
      <c r="M203" s="76">
        <f t="shared" si="16"/>
        <v>395.77</v>
      </c>
      <c r="N203" s="77">
        <v>65</v>
      </c>
      <c r="O203" s="79" t="s">
        <v>66</v>
      </c>
      <c r="P203" s="76">
        <f t="shared" si="17"/>
        <v>65</v>
      </c>
    </row>
    <row r="204" spans="2:16">
      <c r="B204" s="89">
        <v>1.4</v>
      </c>
      <c r="C204" s="90" t="s">
        <v>67</v>
      </c>
      <c r="D204" s="74">
        <f t="shared" si="21"/>
        <v>116.66666666666667</v>
      </c>
      <c r="E204" s="91">
        <v>0.20480000000000001</v>
      </c>
      <c r="F204" s="92">
        <v>7.4789999999999994E-5</v>
      </c>
      <c r="G204" s="88">
        <f t="shared" si="15"/>
        <v>0.20487479</v>
      </c>
      <c r="H204" s="77">
        <v>10.93</v>
      </c>
      <c r="I204" s="79" t="s">
        <v>12</v>
      </c>
      <c r="J204" s="80">
        <f t="shared" si="20"/>
        <v>10930</v>
      </c>
      <c r="K204" s="77">
        <v>439.68</v>
      </c>
      <c r="L204" s="79" t="s">
        <v>66</v>
      </c>
      <c r="M204" s="76">
        <f t="shared" si="16"/>
        <v>439.68</v>
      </c>
      <c r="N204" s="77">
        <v>73.86</v>
      </c>
      <c r="O204" s="79" t="s">
        <v>66</v>
      </c>
      <c r="P204" s="76">
        <f t="shared" si="17"/>
        <v>73.86</v>
      </c>
    </row>
    <row r="205" spans="2:16">
      <c r="B205" s="89">
        <v>1.5</v>
      </c>
      <c r="C205" s="90" t="s">
        <v>67</v>
      </c>
      <c r="D205" s="74">
        <f t="shared" si="21"/>
        <v>125</v>
      </c>
      <c r="E205" s="91">
        <v>0.1948</v>
      </c>
      <c r="F205" s="92">
        <v>7.0190000000000004E-5</v>
      </c>
      <c r="G205" s="88">
        <f t="shared" si="15"/>
        <v>0.19487019</v>
      </c>
      <c r="H205" s="77">
        <v>12.36</v>
      </c>
      <c r="I205" s="79" t="s">
        <v>12</v>
      </c>
      <c r="J205" s="80">
        <f t="shared" si="20"/>
        <v>12360</v>
      </c>
      <c r="K205" s="77">
        <v>483.82</v>
      </c>
      <c r="L205" s="79" t="s">
        <v>66</v>
      </c>
      <c r="M205" s="76">
        <f t="shared" si="16"/>
        <v>483.82</v>
      </c>
      <c r="N205" s="77">
        <v>83.14</v>
      </c>
      <c r="O205" s="79" t="s">
        <v>66</v>
      </c>
      <c r="P205" s="76">
        <f t="shared" si="17"/>
        <v>83.14</v>
      </c>
    </row>
    <row r="206" spans="2:16">
      <c r="B206" s="89">
        <v>1.6</v>
      </c>
      <c r="C206" s="90" t="s">
        <v>67</v>
      </c>
      <c r="D206" s="74">
        <f t="shared" si="21"/>
        <v>133.33333333333334</v>
      </c>
      <c r="E206" s="91">
        <v>0.18590000000000001</v>
      </c>
      <c r="F206" s="92">
        <v>6.6149999999999995E-5</v>
      </c>
      <c r="G206" s="88">
        <f t="shared" si="15"/>
        <v>0.18596615</v>
      </c>
      <c r="H206" s="77">
        <v>13.85</v>
      </c>
      <c r="I206" s="79" t="s">
        <v>12</v>
      </c>
      <c r="J206" s="80">
        <f t="shared" si="20"/>
        <v>13850</v>
      </c>
      <c r="K206" s="77">
        <v>528.21</v>
      </c>
      <c r="L206" s="79" t="s">
        <v>66</v>
      </c>
      <c r="M206" s="76">
        <f t="shared" si="16"/>
        <v>528.21</v>
      </c>
      <c r="N206" s="77">
        <v>92.84</v>
      </c>
      <c r="O206" s="79" t="s">
        <v>66</v>
      </c>
      <c r="P206" s="76">
        <f t="shared" si="17"/>
        <v>92.84</v>
      </c>
    </row>
    <row r="207" spans="2:16">
      <c r="B207" s="89">
        <v>1.7</v>
      </c>
      <c r="C207" s="90" t="s">
        <v>67</v>
      </c>
      <c r="D207" s="74">
        <f t="shared" si="21"/>
        <v>141.66666666666666</v>
      </c>
      <c r="E207" s="91">
        <v>0.17810000000000001</v>
      </c>
      <c r="F207" s="92">
        <v>6.2559999999999997E-5</v>
      </c>
      <c r="G207" s="88">
        <f t="shared" si="15"/>
        <v>0.17816256</v>
      </c>
      <c r="H207" s="77">
        <v>15.41</v>
      </c>
      <c r="I207" s="79" t="s">
        <v>12</v>
      </c>
      <c r="J207" s="80">
        <f t="shared" si="20"/>
        <v>15410</v>
      </c>
      <c r="K207" s="77">
        <v>572.85</v>
      </c>
      <c r="L207" s="79" t="s">
        <v>66</v>
      </c>
      <c r="M207" s="76">
        <f t="shared" si="16"/>
        <v>572.85</v>
      </c>
      <c r="N207" s="77">
        <v>102.93</v>
      </c>
      <c r="O207" s="79" t="s">
        <v>66</v>
      </c>
      <c r="P207" s="76">
        <f t="shared" si="17"/>
        <v>102.93</v>
      </c>
    </row>
    <row r="208" spans="2:16">
      <c r="B208" s="89">
        <v>1.8</v>
      </c>
      <c r="C208" s="90" t="s">
        <v>67</v>
      </c>
      <c r="D208" s="74">
        <f t="shared" si="21"/>
        <v>150</v>
      </c>
      <c r="E208" s="91">
        <v>0.17100000000000001</v>
      </c>
      <c r="F208" s="92">
        <v>5.9349999999999999E-5</v>
      </c>
      <c r="G208" s="88">
        <f t="shared" si="15"/>
        <v>0.17105935000000003</v>
      </c>
      <c r="H208" s="77">
        <v>17.04</v>
      </c>
      <c r="I208" s="79" t="s">
        <v>12</v>
      </c>
      <c r="J208" s="80">
        <f t="shared" si="20"/>
        <v>17040</v>
      </c>
      <c r="K208" s="77">
        <v>617.75</v>
      </c>
      <c r="L208" s="79" t="s">
        <v>66</v>
      </c>
      <c r="M208" s="76">
        <f t="shared" si="16"/>
        <v>617.75</v>
      </c>
      <c r="N208" s="77">
        <v>113.4</v>
      </c>
      <c r="O208" s="79" t="s">
        <v>66</v>
      </c>
      <c r="P208" s="76">
        <f t="shared" si="17"/>
        <v>113.4</v>
      </c>
    </row>
    <row r="209" spans="2:16">
      <c r="B209" s="89">
        <v>2</v>
      </c>
      <c r="C209" s="90" t="s">
        <v>67</v>
      </c>
      <c r="D209" s="74">
        <f t="shared" si="21"/>
        <v>166.66666666666666</v>
      </c>
      <c r="E209" s="91">
        <v>0.159</v>
      </c>
      <c r="F209" s="92">
        <v>5.3860000000000003E-5</v>
      </c>
      <c r="G209" s="88">
        <f t="shared" si="15"/>
        <v>0.15905385999999999</v>
      </c>
      <c r="H209" s="77">
        <v>20.48</v>
      </c>
      <c r="I209" s="79" t="s">
        <v>12</v>
      </c>
      <c r="J209" s="80">
        <f t="shared" si="20"/>
        <v>20480</v>
      </c>
      <c r="K209" s="77">
        <v>787.54</v>
      </c>
      <c r="L209" s="79" t="s">
        <v>66</v>
      </c>
      <c r="M209" s="76">
        <f t="shared" si="16"/>
        <v>787.54</v>
      </c>
      <c r="N209" s="77">
        <v>135.43</v>
      </c>
      <c r="O209" s="79" t="s">
        <v>66</v>
      </c>
      <c r="P209" s="76">
        <f t="shared" si="17"/>
        <v>135.43</v>
      </c>
    </row>
    <row r="210" spans="2:16">
      <c r="B210" s="89">
        <v>2.25</v>
      </c>
      <c r="C210" s="90" t="s">
        <v>67</v>
      </c>
      <c r="D210" s="74">
        <f t="shared" si="21"/>
        <v>187.5</v>
      </c>
      <c r="E210" s="91">
        <v>0.1469</v>
      </c>
      <c r="F210" s="92">
        <v>4.8319999999999998E-5</v>
      </c>
      <c r="G210" s="88">
        <f t="shared" si="15"/>
        <v>0.14694831999999999</v>
      </c>
      <c r="H210" s="77">
        <v>25.13</v>
      </c>
      <c r="I210" s="79" t="s">
        <v>12</v>
      </c>
      <c r="J210" s="80">
        <f t="shared" si="20"/>
        <v>25130</v>
      </c>
      <c r="K210" s="77">
        <v>1.03</v>
      </c>
      <c r="L210" s="78" t="s">
        <v>12</v>
      </c>
      <c r="M210" s="76">
        <f t="shared" ref="M210:M216" si="22">K210*1000</f>
        <v>1030</v>
      </c>
      <c r="N210" s="77">
        <v>164.86</v>
      </c>
      <c r="O210" s="79" t="s">
        <v>66</v>
      </c>
      <c r="P210" s="76">
        <f t="shared" si="17"/>
        <v>164.86</v>
      </c>
    </row>
    <row r="211" spans="2:16">
      <c r="B211" s="89">
        <v>2.5</v>
      </c>
      <c r="C211" s="90" t="s">
        <v>67</v>
      </c>
      <c r="D211" s="74">
        <f t="shared" si="21"/>
        <v>208.33333333333334</v>
      </c>
      <c r="E211" s="91">
        <v>0.1371</v>
      </c>
      <c r="F211" s="92">
        <v>4.3850000000000002E-5</v>
      </c>
      <c r="G211" s="88">
        <f t="shared" si="15"/>
        <v>0.13714385000000001</v>
      </c>
      <c r="H211" s="77">
        <v>30.14</v>
      </c>
      <c r="I211" s="79" t="s">
        <v>12</v>
      </c>
      <c r="J211" s="80">
        <f t="shared" si="20"/>
        <v>30140</v>
      </c>
      <c r="K211" s="77">
        <v>1.25</v>
      </c>
      <c r="L211" s="79" t="s">
        <v>12</v>
      </c>
      <c r="M211" s="76">
        <f t="shared" si="22"/>
        <v>1250</v>
      </c>
      <c r="N211" s="77">
        <v>196.19</v>
      </c>
      <c r="O211" s="79" t="s">
        <v>66</v>
      </c>
      <c r="P211" s="76">
        <f t="shared" si="17"/>
        <v>196.19</v>
      </c>
    </row>
    <row r="212" spans="2:16">
      <c r="B212" s="89">
        <v>2.75</v>
      </c>
      <c r="C212" s="90" t="s">
        <v>67</v>
      </c>
      <c r="D212" s="74">
        <f t="shared" si="21"/>
        <v>229.16666666666666</v>
      </c>
      <c r="E212" s="91">
        <v>0.12909999999999999</v>
      </c>
      <c r="F212" s="92">
        <v>4.015E-5</v>
      </c>
      <c r="G212" s="88">
        <f t="shared" si="15"/>
        <v>0.12914014999999998</v>
      </c>
      <c r="H212" s="77">
        <v>35.47</v>
      </c>
      <c r="I212" s="79" t="s">
        <v>12</v>
      </c>
      <c r="J212" s="80">
        <f t="shared" si="20"/>
        <v>35470</v>
      </c>
      <c r="K212" s="77">
        <v>1.46</v>
      </c>
      <c r="L212" s="79" t="s">
        <v>12</v>
      </c>
      <c r="M212" s="80">
        <f t="shared" si="22"/>
        <v>1460</v>
      </c>
      <c r="N212" s="77">
        <v>229.24</v>
      </c>
      <c r="O212" s="79" t="s">
        <v>66</v>
      </c>
      <c r="P212" s="76">
        <f t="shared" si="17"/>
        <v>229.24</v>
      </c>
    </row>
    <row r="213" spans="2:16">
      <c r="B213" s="89">
        <v>3</v>
      </c>
      <c r="C213" s="90" t="s">
        <v>67</v>
      </c>
      <c r="D213" s="74">
        <f t="shared" si="21"/>
        <v>250</v>
      </c>
      <c r="E213" s="91">
        <v>0.12230000000000001</v>
      </c>
      <c r="F213" s="92">
        <v>3.7049999999999999E-5</v>
      </c>
      <c r="G213" s="88">
        <f t="shared" ref="G213:G228" si="23">E213+F213</f>
        <v>0.12233705</v>
      </c>
      <c r="H213" s="77">
        <v>41.13</v>
      </c>
      <c r="I213" s="79" t="s">
        <v>12</v>
      </c>
      <c r="J213" s="80">
        <f t="shared" si="20"/>
        <v>41130</v>
      </c>
      <c r="K213" s="77">
        <v>1.67</v>
      </c>
      <c r="L213" s="79" t="s">
        <v>12</v>
      </c>
      <c r="M213" s="80">
        <f t="shared" si="22"/>
        <v>1670</v>
      </c>
      <c r="N213" s="77">
        <v>263.87</v>
      </c>
      <c r="O213" s="79" t="s">
        <v>66</v>
      </c>
      <c r="P213" s="76">
        <f t="shared" si="17"/>
        <v>263.87</v>
      </c>
    </row>
    <row r="214" spans="2:16">
      <c r="B214" s="89">
        <v>3.25</v>
      </c>
      <c r="C214" s="90" t="s">
        <v>67</v>
      </c>
      <c r="D214" s="74">
        <f t="shared" si="21"/>
        <v>270.83333333333331</v>
      </c>
      <c r="E214" s="91">
        <v>0.1166</v>
      </c>
      <c r="F214" s="92">
        <v>3.4409999999999998E-5</v>
      </c>
      <c r="G214" s="88">
        <f t="shared" si="23"/>
        <v>0.11663440999999999</v>
      </c>
      <c r="H214" s="77">
        <v>47.07</v>
      </c>
      <c r="I214" s="79" t="s">
        <v>12</v>
      </c>
      <c r="J214" s="80">
        <f t="shared" si="20"/>
        <v>47070</v>
      </c>
      <c r="K214" s="77">
        <v>1.87</v>
      </c>
      <c r="L214" s="79" t="s">
        <v>12</v>
      </c>
      <c r="M214" s="80">
        <f t="shared" si="22"/>
        <v>1870</v>
      </c>
      <c r="N214" s="77">
        <v>299.92</v>
      </c>
      <c r="O214" s="79" t="s">
        <v>66</v>
      </c>
      <c r="P214" s="76">
        <f t="shared" si="17"/>
        <v>299.92</v>
      </c>
    </row>
    <row r="215" spans="2:16">
      <c r="B215" s="89">
        <v>3.5</v>
      </c>
      <c r="C215" s="90" t="s">
        <v>67</v>
      </c>
      <c r="D215" s="74">
        <f t="shared" si="21"/>
        <v>291.66666666666669</v>
      </c>
      <c r="E215" s="91">
        <v>0.11169999999999999</v>
      </c>
      <c r="F215" s="92">
        <v>3.2129999999999999E-5</v>
      </c>
      <c r="G215" s="88">
        <f t="shared" si="23"/>
        <v>0.11173213</v>
      </c>
      <c r="H215" s="77">
        <v>53.29</v>
      </c>
      <c r="I215" s="79" t="s">
        <v>12</v>
      </c>
      <c r="J215" s="80">
        <f t="shared" si="20"/>
        <v>53290</v>
      </c>
      <c r="K215" s="77">
        <v>2.06</v>
      </c>
      <c r="L215" s="79" t="s">
        <v>12</v>
      </c>
      <c r="M215" s="80">
        <f t="shared" si="22"/>
        <v>2060</v>
      </c>
      <c r="N215" s="77">
        <v>337.26</v>
      </c>
      <c r="O215" s="79" t="s">
        <v>66</v>
      </c>
      <c r="P215" s="76">
        <f t="shared" si="17"/>
        <v>337.26</v>
      </c>
    </row>
    <row r="216" spans="2:16">
      <c r="B216" s="89">
        <v>3.75</v>
      </c>
      <c r="C216" s="90" t="s">
        <v>67</v>
      </c>
      <c r="D216" s="74">
        <f t="shared" si="21"/>
        <v>312.5</v>
      </c>
      <c r="E216" s="91">
        <v>0.1075</v>
      </c>
      <c r="F216" s="92">
        <v>3.0150000000000001E-5</v>
      </c>
      <c r="G216" s="88">
        <f t="shared" si="23"/>
        <v>0.10753015</v>
      </c>
      <c r="H216" s="77">
        <v>59.77</v>
      </c>
      <c r="I216" s="79" t="s">
        <v>12</v>
      </c>
      <c r="J216" s="80">
        <f t="shared" si="20"/>
        <v>59770</v>
      </c>
      <c r="K216" s="77">
        <v>2.2599999999999998</v>
      </c>
      <c r="L216" s="79" t="s">
        <v>12</v>
      </c>
      <c r="M216" s="80">
        <f t="shared" si="22"/>
        <v>2260</v>
      </c>
      <c r="N216" s="77">
        <v>375.77</v>
      </c>
      <c r="O216" s="79" t="s">
        <v>66</v>
      </c>
      <c r="P216" s="76">
        <f t="shared" si="17"/>
        <v>375.77</v>
      </c>
    </row>
    <row r="217" spans="2:16">
      <c r="B217" s="89">
        <v>4</v>
      </c>
      <c r="C217" s="90" t="s">
        <v>67</v>
      </c>
      <c r="D217" s="74">
        <f t="shared" si="21"/>
        <v>333.33333333333331</v>
      </c>
      <c r="E217" s="91">
        <v>0.1037</v>
      </c>
      <c r="F217" s="92">
        <v>2.8399999999999999E-5</v>
      </c>
      <c r="G217" s="88">
        <f t="shared" si="23"/>
        <v>0.1037284</v>
      </c>
      <c r="H217" s="77">
        <v>66.5</v>
      </c>
      <c r="I217" s="79" t="s">
        <v>12</v>
      </c>
      <c r="J217" s="80">
        <f t="shared" si="20"/>
        <v>66500</v>
      </c>
      <c r="K217" s="77">
        <v>2.4500000000000002</v>
      </c>
      <c r="L217" s="79" t="s">
        <v>12</v>
      </c>
      <c r="M217" s="80">
        <f>K217*1000</f>
        <v>2450</v>
      </c>
      <c r="N217" s="77">
        <v>415.35</v>
      </c>
      <c r="O217" s="79" t="s">
        <v>66</v>
      </c>
      <c r="P217" s="76">
        <f t="shared" si="17"/>
        <v>415.35</v>
      </c>
    </row>
    <row r="218" spans="2:16">
      <c r="B218" s="89">
        <v>4.5</v>
      </c>
      <c r="C218" s="90" t="s">
        <v>67</v>
      </c>
      <c r="D218" s="74">
        <f t="shared" si="21"/>
        <v>375</v>
      </c>
      <c r="E218" s="91">
        <v>9.7530000000000006E-2</v>
      </c>
      <c r="F218" s="92">
        <v>2.5469999999999998E-5</v>
      </c>
      <c r="G218" s="88">
        <f t="shared" si="23"/>
        <v>9.7555470000000005E-2</v>
      </c>
      <c r="H218" s="77">
        <v>80.62</v>
      </c>
      <c r="I218" s="79" t="s">
        <v>12</v>
      </c>
      <c r="J218" s="80">
        <f t="shared" si="20"/>
        <v>80620</v>
      </c>
      <c r="K218" s="77">
        <v>3.17</v>
      </c>
      <c r="L218" s="79" t="s">
        <v>12</v>
      </c>
      <c r="M218" s="80">
        <f t="shared" ref="M218:M228" si="24">K218*1000</f>
        <v>3170</v>
      </c>
      <c r="N218" s="77">
        <v>497.35</v>
      </c>
      <c r="O218" s="79" t="s">
        <v>66</v>
      </c>
      <c r="P218" s="76">
        <f t="shared" si="17"/>
        <v>497.35</v>
      </c>
    </row>
    <row r="219" spans="2:16">
      <c r="B219" s="89">
        <v>5</v>
      </c>
      <c r="C219" s="90" t="s">
        <v>67</v>
      </c>
      <c r="D219" s="74">
        <f t="shared" si="21"/>
        <v>416.66666666666669</v>
      </c>
      <c r="E219" s="91">
        <v>9.2579999999999996E-2</v>
      </c>
      <c r="F219" s="92">
        <v>2.3099999999999999E-5</v>
      </c>
      <c r="G219" s="88">
        <f t="shared" si="23"/>
        <v>9.2603099999999994E-2</v>
      </c>
      <c r="H219" s="77">
        <v>95.57</v>
      </c>
      <c r="I219" s="79" t="s">
        <v>12</v>
      </c>
      <c r="J219" s="80">
        <f t="shared" si="20"/>
        <v>95570</v>
      </c>
      <c r="K219" s="77">
        <v>3.81</v>
      </c>
      <c r="L219" s="79" t="s">
        <v>12</v>
      </c>
      <c r="M219" s="80">
        <f t="shared" si="24"/>
        <v>3810</v>
      </c>
      <c r="N219" s="77">
        <v>582.55999999999995</v>
      </c>
      <c r="O219" s="79" t="s">
        <v>66</v>
      </c>
      <c r="P219" s="76">
        <f t="shared" si="17"/>
        <v>582.55999999999995</v>
      </c>
    </row>
    <row r="220" spans="2:16">
      <c r="B220" s="89">
        <v>5.5</v>
      </c>
      <c r="C220" s="90" t="s">
        <v>67</v>
      </c>
      <c r="D220" s="74">
        <f t="shared" si="21"/>
        <v>458.33333333333331</v>
      </c>
      <c r="E220" s="91">
        <v>8.8550000000000004E-2</v>
      </c>
      <c r="F220" s="92">
        <v>2.1140000000000001E-5</v>
      </c>
      <c r="G220" s="88">
        <f t="shared" si="23"/>
        <v>8.8571140000000007E-2</v>
      </c>
      <c r="H220" s="77">
        <v>111.26</v>
      </c>
      <c r="I220" s="79" t="s">
        <v>12</v>
      </c>
      <c r="J220" s="80">
        <f t="shared" si="20"/>
        <v>111260</v>
      </c>
      <c r="K220" s="77">
        <v>4.41</v>
      </c>
      <c r="L220" s="79" t="s">
        <v>12</v>
      </c>
      <c r="M220" s="80">
        <f t="shared" si="24"/>
        <v>4410</v>
      </c>
      <c r="N220" s="77">
        <v>670.38</v>
      </c>
      <c r="O220" s="79" t="s">
        <v>66</v>
      </c>
      <c r="P220" s="76">
        <f t="shared" si="17"/>
        <v>670.38</v>
      </c>
    </row>
    <row r="221" spans="2:16">
      <c r="B221" s="89">
        <v>6</v>
      </c>
      <c r="C221" s="90" t="s">
        <v>67</v>
      </c>
      <c r="D221" s="74">
        <f t="shared" si="21"/>
        <v>500</v>
      </c>
      <c r="E221" s="91">
        <v>8.5209999999999994E-2</v>
      </c>
      <c r="F221" s="92">
        <v>1.9510000000000001E-5</v>
      </c>
      <c r="G221" s="88">
        <f t="shared" si="23"/>
        <v>8.5229509999999994E-2</v>
      </c>
      <c r="H221" s="77">
        <v>127.61</v>
      </c>
      <c r="I221" s="79" t="s">
        <v>12</v>
      </c>
      <c r="J221" s="80">
        <f t="shared" si="20"/>
        <v>127610</v>
      </c>
      <c r="K221" s="77">
        <v>4.9800000000000004</v>
      </c>
      <c r="L221" s="79" t="s">
        <v>12</v>
      </c>
      <c r="M221" s="80">
        <f t="shared" si="24"/>
        <v>4980</v>
      </c>
      <c r="N221" s="77">
        <v>760.33</v>
      </c>
      <c r="O221" s="79" t="s">
        <v>66</v>
      </c>
      <c r="P221" s="76">
        <f t="shared" si="17"/>
        <v>760.33</v>
      </c>
    </row>
    <row r="222" spans="2:16">
      <c r="B222" s="89">
        <v>6.5</v>
      </c>
      <c r="C222" s="90" t="s">
        <v>67</v>
      </c>
      <c r="D222" s="74">
        <f t="shared" si="21"/>
        <v>541.66666666666663</v>
      </c>
      <c r="E222" s="91">
        <v>8.2409999999999997E-2</v>
      </c>
      <c r="F222" s="92">
        <v>1.8110000000000001E-5</v>
      </c>
      <c r="G222" s="88">
        <f t="shared" si="23"/>
        <v>8.2428109999999999E-2</v>
      </c>
      <c r="H222" s="77">
        <v>144.56</v>
      </c>
      <c r="I222" s="79" t="s">
        <v>12</v>
      </c>
      <c r="J222" s="80">
        <f t="shared" si="20"/>
        <v>144560</v>
      </c>
      <c r="K222" s="77">
        <v>5.53</v>
      </c>
      <c r="L222" s="79" t="s">
        <v>12</v>
      </c>
      <c r="M222" s="80">
        <f t="shared" si="24"/>
        <v>5530</v>
      </c>
      <c r="N222" s="77">
        <v>851.99</v>
      </c>
      <c r="O222" s="79" t="s">
        <v>66</v>
      </c>
      <c r="P222" s="76">
        <f t="shared" si="17"/>
        <v>851.99</v>
      </c>
    </row>
    <row r="223" spans="2:16">
      <c r="B223" s="89">
        <v>7</v>
      </c>
      <c r="C223" s="90" t="s">
        <v>67</v>
      </c>
      <c r="D223" s="74">
        <f t="shared" si="21"/>
        <v>583.33333333333337</v>
      </c>
      <c r="E223" s="91">
        <v>8.004E-2</v>
      </c>
      <c r="F223" s="92">
        <v>1.6909999999999999E-5</v>
      </c>
      <c r="G223" s="88">
        <f t="shared" si="23"/>
        <v>8.0056909999999995E-2</v>
      </c>
      <c r="H223" s="77">
        <v>162.05000000000001</v>
      </c>
      <c r="I223" s="79" t="s">
        <v>12</v>
      </c>
      <c r="J223" s="80">
        <f t="shared" si="20"/>
        <v>162050</v>
      </c>
      <c r="K223" s="77">
        <v>6.06</v>
      </c>
      <c r="L223" s="79" t="s">
        <v>12</v>
      </c>
      <c r="M223" s="80">
        <f t="shared" si="24"/>
        <v>6060</v>
      </c>
      <c r="N223" s="77">
        <v>945.02</v>
      </c>
      <c r="O223" s="79" t="s">
        <v>66</v>
      </c>
      <c r="P223" s="76">
        <f t="shared" si="17"/>
        <v>945.02</v>
      </c>
    </row>
    <row r="224" spans="2:16">
      <c r="B224" s="89">
        <v>8</v>
      </c>
      <c r="C224" s="90" t="s">
        <v>67</v>
      </c>
      <c r="D224" s="74">
        <f t="shared" si="21"/>
        <v>666.66666666666663</v>
      </c>
      <c r="E224" s="91">
        <v>7.6240000000000002E-2</v>
      </c>
      <c r="F224" s="92">
        <v>1.4929999999999999E-5</v>
      </c>
      <c r="G224" s="88">
        <f t="shared" si="23"/>
        <v>7.6254929999999999E-2</v>
      </c>
      <c r="H224" s="77">
        <v>198.43</v>
      </c>
      <c r="I224" s="79" t="s">
        <v>12</v>
      </c>
      <c r="J224" s="80">
        <f t="shared" si="20"/>
        <v>198430</v>
      </c>
      <c r="K224" s="77">
        <v>7.95</v>
      </c>
      <c r="L224" s="79" t="s">
        <v>12</v>
      </c>
      <c r="M224" s="80">
        <f t="shared" si="24"/>
        <v>7950</v>
      </c>
      <c r="N224" s="77">
        <v>1.1299999999999999</v>
      </c>
      <c r="O224" s="78" t="s">
        <v>12</v>
      </c>
      <c r="P224" s="76">
        <f t="shared" ref="P224" si="25">N224*1000</f>
        <v>1130</v>
      </c>
    </row>
    <row r="225" spans="1:16">
      <c r="B225" s="89">
        <v>9</v>
      </c>
      <c r="C225" s="90" t="s">
        <v>67</v>
      </c>
      <c r="D225" s="74">
        <f t="shared" si="21"/>
        <v>750</v>
      </c>
      <c r="E225" s="91">
        <v>7.3359999999999995E-2</v>
      </c>
      <c r="F225" s="92">
        <v>1.3390000000000001E-5</v>
      </c>
      <c r="G225" s="88">
        <f t="shared" si="23"/>
        <v>7.3373389999999997E-2</v>
      </c>
      <c r="H225" s="77">
        <v>236.41</v>
      </c>
      <c r="I225" s="79" t="s">
        <v>12</v>
      </c>
      <c r="J225" s="80">
        <f t="shared" si="20"/>
        <v>236410</v>
      </c>
      <c r="K225" s="77">
        <v>9.6</v>
      </c>
      <c r="L225" s="79" t="s">
        <v>12</v>
      </c>
      <c r="M225" s="80">
        <f t="shared" si="24"/>
        <v>9600</v>
      </c>
      <c r="N225" s="77">
        <v>1.33</v>
      </c>
      <c r="O225" s="79" t="s">
        <v>12</v>
      </c>
      <c r="P225" s="76">
        <f>N225*1000</f>
        <v>1330</v>
      </c>
    </row>
    <row r="226" spans="1:16">
      <c r="B226" s="89">
        <v>10</v>
      </c>
      <c r="C226" s="90" t="s">
        <v>67</v>
      </c>
      <c r="D226" s="74">
        <f t="shared" si="21"/>
        <v>833.33333333333337</v>
      </c>
      <c r="E226" s="91">
        <v>7.1129999999999999E-2</v>
      </c>
      <c r="F226" s="92">
        <v>1.2140000000000001E-5</v>
      </c>
      <c r="G226" s="88">
        <f t="shared" si="23"/>
        <v>7.1142139999999993E-2</v>
      </c>
      <c r="H226" s="77">
        <v>275.74</v>
      </c>
      <c r="I226" s="79" t="s">
        <v>12</v>
      </c>
      <c r="J226" s="80">
        <f t="shared" si="20"/>
        <v>275740</v>
      </c>
      <c r="K226" s="77">
        <v>11.1</v>
      </c>
      <c r="L226" s="79" t="s">
        <v>12</v>
      </c>
      <c r="M226" s="80">
        <f t="shared" si="24"/>
        <v>11100</v>
      </c>
      <c r="N226" s="77">
        <v>1.52</v>
      </c>
      <c r="O226" s="79" t="s">
        <v>12</v>
      </c>
      <c r="P226" s="76">
        <f t="shared" ref="P226:P228" si="26">N226*1000</f>
        <v>1520</v>
      </c>
    </row>
    <row r="227" spans="1:16">
      <c r="B227" s="89">
        <v>11</v>
      </c>
      <c r="C227" s="90" t="s">
        <v>67</v>
      </c>
      <c r="D227" s="74">
        <f t="shared" si="21"/>
        <v>916.66666666666663</v>
      </c>
      <c r="E227" s="91">
        <v>6.9360000000000005E-2</v>
      </c>
      <c r="F227" s="92">
        <v>1.111E-5</v>
      </c>
      <c r="G227" s="88">
        <f t="shared" si="23"/>
        <v>6.937111E-2</v>
      </c>
      <c r="H227" s="77">
        <v>316.19</v>
      </c>
      <c r="I227" s="79" t="s">
        <v>12</v>
      </c>
      <c r="J227" s="80">
        <f t="shared" si="20"/>
        <v>316190</v>
      </c>
      <c r="K227" s="77">
        <v>12.49</v>
      </c>
      <c r="L227" s="79" t="s">
        <v>12</v>
      </c>
      <c r="M227" s="80">
        <f t="shared" si="24"/>
        <v>12490</v>
      </c>
      <c r="N227" s="77">
        <v>1.71</v>
      </c>
      <c r="O227" s="79" t="s">
        <v>12</v>
      </c>
      <c r="P227" s="76">
        <f t="shared" si="26"/>
        <v>1710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1"/>
        <v>1000</v>
      </c>
      <c r="E228" s="91">
        <v>6.794E-2</v>
      </c>
      <c r="F228" s="92">
        <v>1.024E-5</v>
      </c>
      <c r="G228" s="88">
        <f t="shared" si="23"/>
        <v>6.7950239999999995E-2</v>
      </c>
      <c r="H228" s="77">
        <v>357.57</v>
      </c>
      <c r="I228" s="79" t="s">
        <v>12</v>
      </c>
      <c r="J228" s="80">
        <f t="shared" si="20"/>
        <v>357570</v>
      </c>
      <c r="K228" s="77">
        <v>13.8</v>
      </c>
      <c r="L228" s="79" t="s">
        <v>12</v>
      </c>
      <c r="M228" s="80">
        <f t="shared" si="24"/>
        <v>13800</v>
      </c>
      <c r="N228" s="77">
        <v>1.9</v>
      </c>
      <c r="O228" s="79" t="s">
        <v>12</v>
      </c>
      <c r="P228" s="76">
        <f t="shared" si="26"/>
        <v>1900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G5" sqref="G5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117</v>
      </c>
      <c r="Z1" s="25"/>
    </row>
    <row r="2" spans="1:30" ht="18.75">
      <c r="A2" s="1">
        <v>2</v>
      </c>
      <c r="B2" s="6" t="s">
        <v>118</v>
      </c>
      <c r="F2" s="7"/>
      <c r="G2" s="7"/>
      <c r="L2" s="5" t="s">
        <v>119</v>
      </c>
      <c r="M2" s="8"/>
      <c r="N2" s="9" t="s">
        <v>120</v>
      </c>
      <c r="R2" s="46"/>
      <c r="S2" s="1" t="s">
        <v>121</v>
      </c>
      <c r="Y2" s="1" t="s">
        <v>122</v>
      </c>
      <c r="AB2" s="1" t="s">
        <v>123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89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124</v>
      </c>
      <c r="X3" s="2" t="s">
        <v>125</v>
      </c>
      <c r="Y3" s="2" t="s">
        <v>126</v>
      </c>
      <c r="Z3" s="2" t="s">
        <v>127</v>
      </c>
      <c r="AB3" s="2" t="s">
        <v>128</v>
      </c>
      <c r="AC3" s="2"/>
      <c r="AD3" s="123" t="s">
        <v>129</v>
      </c>
    </row>
    <row r="4" spans="1:30">
      <c r="A4" s="4">
        <v>4</v>
      </c>
      <c r="B4" s="12" t="s">
        <v>130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131</v>
      </c>
      <c r="T4" s="140">
        <v>78.084000000000003</v>
      </c>
      <c r="U4" s="141"/>
      <c r="V4" s="139" t="s">
        <v>132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133</v>
      </c>
    </row>
    <row r="5" spans="1:30">
      <c r="A5" s="1">
        <v>5</v>
      </c>
      <c r="B5" s="12" t="s">
        <v>134</v>
      </c>
      <c r="C5" s="20">
        <v>12</v>
      </c>
      <c r="D5" s="21" t="s">
        <v>135</v>
      </c>
      <c r="F5" s="14" t="s">
        <v>0</v>
      </c>
      <c r="G5" s="14" t="s">
        <v>26</v>
      </c>
      <c r="H5" s="14" t="s">
        <v>136</v>
      </c>
      <c r="I5" s="14" t="s">
        <v>136</v>
      </c>
      <c r="J5" s="24" t="s">
        <v>28</v>
      </c>
      <c r="K5" s="5" t="s">
        <v>137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srim12C_Air</v>
      </c>
      <c r="R5" s="46"/>
      <c r="S5" s="148" t="s">
        <v>138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139</v>
      </c>
    </row>
    <row r="6" spans="1:30">
      <c r="A6" s="4">
        <v>6</v>
      </c>
      <c r="B6" s="12" t="s">
        <v>140</v>
      </c>
      <c r="C6" s="26" t="s">
        <v>88</v>
      </c>
      <c r="D6" s="21" t="s">
        <v>141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142</v>
      </c>
      <c r="M6" s="9"/>
      <c r="N6" s="9"/>
      <c r="O6" s="15" t="s">
        <v>143</v>
      </c>
      <c r="P6" s="136" t="s">
        <v>144</v>
      </c>
      <c r="R6" s="46"/>
      <c r="S6" s="148" t="s">
        <v>145</v>
      </c>
      <c r="T6" s="149">
        <v>0.93400000000000005</v>
      </c>
      <c r="U6" s="141"/>
      <c r="V6" s="156" t="s">
        <v>146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147</v>
      </c>
    </row>
    <row r="7" spans="1:30">
      <c r="A7" s="1">
        <v>7</v>
      </c>
      <c r="B7" s="31"/>
      <c r="C7" s="26" t="s">
        <v>148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149</v>
      </c>
      <c r="M7" s="9"/>
      <c r="N7" s="9"/>
      <c r="R7" s="46"/>
      <c r="S7" s="157" t="s">
        <v>94</v>
      </c>
      <c r="T7" s="158">
        <v>3.9E-2</v>
      </c>
      <c r="U7" s="141"/>
      <c r="V7" s="159" t="s">
        <v>145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150</v>
      </c>
    </row>
    <row r="8" spans="1:30">
      <c r="A8" s="1">
        <v>8</v>
      </c>
      <c r="B8" s="12" t="s">
        <v>151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152</v>
      </c>
      <c r="M8" s="9"/>
      <c r="N8" s="9"/>
      <c r="R8" s="46"/>
      <c r="S8" s="5" t="s">
        <v>153</v>
      </c>
      <c r="T8" s="108">
        <f>SUM(T4:T7)</f>
        <v>100.0046</v>
      </c>
      <c r="U8" s="164"/>
      <c r="V8" s="110" t="s">
        <v>153</v>
      </c>
      <c r="W8" s="113">
        <f>SUM(W4:W7)</f>
        <v>199.11420000000001</v>
      </c>
      <c r="Y8" s="113" t="s">
        <v>154</v>
      </c>
      <c r="AA8" s="112"/>
      <c r="AD8" s="1" t="s">
        <v>155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156</v>
      </c>
      <c r="M9" s="9"/>
      <c r="N9" s="9"/>
      <c r="R9" s="46"/>
      <c r="S9" s="41"/>
      <c r="T9" s="130"/>
      <c r="U9" s="123"/>
      <c r="V9" s="165"/>
      <c r="W9" s="5" t="s">
        <v>157</v>
      </c>
      <c r="X9" s="113">
        <f>(W4*X4+W5*X5+W6*X6+W7*X7)/100</f>
        <v>28.967542638000001</v>
      </c>
      <c r="Y9" s="166" t="s">
        <v>158</v>
      </c>
      <c r="Z9" s="129"/>
    </row>
    <row r="10" spans="1:30">
      <c r="A10" s="1">
        <v>10</v>
      </c>
      <c r="B10" s="12" t="s">
        <v>159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160</v>
      </c>
      <c r="M10" s="9"/>
      <c r="N10" s="9"/>
      <c r="R10" s="46"/>
      <c r="T10" s="59"/>
      <c r="U10" s="123"/>
      <c r="V10" s="165"/>
      <c r="W10" s="25" t="s">
        <v>161</v>
      </c>
      <c r="X10" s="40"/>
      <c r="Y10" s="40"/>
      <c r="Z10" s="129"/>
    </row>
    <row r="11" spans="1:30">
      <c r="A11" s="1">
        <v>11</v>
      </c>
      <c r="C11" s="43" t="s">
        <v>162</v>
      </c>
      <c r="D11" s="7" t="s">
        <v>163</v>
      </c>
      <c r="F11" s="32"/>
      <c r="G11" s="33"/>
      <c r="H11" s="33"/>
      <c r="I11" s="34"/>
      <c r="J11" s="4">
        <v>6</v>
      </c>
      <c r="K11" s="35">
        <v>1000</v>
      </c>
      <c r="L11" s="22" t="s">
        <v>164</v>
      </c>
      <c r="M11" s="9"/>
      <c r="N11" s="9"/>
      <c r="R11" s="46"/>
      <c r="T11" s="25"/>
      <c r="U11" s="25"/>
      <c r="V11" s="36"/>
      <c r="W11" s="123" t="s">
        <v>165</v>
      </c>
      <c r="X11" s="36"/>
      <c r="Y11" s="36"/>
      <c r="Z11" s="25"/>
    </row>
    <row r="12" spans="1:30">
      <c r="A12" s="1">
        <v>12</v>
      </c>
      <c r="B12" s="5" t="s">
        <v>166</v>
      </c>
      <c r="C12" s="44">
        <v>20</v>
      </c>
      <c r="D12" s="45">
        <f>$C$5/100</f>
        <v>0.12</v>
      </c>
      <c r="E12" s="21" t="s">
        <v>167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168</v>
      </c>
      <c r="M12" s="9"/>
      <c r="R12" s="46"/>
      <c r="S12" s="123" t="s">
        <v>169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170</v>
      </c>
      <c r="C13" s="48">
        <v>228</v>
      </c>
      <c r="D13" s="45">
        <f>$C$5*1000000</f>
        <v>12000000</v>
      </c>
      <c r="E13" s="21" t="s">
        <v>171</v>
      </c>
      <c r="F13" s="49"/>
      <c r="G13" s="50"/>
      <c r="H13" s="107"/>
      <c r="I13" s="107"/>
      <c r="J13" s="4">
        <v>8</v>
      </c>
      <c r="K13" s="52">
        <v>0.38494</v>
      </c>
      <c r="L13" s="22" t="s">
        <v>172</v>
      </c>
      <c r="R13" s="46"/>
      <c r="S13" s="123" t="s">
        <v>173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174</v>
      </c>
      <c r="C14" s="102">
        <v>101325</v>
      </c>
      <c r="D14" s="21" t="s">
        <v>175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176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177</v>
      </c>
      <c r="F15" s="21"/>
      <c r="H15" s="99" t="s">
        <v>178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179</v>
      </c>
    </row>
    <row r="16" spans="1:30">
      <c r="A16" s="1">
        <v>16</v>
      </c>
      <c r="B16" s="104"/>
      <c r="C16" s="176"/>
      <c r="D16" s="105"/>
      <c r="E16" s="21"/>
      <c r="F16" s="177" t="s">
        <v>180</v>
      </c>
      <c r="H16" s="99" t="s">
        <v>181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182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183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184</v>
      </c>
    </row>
    <row r="18" spans="1:30">
      <c r="A18" s="1">
        <v>18</v>
      </c>
      <c r="B18" s="71" t="s">
        <v>57</v>
      </c>
      <c r="C18" s="25"/>
      <c r="D18" s="138" t="s">
        <v>58</v>
      </c>
      <c r="E18" s="191" t="s">
        <v>185</v>
      </c>
      <c r="F18" s="192"/>
      <c r="G18" s="193"/>
      <c r="H18" s="71" t="s">
        <v>60</v>
      </c>
      <c r="I18" s="25"/>
      <c r="J18" s="138" t="s">
        <v>186</v>
      </c>
      <c r="K18" s="71" t="s">
        <v>62</v>
      </c>
      <c r="L18" s="73"/>
      <c r="M18" s="138" t="s">
        <v>186</v>
      </c>
      <c r="N18" s="71" t="s">
        <v>62</v>
      </c>
      <c r="O18" s="25"/>
      <c r="P18" s="138" t="s">
        <v>186</v>
      </c>
      <c r="Z18" s="9"/>
      <c r="AA18" s="109"/>
      <c r="AB18" s="1" t="s">
        <v>187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188</v>
      </c>
    </row>
    <row r="20" spans="1:30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4.9299999999999997E-2</v>
      </c>
      <c r="F20" s="87">
        <v>0.435</v>
      </c>
      <c r="G20" s="88">
        <f>E20+F20</f>
        <v>0.48430000000000001</v>
      </c>
      <c r="H20" s="84">
        <v>1.85</v>
      </c>
      <c r="I20" s="85" t="s">
        <v>66</v>
      </c>
      <c r="J20" s="75">
        <f>H20</f>
        <v>1.85</v>
      </c>
      <c r="K20" s="84">
        <v>1.31</v>
      </c>
      <c r="L20" s="85" t="s">
        <v>66</v>
      </c>
      <c r="M20" s="97">
        <f>K20</f>
        <v>1.31</v>
      </c>
      <c r="N20" s="84">
        <v>9348</v>
      </c>
      <c r="O20" s="85" t="s">
        <v>64</v>
      </c>
      <c r="P20" s="97">
        <f>N20/1000/10</f>
        <v>0.93480000000000008</v>
      </c>
      <c r="Z20" s="9"/>
      <c r="AA20" s="109"/>
      <c r="AC20" s="1" t="s">
        <v>189</v>
      </c>
    </row>
    <row r="21" spans="1:30">
      <c r="B21" s="89">
        <v>130</v>
      </c>
      <c r="C21" s="90" t="s">
        <v>107</v>
      </c>
      <c r="D21" s="120">
        <f t="shared" ref="D21:D44" si="0">B21/1000000/$C$5</f>
        <v>1.0833333333333332E-5</v>
      </c>
      <c r="E21" s="91">
        <v>5.1310000000000001E-2</v>
      </c>
      <c r="F21" s="92">
        <v>0.44729999999999998</v>
      </c>
      <c r="G21" s="88">
        <f t="shared" ref="G21:G84" si="1">E21+F21</f>
        <v>0.49861</v>
      </c>
      <c r="H21" s="89">
        <v>1.94</v>
      </c>
      <c r="I21" s="90" t="s">
        <v>66</v>
      </c>
      <c r="J21" s="76">
        <f>H21</f>
        <v>1.94</v>
      </c>
      <c r="K21" s="89">
        <v>1.36</v>
      </c>
      <c r="L21" s="90" t="s">
        <v>66</v>
      </c>
      <c r="M21" s="74">
        <f>K21</f>
        <v>1.36</v>
      </c>
      <c r="N21" s="89">
        <v>9748</v>
      </c>
      <c r="O21" s="90" t="s">
        <v>64</v>
      </c>
      <c r="P21" s="74">
        <f>N21/1000/10</f>
        <v>0.97479999999999989</v>
      </c>
      <c r="Z21" s="9"/>
      <c r="AA21" s="109"/>
      <c r="AC21" s="1" t="s">
        <v>190</v>
      </c>
    </row>
    <row r="22" spans="1:30">
      <c r="B22" s="89">
        <v>139.999</v>
      </c>
      <c r="C22" s="90" t="s">
        <v>107</v>
      </c>
      <c r="D22" s="120">
        <f t="shared" si="0"/>
        <v>1.1666583333333333E-5</v>
      </c>
      <c r="E22" s="91">
        <v>5.3249999999999999E-2</v>
      </c>
      <c r="F22" s="92">
        <v>0.45879999999999999</v>
      </c>
      <c r="G22" s="88">
        <f t="shared" si="1"/>
        <v>0.51205000000000001</v>
      </c>
      <c r="H22" s="89">
        <v>2.0299999999999998</v>
      </c>
      <c r="I22" s="90" t="s">
        <v>66</v>
      </c>
      <c r="J22" s="76">
        <f t="shared" ref="J22:J85" si="2">H22</f>
        <v>2.0299999999999998</v>
      </c>
      <c r="K22" s="89">
        <v>1.42</v>
      </c>
      <c r="L22" s="90" t="s">
        <v>66</v>
      </c>
      <c r="M22" s="74">
        <f t="shared" ref="M22:M85" si="3">K22</f>
        <v>1.42</v>
      </c>
      <c r="N22" s="89">
        <v>1.01</v>
      </c>
      <c r="O22" s="93" t="s">
        <v>66</v>
      </c>
      <c r="P22" s="74">
        <f t="shared" ref="P22:P26" si="4">N22</f>
        <v>1.01</v>
      </c>
      <c r="AA22" s="5"/>
      <c r="AC22" s="179" t="s">
        <v>191</v>
      </c>
    </row>
    <row r="23" spans="1:30">
      <c r="B23" s="89">
        <v>149.999</v>
      </c>
      <c r="C23" s="90" t="s">
        <v>107</v>
      </c>
      <c r="D23" s="120">
        <f t="shared" si="0"/>
        <v>1.2499916666666667E-5</v>
      </c>
      <c r="E23" s="91">
        <v>5.5120000000000002E-2</v>
      </c>
      <c r="F23" s="92">
        <v>0.46949999999999997</v>
      </c>
      <c r="G23" s="88">
        <f t="shared" si="1"/>
        <v>0.52461999999999998</v>
      </c>
      <c r="H23" s="89">
        <v>2.11</v>
      </c>
      <c r="I23" s="90" t="s">
        <v>66</v>
      </c>
      <c r="J23" s="76">
        <f t="shared" si="2"/>
        <v>2.11</v>
      </c>
      <c r="K23" s="89">
        <v>1.47</v>
      </c>
      <c r="L23" s="90" t="s">
        <v>66</v>
      </c>
      <c r="M23" s="74">
        <f t="shared" si="3"/>
        <v>1.47</v>
      </c>
      <c r="N23" s="89">
        <v>1.05</v>
      </c>
      <c r="O23" s="90" t="s">
        <v>66</v>
      </c>
      <c r="P23" s="74">
        <f t="shared" si="4"/>
        <v>1.05</v>
      </c>
      <c r="AA23" s="108"/>
      <c r="AB23" s="1" t="s">
        <v>192</v>
      </c>
    </row>
    <row r="24" spans="1:30">
      <c r="B24" s="89">
        <v>159.999</v>
      </c>
      <c r="C24" s="90" t="s">
        <v>107</v>
      </c>
      <c r="D24" s="120">
        <f t="shared" si="0"/>
        <v>1.333325E-5</v>
      </c>
      <c r="E24" s="91">
        <v>5.6919999999999998E-2</v>
      </c>
      <c r="F24" s="92">
        <v>0.47970000000000002</v>
      </c>
      <c r="G24" s="88">
        <f t="shared" si="1"/>
        <v>0.53661999999999999</v>
      </c>
      <c r="H24" s="89">
        <v>2.2000000000000002</v>
      </c>
      <c r="I24" s="90" t="s">
        <v>66</v>
      </c>
      <c r="J24" s="76">
        <f t="shared" si="2"/>
        <v>2.2000000000000002</v>
      </c>
      <c r="K24" s="89">
        <v>1.52</v>
      </c>
      <c r="L24" s="90" t="s">
        <v>66</v>
      </c>
      <c r="M24" s="74">
        <f t="shared" si="3"/>
        <v>1.52</v>
      </c>
      <c r="N24" s="89">
        <v>1.0900000000000001</v>
      </c>
      <c r="O24" s="90" t="s">
        <v>66</v>
      </c>
      <c r="P24" s="74">
        <f t="shared" si="4"/>
        <v>1.0900000000000001</v>
      </c>
      <c r="Z24" s="9"/>
      <c r="AC24" s="1" t="s">
        <v>193</v>
      </c>
    </row>
    <row r="25" spans="1:30">
      <c r="B25" s="89">
        <v>169.999</v>
      </c>
      <c r="C25" s="90" t="s">
        <v>107</v>
      </c>
      <c r="D25" s="120">
        <f t="shared" si="0"/>
        <v>1.4166583333333332E-5</v>
      </c>
      <c r="E25" s="91">
        <v>5.867E-2</v>
      </c>
      <c r="F25" s="92">
        <v>0.48920000000000002</v>
      </c>
      <c r="G25" s="88">
        <f t="shared" si="1"/>
        <v>0.54787000000000008</v>
      </c>
      <c r="H25" s="89">
        <v>2.2799999999999998</v>
      </c>
      <c r="I25" s="90" t="s">
        <v>66</v>
      </c>
      <c r="J25" s="76">
        <f t="shared" si="2"/>
        <v>2.2799999999999998</v>
      </c>
      <c r="K25" s="89">
        <v>1.57</v>
      </c>
      <c r="L25" s="90" t="s">
        <v>66</v>
      </c>
      <c r="M25" s="74">
        <f t="shared" si="3"/>
        <v>1.57</v>
      </c>
      <c r="N25" s="89">
        <v>1.1200000000000001</v>
      </c>
      <c r="O25" s="90" t="s">
        <v>66</v>
      </c>
      <c r="P25" s="74">
        <f t="shared" si="4"/>
        <v>1.1200000000000001</v>
      </c>
      <c r="Z25" s="9"/>
      <c r="AA25" s="108"/>
      <c r="AC25" s="109" t="s">
        <v>194</v>
      </c>
      <c r="AD25" s="108"/>
    </row>
    <row r="26" spans="1:30">
      <c r="B26" s="89">
        <v>179.999</v>
      </c>
      <c r="C26" s="90" t="s">
        <v>107</v>
      </c>
      <c r="D26" s="120">
        <f t="shared" si="0"/>
        <v>1.4999916666666667E-5</v>
      </c>
      <c r="E26" s="91">
        <v>6.0380000000000003E-2</v>
      </c>
      <c r="F26" s="92">
        <v>0.49819999999999998</v>
      </c>
      <c r="G26" s="88">
        <f t="shared" si="1"/>
        <v>0.55857999999999997</v>
      </c>
      <c r="H26" s="89">
        <v>2.36</v>
      </c>
      <c r="I26" s="90" t="s">
        <v>66</v>
      </c>
      <c r="J26" s="76">
        <f t="shared" si="2"/>
        <v>2.36</v>
      </c>
      <c r="K26" s="89">
        <v>1.62</v>
      </c>
      <c r="L26" s="90" t="s">
        <v>66</v>
      </c>
      <c r="M26" s="74">
        <f t="shared" si="3"/>
        <v>1.62</v>
      </c>
      <c r="N26" s="89">
        <v>1.1599999999999999</v>
      </c>
      <c r="O26" s="90" t="s">
        <v>66</v>
      </c>
      <c r="P26" s="74">
        <f t="shared" si="4"/>
        <v>1.1599999999999999</v>
      </c>
      <c r="Z26" s="9"/>
      <c r="AA26" s="108"/>
      <c r="AB26" s="1" t="s">
        <v>195</v>
      </c>
    </row>
    <row r="27" spans="1:30">
      <c r="B27" s="89">
        <v>199.999</v>
      </c>
      <c r="C27" s="90" t="s">
        <v>107</v>
      </c>
      <c r="D27" s="120">
        <f t="shared" si="0"/>
        <v>1.6666583333333334E-5</v>
      </c>
      <c r="E27" s="91">
        <v>6.3640000000000002E-2</v>
      </c>
      <c r="F27" s="92">
        <v>0.51490000000000002</v>
      </c>
      <c r="G27" s="88">
        <f t="shared" si="1"/>
        <v>0.57854000000000005</v>
      </c>
      <c r="H27" s="89">
        <v>2.52</v>
      </c>
      <c r="I27" s="90" t="s">
        <v>66</v>
      </c>
      <c r="J27" s="76">
        <f t="shared" si="2"/>
        <v>2.52</v>
      </c>
      <c r="K27" s="89">
        <v>1.71</v>
      </c>
      <c r="L27" s="90" t="s">
        <v>66</v>
      </c>
      <c r="M27" s="74">
        <f t="shared" si="3"/>
        <v>1.71</v>
      </c>
      <c r="N27" s="89">
        <v>1.23</v>
      </c>
      <c r="O27" s="90" t="s">
        <v>66</v>
      </c>
      <c r="P27" s="74">
        <f>N27</f>
        <v>1.23</v>
      </c>
      <c r="AA27" s="108"/>
      <c r="AB27" s="1" t="s">
        <v>196</v>
      </c>
    </row>
    <row r="28" spans="1:30">
      <c r="B28" s="89">
        <v>224.999</v>
      </c>
      <c r="C28" s="90" t="s">
        <v>107</v>
      </c>
      <c r="D28" s="120">
        <f t="shared" si="0"/>
        <v>1.8749916666666668E-5</v>
      </c>
      <c r="E28" s="91">
        <v>6.7500000000000004E-2</v>
      </c>
      <c r="F28" s="92">
        <v>0.53349999999999997</v>
      </c>
      <c r="G28" s="88">
        <f t="shared" si="1"/>
        <v>0.60099999999999998</v>
      </c>
      <c r="H28" s="89">
        <v>2.72</v>
      </c>
      <c r="I28" s="90" t="s">
        <v>66</v>
      </c>
      <c r="J28" s="76">
        <f t="shared" si="2"/>
        <v>2.72</v>
      </c>
      <c r="K28" s="89">
        <v>1.83</v>
      </c>
      <c r="L28" s="90" t="s">
        <v>66</v>
      </c>
      <c r="M28" s="74">
        <f t="shared" si="3"/>
        <v>1.83</v>
      </c>
      <c r="N28" s="89">
        <v>1.31</v>
      </c>
      <c r="O28" s="90" t="s">
        <v>66</v>
      </c>
      <c r="P28" s="74">
        <f t="shared" ref="P28:P91" si="5">N28</f>
        <v>1.31</v>
      </c>
      <c r="AA28" s="108"/>
      <c r="AB28" s="180" t="s">
        <v>197</v>
      </c>
      <c r="AC28" s="181">
        <v>101325</v>
      </c>
      <c r="AD28" s="108" t="s">
        <v>198</v>
      </c>
    </row>
    <row r="29" spans="1:30">
      <c r="B29" s="89">
        <v>249.999</v>
      </c>
      <c r="C29" s="90" t="s">
        <v>107</v>
      </c>
      <c r="D29" s="120">
        <f t="shared" si="0"/>
        <v>2.0833249999999999E-5</v>
      </c>
      <c r="E29" s="91">
        <v>7.1150000000000005E-2</v>
      </c>
      <c r="F29" s="92">
        <v>0.55010000000000003</v>
      </c>
      <c r="G29" s="88">
        <f t="shared" si="1"/>
        <v>0.62125000000000008</v>
      </c>
      <c r="H29" s="89">
        <v>2.91</v>
      </c>
      <c r="I29" s="90" t="s">
        <v>66</v>
      </c>
      <c r="J29" s="76">
        <f t="shared" si="2"/>
        <v>2.91</v>
      </c>
      <c r="K29" s="89">
        <v>1.94</v>
      </c>
      <c r="L29" s="90" t="s">
        <v>66</v>
      </c>
      <c r="M29" s="74">
        <f t="shared" si="3"/>
        <v>1.94</v>
      </c>
      <c r="N29" s="89">
        <v>1.39</v>
      </c>
      <c r="O29" s="90" t="s">
        <v>66</v>
      </c>
      <c r="P29" s="74">
        <f t="shared" si="5"/>
        <v>1.39</v>
      </c>
      <c r="AA29" s="110"/>
      <c r="AB29" s="182" t="s">
        <v>199</v>
      </c>
      <c r="AC29" s="183">
        <v>20</v>
      </c>
      <c r="AD29" s="108" t="s">
        <v>200</v>
      </c>
    </row>
    <row r="30" spans="1:30">
      <c r="B30" s="89">
        <v>274.99900000000002</v>
      </c>
      <c r="C30" s="90" t="s">
        <v>107</v>
      </c>
      <c r="D30" s="118">
        <f t="shared" si="0"/>
        <v>2.2916583333333333E-5</v>
      </c>
      <c r="E30" s="91">
        <v>7.4630000000000002E-2</v>
      </c>
      <c r="F30" s="92">
        <v>0.56499999999999995</v>
      </c>
      <c r="G30" s="88">
        <f t="shared" si="1"/>
        <v>0.63962999999999992</v>
      </c>
      <c r="H30" s="89">
        <v>3.09</v>
      </c>
      <c r="I30" s="90" t="s">
        <v>66</v>
      </c>
      <c r="J30" s="76">
        <f t="shared" si="2"/>
        <v>3.09</v>
      </c>
      <c r="K30" s="89">
        <v>2.04</v>
      </c>
      <c r="L30" s="90" t="s">
        <v>66</v>
      </c>
      <c r="M30" s="74">
        <f t="shared" si="3"/>
        <v>2.04</v>
      </c>
      <c r="N30" s="89">
        <v>1.47</v>
      </c>
      <c r="O30" s="90" t="s">
        <v>66</v>
      </c>
      <c r="P30" s="74">
        <f t="shared" si="5"/>
        <v>1.47</v>
      </c>
      <c r="AA30" s="108"/>
      <c r="AB30" s="5" t="s">
        <v>201</v>
      </c>
      <c r="AC30" s="184">
        <v>0</v>
      </c>
      <c r="AD30" s="1" t="s">
        <v>202</v>
      </c>
    </row>
    <row r="31" spans="1:30">
      <c r="B31" s="89">
        <v>299.99900000000002</v>
      </c>
      <c r="C31" s="90" t="s">
        <v>107</v>
      </c>
      <c r="D31" s="118">
        <f t="shared" si="0"/>
        <v>2.4999916666666668E-5</v>
      </c>
      <c r="E31" s="91">
        <v>7.7950000000000005E-2</v>
      </c>
      <c r="F31" s="92">
        <v>0.57850000000000001</v>
      </c>
      <c r="G31" s="88">
        <f t="shared" si="1"/>
        <v>0.65644999999999998</v>
      </c>
      <c r="H31" s="89">
        <v>3.27</v>
      </c>
      <c r="I31" s="90" t="s">
        <v>66</v>
      </c>
      <c r="J31" s="76">
        <f t="shared" si="2"/>
        <v>3.27</v>
      </c>
      <c r="K31" s="89">
        <v>2.14</v>
      </c>
      <c r="L31" s="90" t="s">
        <v>66</v>
      </c>
      <c r="M31" s="74">
        <f t="shared" si="3"/>
        <v>2.14</v>
      </c>
      <c r="N31" s="89">
        <v>1.55</v>
      </c>
      <c r="O31" s="90" t="s">
        <v>66</v>
      </c>
      <c r="P31" s="74">
        <f t="shared" si="5"/>
        <v>1.55</v>
      </c>
      <c r="AB31" s="5" t="s">
        <v>203</v>
      </c>
      <c r="AC31" s="185">
        <f xml:space="preserve"> 0.001293 * (AC28/101325) / (1 + AC29/273.15)*(1-0.378*AC30/(AC28/101325))</f>
        <v>1.2047857752004094E-3</v>
      </c>
      <c r="AD31" s="1" t="s">
        <v>204</v>
      </c>
    </row>
    <row r="32" spans="1:30">
      <c r="B32" s="89">
        <v>324.99900000000002</v>
      </c>
      <c r="C32" s="90" t="s">
        <v>107</v>
      </c>
      <c r="D32" s="118">
        <f t="shared" si="0"/>
        <v>2.7083250000000002E-5</v>
      </c>
      <c r="E32" s="91">
        <v>8.1129999999999994E-2</v>
      </c>
      <c r="F32" s="92">
        <v>0.59089999999999998</v>
      </c>
      <c r="G32" s="88">
        <f t="shared" si="1"/>
        <v>0.67203000000000002</v>
      </c>
      <c r="H32" s="89">
        <v>3.45</v>
      </c>
      <c r="I32" s="90" t="s">
        <v>66</v>
      </c>
      <c r="J32" s="76">
        <f t="shared" si="2"/>
        <v>3.45</v>
      </c>
      <c r="K32" s="89">
        <v>2.2400000000000002</v>
      </c>
      <c r="L32" s="90" t="s">
        <v>66</v>
      </c>
      <c r="M32" s="74">
        <f t="shared" si="3"/>
        <v>2.2400000000000002</v>
      </c>
      <c r="N32" s="89">
        <v>1.62</v>
      </c>
      <c r="O32" s="90" t="s">
        <v>66</v>
      </c>
      <c r="P32" s="74">
        <f t="shared" si="5"/>
        <v>1.62</v>
      </c>
      <c r="AB32" s="155" t="s">
        <v>205</v>
      </c>
      <c r="AC32" s="181"/>
      <c r="AD32" s="108"/>
    </row>
    <row r="33" spans="2:30">
      <c r="B33" s="89">
        <v>349.99900000000002</v>
      </c>
      <c r="C33" s="90" t="s">
        <v>107</v>
      </c>
      <c r="D33" s="118">
        <f t="shared" si="0"/>
        <v>2.9166583333333336E-5</v>
      </c>
      <c r="E33" s="91">
        <v>8.4190000000000001E-2</v>
      </c>
      <c r="F33" s="92">
        <v>0.60219999999999996</v>
      </c>
      <c r="G33" s="88">
        <f t="shared" si="1"/>
        <v>0.68638999999999994</v>
      </c>
      <c r="H33" s="89">
        <v>3.63</v>
      </c>
      <c r="I33" s="90" t="s">
        <v>66</v>
      </c>
      <c r="J33" s="76">
        <f t="shared" si="2"/>
        <v>3.63</v>
      </c>
      <c r="K33" s="89">
        <v>2.34</v>
      </c>
      <c r="L33" s="90" t="s">
        <v>66</v>
      </c>
      <c r="M33" s="74">
        <f t="shared" si="3"/>
        <v>2.34</v>
      </c>
      <c r="N33" s="89">
        <v>1.69</v>
      </c>
      <c r="O33" s="90" t="s">
        <v>66</v>
      </c>
      <c r="P33" s="74">
        <f t="shared" si="5"/>
        <v>1.69</v>
      </c>
      <c r="AA33" s="111"/>
      <c r="AB33" s="110"/>
      <c r="AC33" s="183"/>
      <c r="AD33" s="108"/>
    </row>
    <row r="34" spans="2:30">
      <c r="B34" s="89">
        <v>374.99900000000002</v>
      </c>
      <c r="C34" s="90" t="s">
        <v>107</v>
      </c>
      <c r="D34" s="118">
        <f t="shared" si="0"/>
        <v>3.1249916666666671E-5</v>
      </c>
      <c r="E34" s="91">
        <v>8.7150000000000005E-2</v>
      </c>
      <c r="F34" s="92">
        <v>0.61260000000000003</v>
      </c>
      <c r="G34" s="88">
        <f t="shared" si="1"/>
        <v>0.69975000000000009</v>
      </c>
      <c r="H34" s="89">
        <v>3.8</v>
      </c>
      <c r="I34" s="90" t="s">
        <v>66</v>
      </c>
      <c r="J34" s="76">
        <f t="shared" si="2"/>
        <v>3.8</v>
      </c>
      <c r="K34" s="89">
        <v>2.44</v>
      </c>
      <c r="L34" s="90" t="s">
        <v>66</v>
      </c>
      <c r="M34" s="74">
        <f t="shared" si="3"/>
        <v>2.44</v>
      </c>
      <c r="N34" s="89">
        <v>1.76</v>
      </c>
      <c r="O34" s="90" t="s">
        <v>66</v>
      </c>
      <c r="P34" s="74">
        <f t="shared" si="5"/>
        <v>1.76</v>
      </c>
      <c r="AA34" s="113"/>
      <c r="AB34" s="5"/>
      <c r="AC34" s="109"/>
    </row>
    <row r="35" spans="2:30">
      <c r="B35" s="89">
        <v>399.99900000000002</v>
      </c>
      <c r="C35" s="90" t="s">
        <v>107</v>
      </c>
      <c r="D35" s="118">
        <f t="shared" si="0"/>
        <v>3.3333249999999998E-5</v>
      </c>
      <c r="E35" s="91">
        <v>0.09</v>
      </c>
      <c r="F35" s="92">
        <v>0.62229999999999996</v>
      </c>
      <c r="G35" s="88">
        <f t="shared" si="1"/>
        <v>0.71229999999999993</v>
      </c>
      <c r="H35" s="89">
        <v>3.97</v>
      </c>
      <c r="I35" s="90" t="s">
        <v>66</v>
      </c>
      <c r="J35" s="76">
        <f t="shared" si="2"/>
        <v>3.97</v>
      </c>
      <c r="K35" s="89">
        <v>2.5299999999999998</v>
      </c>
      <c r="L35" s="90" t="s">
        <v>66</v>
      </c>
      <c r="M35" s="74">
        <f t="shared" si="3"/>
        <v>2.5299999999999998</v>
      </c>
      <c r="N35" s="89">
        <v>1.83</v>
      </c>
      <c r="O35" s="90" t="s">
        <v>66</v>
      </c>
      <c r="P35" s="74">
        <f t="shared" si="5"/>
        <v>1.83</v>
      </c>
      <c r="AA35" s="113"/>
      <c r="AB35" s="5"/>
      <c r="AC35" s="185"/>
    </row>
    <row r="36" spans="2:30">
      <c r="B36" s="89">
        <v>449.99900000000002</v>
      </c>
      <c r="C36" s="90" t="s">
        <v>107</v>
      </c>
      <c r="D36" s="118">
        <f t="shared" si="0"/>
        <v>3.7499916666666667E-5</v>
      </c>
      <c r="E36" s="91">
        <v>9.5460000000000003E-2</v>
      </c>
      <c r="F36" s="92">
        <v>0.63959999999999995</v>
      </c>
      <c r="G36" s="88">
        <f t="shared" si="1"/>
        <v>0.73505999999999994</v>
      </c>
      <c r="H36" s="89">
        <v>4.3</v>
      </c>
      <c r="I36" s="90" t="s">
        <v>66</v>
      </c>
      <c r="J36" s="76">
        <f t="shared" si="2"/>
        <v>4.3</v>
      </c>
      <c r="K36" s="89">
        <v>2.71</v>
      </c>
      <c r="L36" s="90" t="s">
        <v>66</v>
      </c>
      <c r="M36" s="74">
        <f t="shared" si="3"/>
        <v>2.71</v>
      </c>
      <c r="N36" s="89">
        <v>1.97</v>
      </c>
      <c r="O36" s="90" t="s">
        <v>66</v>
      </c>
      <c r="P36" s="74">
        <f t="shared" si="5"/>
        <v>1.97</v>
      </c>
      <c r="AA36" s="113"/>
    </row>
    <row r="37" spans="2:30">
      <c r="B37" s="89">
        <v>499.99900000000002</v>
      </c>
      <c r="C37" s="90" t="s">
        <v>107</v>
      </c>
      <c r="D37" s="118">
        <f t="shared" si="0"/>
        <v>4.1666583333333335E-5</v>
      </c>
      <c r="E37" s="91">
        <v>0.10059999999999999</v>
      </c>
      <c r="F37" s="92">
        <v>0.65459999999999996</v>
      </c>
      <c r="G37" s="88">
        <f t="shared" si="1"/>
        <v>0.75519999999999998</v>
      </c>
      <c r="H37" s="89">
        <v>4.63</v>
      </c>
      <c r="I37" s="90" t="s">
        <v>66</v>
      </c>
      <c r="J37" s="76">
        <f t="shared" si="2"/>
        <v>4.63</v>
      </c>
      <c r="K37" s="89">
        <v>2.89</v>
      </c>
      <c r="L37" s="90" t="s">
        <v>66</v>
      </c>
      <c r="M37" s="74">
        <f t="shared" si="3"/>
        <v>2.89</v>
      </c>
      <c r="N37" s="89">
        <v>2.1</v>
      </c>
      <c r="O37" s="90" t="s">
        <v>66</v>
      </c>
      <c r="P37" s="74">
        <f t="shared" si="5"/>
        <v>2.1</v>
      </c>
      <c r="AA37" s="113"/>
    </row>
    <row r="38" spans="2:30">
      <c r="B38" s="89">
        <v>549.99900000000002</v>
      </c>
      <c r="C38" s="90" t="s">
        <v>107</v>
      </c>
      <c r="D38" s="118">
        <f t="shared" si="0"/>
        <v>4.5833250000000004E-5</v>
      </c>
      <c r="E38" s="91">
        <v>0.1055</v>
      </c>
      <c r="F38" s="92">
        <v>0.66779999999999995</v>
      </c>
      <c r="G38" s="88">
        <f t="shared" si="1"/>
        <v>0.77329999999999999</v>
      </c>
      <c r="H38" s="89">
        <v>4.95</v>
      </c>
      <c r="I38" s="90" t="s">
        <v>66</v>
      </c>
      <c r="J38" s="76">
        <f t="shared" si="2"/>
        <v>4.95</v>
      </c>
      <c r="K38" s="89">
        <v>3.07</v>
      </c>
      <c r="L38" s="90" t="s">
        <v>66</v>
      </c>
      <c r="M38" s="74">
        <f t="shared" si="3"/>
        <v>3.07</v>
      </c>
      <c r="N38" s="89">
        <v>2.2200000000000002</v>
      </c>
      <c r="O38" s="90" t="s">
        <v>66</v>
      </c>
      <c r="P38" s="74">
        <f t="shared" si="5"/>
        <v>2.2200000000000002</v>
      </c>
    </row>
    <row r="39" spans="2:30">
      <c r="B39" s="89">
        <v>599.99900000000002</v>
      </c>
      <c r="C39" s="90" t="s">
        <v>107</v>
      </c>
      <c r="D39" s="118">
        <f t="shared" si="0"/>
        <v>4.9999916666666672E-5</v>
      </c>
      <c r="E39" s="91">
        <v>0.11020000000000001</v>
      </c>
      <c r="F39" s="92">
        <v>0.6794</v>
      </c>
      <c r="G39" s="88">
        <f t="shared" si="1"/>
        <v>0.78959999999999997</v>
      </c>
      <c r="H39" s="89">
        <v>5.27</v>
      </c>
      <c r="I39" s="90" t="s">
        <v>66</v>
      </c>
      <c r="J39" s="76">
        <f t="shared" si="2"/>
        <v>5.27</v>
      </c>
      <c r="K39" s="89">
        <v>3.23</v>
      </c>
      <c r="L39" s="90" t="s">
        <v>66</v>
      </c>
      <c r="M39" s="74">
        <f t="shared" si="3"/>
        <v>3.23</v>
      </c>
      <c r="N39" s="89">
        <v>2.34</v>
      </c>
      <c r="O39" s="90" t="s">
        <v>66</v>
      </c>
      <c r="P39" s="74">
        <f t="shared" si="5"/>
        <v>2.34</v>
      </c>
    </row>
    <row r="40" spans="2:30">
      <c r="B40" s="89">
        <v>649.99900000000002</v>
      </c>
      <c r="C40" s="90" t="s">
        <v>107</v>
      </c>
      <c r="D40" s="118">
        <f t="shared" si="0"/>
        <v>5.4166583333333341E-5</v>
      </c>
      <c r="E40" s="91">
        <v>0.1147</v>
      </c>
      <c r="F40" s="92">
        <v>0.68979999999999997</v>
      </c>
      <c r="G40" s="88">
        <f t="shared" si="1"/>
        <v>0.80449999999999999</v>
      </c>
      <c r="H40" s="89">
        <v>5.58</v>
      </c>
      <c r="I40" s="90" t="s">
        <v>66</v>
      </c>
      <c r="J40" s="76">
        <f t="shared" si="2"/>
        <v>5.58</v>
      </c>
      <c r="K40" s="89">
        <v>3.4</v>
      </c>
      <c r="L40" s="90" t="s">
        <v>66</v>
      </c>
      <c r="M40" s="74">
        <f t="shared" si="3"/>
        <v>3.4</v>
      </c>
      <c r="N40" s="89">
        <v>2.46</v>
      </c>
      <c r="O40" s="90" t="s">
        <v>66</v>
      </c>
      <c r="P40" s="74">
        <f t="shared" si="5"/>
        <v>2.46</v>
      </c>
    </row>
    <row r="41" spans="2:30">
      <c r="B41" s="89">
        <v>699.99900000000002</v>
      </c>
      <c r="C41" s="90" t="s">
        <v>107</v>
      </c>
      <c r="D41" s="118">
        <f t="shared" si="0"/>
        <v>5.8333249999999996E-5</v>
      </c>
      <c r="E41" s="91">
        <v>0.1191</v>
      </c>
      <c r="F41" s="92">
        <v>0.69910000000000005</v>
      </c>
      <c r="G41" s="88">
        <f t="shared" si="1"/>
        <v>0.81820000000000004</v>
      </c>
      <c r="H41" s="89">
        <v>5.89</v>
      </c>
      <c r="I41" s="90" t="s">
        <v>66</v>
      </c>
      <c r="J41" s="76">
        <f t="shared" si="2"/>
        <v>5.89</v>
      </c>
      <c r="K41" s="89">
        <v>3.56</v>
      </c>
      <c r="L41" s="90" t="s">
        <v>66</v>
      </c>
      <c r="M41" s="74">
        <f t="shared" si="3"/>
        <v>3.56</v>
      </c>
      <c r="N41" s="89">
        <v>2.58</v>
      </c>
      <c r="O41" s="90" t="s">
        <v>66</v>
      </c>
      <c r="P41" s="74">
        <f t="shared" si="5"/>
        <v>2.58</v>
      </c>
    </row>
    <row r="42" spans="2:30">
      <c r="B42" s="89">
        <v>799.99900000000002</v>
      </c>
      <c r="C42" s="90" t="s">
        <v>107</v>
      </c>
      <c r="D42" s="118">
        <f t="shared" si="0"/>
        <v>6.666658333333334E-5</v>
      </c>
      <c r="E42" s="91">
        <v>0.1273</v>
      </c>
      <c r="F42" s="92">
        <v>0.71509999999999996</v>
      </c>
      <c r="G42" s="88">
        <f t="shared" si="1"/>
        <v>0.84239999999999993</v>
      </c>
      <c r="H42" s="89">
        <v>6.5</v>
      </c>
      <c r="I42" s="90" t="s">
        <v>66</v>
      </c>
      <c r="J42" s="76">
        <f t="shared" si="2"/>
        <v>6.5</v>
      </c>
      <c r="K42" s="89">
        <v>3.88</v>
      </c>
      <c r="L42" s="90" t="s">
        <v>66</v>
      </c>
      <c r="M42" s="74">
        <f t="shared" si="3"/>
        <v>3.88</v>
      </c>
      <c r="N42" s="89">
        <v>2.81</v>
      </c>
      <c r="O42" s="90" t="s">
        <v>66</v>
      </c>
      <c r="P42" s="74">
        <f t="shared" si="5"/>
        <v>2.81</v>
      </c>
    </row>
    <row r="43" spans="2:30">
      <c r="B43" s="89">
        <v>899.99900000000002</v>
      </c>
      <c r="C43" s="90" t="s">
        <v>107</v>
      </c>
      <c r="D43" s="118">
        <f t="shared" si="0"/>
        <v>7.4999916666666677E-5</v>
      </c>
      <c r="E43" s="91">
        <v>0.13500000000000001</v>
      </c>
      <c r="F43" s="92">
        <v>0.72809999999999997</v>
      </c>
      <c r="G43" s="88">
        <f t="shared" si="1"/>
        <v>0.86309999999999998</v>
      </c>
      <c r="H43" s="89">
        <v>7.1</v>
      </c>
      <c r="I43" s="90" t="s">
        <v>66</v>
      </c>
      <c r="J43" s="76">
        <f t="shared" si="2"/>
        <v>7.1</v>
      </c>
      <c r="K43" s="89">
        <v>4.1900000000000004</v>
      </c>
      <c r="L43" s="90" t="s">
        <v>66</v>
      </c>
      <c r="M43" s="74">
        <f t="shared" si="3"/>
        <v>4.1900000000000004</v>
      </c>
      <c r="N43" s="89">
        <v>3.04</v>
      </c>
      <c r="O43" s="90" t="s">
        <v>66</v>
      </c>
      <c r="P43" s="74">
        <f t="shared" si="5"/>
        <v>3.04</v>
      </c>
    </row>
    <row r="44" spans="2:30">
      <c r="B44" s="89">
        <v>999.99900000000002</v>
      </c>
      <c r="C44" s="90" t="s">
        <v>107</v>
      </c>
      <c r="D44" s="118">
        <f t="shared" si="0"/>
        <v>8.3333250000000014E-5</v>
      </c>
      <c r="E44" s="91">
        <v>0.14230000000000001</v>
      </c>
      <c r="F44" s="92">
        <v>0.73880000000000001</v>
      </c>
      <c r="G44" s="88">
        <f t="shared" si="1"/>
        <v>0.88109999999999999</v>
      </c>
      <c r="H44" s="89">
        <v>7.69</v>
      </c>
      <c r="I44" s="90" t="s">
        <v>66</v>
      </c>
      <c r="J44" s="76">
        <f t="shared" si="2"/>
        <v>7.69</v>
      </c>
      <c r="K44" s="89">
        <v>4.49</v>
      </c>
      <c r="L44" s="90" t="s">
        <v>66</v>
      </c>
      <c r="M44" s="74">
        <f t="shared" si="3"/>
        <v>4.49</v>
      </c>
      <c r="N44" s="89">
        <v>3.26</v>
      </c>
      <c r="O44" s="90" t="s">
        <v>66</v>
      </c>
      <c r="P44" s="74">
        <f t="shared" si="5"/>
        <v>3.26</v>
      </c>
    </row>
    <row r="45" spans="2:30">
      <c r="B45" s="89">
        <v>1.1000000000000001</v>
      </c>
      <c r="C45" s="93" t="s">
        <v>63</v>
      </c>
      <c r="D45" s="118">
        <f t="shared" ref="D45:D108" si="6">B45/1000/$C$5</f>
        <v>9.1666666666666668E-5</v>
      </c>
      <c r="E45" s="91">
        <v>0.14929999999999999</v>
      </c>
      <c r="F45" s="92">
        <v>0.74780000000000002</v>
      </c>
      <c r="G45" s="88">
        <f t="shared" si="1"/>
        <v>0.89710000000000001</v>
      </c>
      <c r="H45" s="89">
        <v>8.27</v>
      </c>
      <c r="I45" s="90" t="s">
        <v>66</v>
      </c>
      <c r="J45" s="76">
        <f t="shared" si="2"/>
        <v>8.27</v>
      </c>
      <c r="K45" s="89">
        <v>4.78</v>
      </c>
      <c r="L45" s="90" t="s">
        <v>66</v>
      </c>
      <c r="M45" s="74">
        <f t="shared" si="3"/>
        <v>4.78</v>
      </c>
      <c r="N45" s="89">
        <v>3.47</v>
      </c>
      <c r="O45" s="90" t="s">
        <v>66</v>
      </c>
      <c r="P45" s="74">
        <f t="shared" si="5"/>
        <v>3.47</v>
      </c>
    </row>
    <row r="46" spans="2:30">
      <c r="B46" s="89">
        <v>1.2</v>
      </c>
      <c r="C46" s="90" t="s">
        <v>63</v>
      </c>
      <c r="D46" s="118">
        <f t="shared" si="6"/>
        <v>9.9999999999999991E-5</v>
      </c>
      <c r="E46" s="91">
        <v>0.15590000000000001</v>
      </c>
      <c r="F46" s="92">
        <v>0.75529999999999997</v>
      </c>
      <c r="G46" s="88">
        <f t="shared" si="1"/>
        <v>0.91120000000000001</v>
      </c>
      <c r="H46" s="89">
        <v>8.85</v>
      </c>
      <c r="I46" s="90" t="s">
        <v>66</v>
      </c>
      <c r="J46" s="76">
        <f t="shared" si="2"/>
        <v>8.85</v>
      </c>
      <c r="K46" s="89">
        <v>5.07</v>
      </c>
      <c r="L46" s="90" t="s">
        <v>66</v>
      </c>
      <c r="M46" s="74">
        <f t="shared" si="3"/>
        <v>5.07</v>
      </c>
      <c r="N46" s="89">
        <v>3.68</v>
      </c>
      <c r="O46" s="90" t="s">
        <v>66</v>
      </c>
      <c r="P46" s="74">
        <f t="shared" si="5"/>
        <v>3.68</v>
      </c>
    </row>
    <row r="47" spans="2:30">
      <c r="B47" s="89">
        <v>1.3</v>
      </c>
      <c r="C47" s="90" t="s">
        <v>63</v>
      </c>
      <c r="D47" s="118">
        <f t="shared" si="6"/>
        <v>1.0833333333333333E-4</v>
      </c>
      <c r="E47" s="91">
        <v>0.1623</v>
      </c>
      <c r="F47" s="92">
        <v>0.76149999999999995</v>
      </c>
      <c r="G47" s="88">
        <f t="shared" si="1"/>
        <v>0.92379999999999995</v>
      </c>
      <c r="H47" s="89">
        <v>9.42</v>
      </c>
      <c r="I47" s="90" t="s">
        <v>66</v>
      </c>
      <c r="J47" s="76">
        <f t="shared" si="2"/>
        <v>9.42</v>
      </c>
      <c r="K47" s="89">
        <v>5.36</v>
      </c>
      <c r="L47" s="90" t="s">
        <v>66</v>
      </c>
      <c r="M47" s="74">
        <f t="shared" si="3"/>
        <v>5.36</v>
      </c>
      <c r="N47" s="89">
        <v>3.88</v>
      </c>
      <c r="O47" s="90" t="s">
        <v>66</v>
      </c>
      <c r="P47" s="74">
        <f t="shared" si="5"/>
        <v>3.88</v>
      </c>
    </row>
    <row r="48" spans="2:30">
      <c r="B48" s="89">
        <v>1.4</v>
      </c>
      <c r="C48" s="90" t="s">
        <v>63</v>
      </c>
      <c r="D48" s="118">
        <f t="shared" si="6"/>
        <v>1.1666666666666667E-4</v>
      </c>
      <c r="E48" s="91">
        <v>0.16839999999999999</v>
      </c>
      <c r="F48" s="92">
        <v>0.76670000000000005</v>
      </c>
      <c r="G48" s="88">
        <f t="shared" si="1"/>
        <v>0.93510000000000004</v>
      </c>
      <c r="H48" s="89">
        <v>9.99</v>
      </c>
      <c r="I48" s="90" t="s">
        <v>66</v>
      </c>
      <c r="J48" s="76">
        <f t="shared" si="2"/>
        <v>9.99</v>
      </c>
      <c r="K48" s="89">
        <v>5.64</v>
      </c>
      <c r="L48" s="90" t="s">
        <v>66</v>
      </c>
      <c r="M48" s="74">
        <f t="shared" si="3"/>
        <v>5.64</v>
      </c>
      <c r="N48" s="89">
        <v>4.08</v>
      </c>
      <c r="O48" s="90" t="s">
        <v>66</v>
      </c>
      <c r="P48" s="74">
        <f t="shared" si="5"/>
        <v>4.08</v>
      </c>
    </row>
    <row r="49" spans="2:16">
      <c r="B49" s="89">
        <v>1.5</v>
      </c>
      <c r="C49" s="90" t="s">
        <v>63</v>
      </c>
      <c r="D49" s="118">
        <f t="shared" si="6"/>
        <v>1.25E-4</v>
      </c>
      <c r="E49" s="91">
        <v>0.17430000000000001</v>
      </c>
      <c r="F49" s="92">
        <v>0.77110000000000001</v>
      </c>
      <c r="G49" s="88">
        <f t="shared" si="1"/>
        <v>0.94540000000000002</v>
      </c>
      <c r="H49" s="89">
        <v>10.56</v>
      </c>
      <c r="I49" s="90" t="s">
        <v>66</v>
      </c>
      <c r="J49" s="76">
        <f t="shared" si="2"/>
        <v>10.56</v>
      </c>
      <c r="K49" s="89">
        <v>5.92</v>
      </c>
      <c r="L49" s="90" t="s">
        <v>66</v>
      </c>
      <c r="M49" s="74">
        <f t="shared" si="3"/>
        <v>5.92</v>
      </c>
      <c r="N49" s="89">
        <v>4.28</v>
      </c>
      <c r="O49" s="90" t="s">
        <v>66</v>
      </c>
      <c r="P49" s="74">
        <f t="shared" si="5"/>
        <v>4.28</v>
      </c>
    </row>
    <row r="50" spans="2:16">
      <c r="B50" s="89">
        <v>1.6</v>
      </c>
      <c r="C50" s="90" t="s">
        <v>63</v>
      </c>
      <c r="D50" s="118">
        <f t="shared" si="6"/>
        <v>1.3333333333333334E-4</v>
      </c>
      <c r="E50" s="91">
        <v>0.18</v>
      </c>
      <c r="F50" s="92">
        <v>0.77470000000000006</v>
      </c>
      <c r="G50" s="88">
        <f t="shared" si="1"/>
        <v>0.9547000000000001</v>
      </c>
      <c r="H50" s="89">
        <v>11.12</v>
      </c>
      <c r="I50" s="90" t="s">
        <v>66</v>
      </c>
      <c r="J50" s="76">
        <f t="shared" si="2"/>
        <v>11.12</v>
      </c>
      <c r="K50" s="89">
        <v>6.19</v>
      </c>
      <c r="L50" s="90" t="s">
        <v>66</v>
      </c>
      <c r="M50" s="74">
        <f t="shared" si="3"/>
        <v>6.19</v>
      </c>
      <c r="N50" s="89">
        <v>4.47</v>
      </c>
      <c r="O50" s="90" t="s">
        <v>66</v>
      </c>
      <c r="P50" s="74">
        <f t="shared" si="5"/>
        <v>4.47</v>
      </c>
    </row>
    <row r="51" spans="2:16">
      <c r="B51" s="89">
        <v>1.7</v>
      </c>
      <c r="C51" s="90" t="s">
        <v>63</v>
      </c>
      <c r="D51" s="118">
        <f t="shared" si="6"/>
        <v>1.4166666666666665E-4</v>
      </c>
      <c r="E51" s="91">
        <v>0.1855</v>
      </c>
      <c r="F51" s="92">
        <v>0.77769999999999995</v>
      </c>
      <c r="G51" s="88">
        <f t="shared" si="1"/>
        <v>0.96319999999999995</v>
      </c>
      <c r="H51" s="89">
        <v>11.68</v>
      </c>
      <c r="I51" s="90" t="s">
        <v>66</v>
      </c>
      <c r="J51" s="76">
        <f t="shared" si="2"/>
        <v>11.68</v>
      </c>
      <c r="K51" s="89">
        <v>6.46</v>
      </c>
      <c r="L51" s="90" t="s">
        <v>66</v>
      </c>
      <c r="M51" s="74">
        <f t="shared" si="3"/>
        <v>6.46</v>
      </c>
      <c r="N51" s="89">
        <v>4.66</v>
      </c>
      <c r="O51" s="90" t="s">
        <v>66</v>
      </c>
      <c r="P51" s="74">
        <f t="shared" si="5"/>
        <v>4.66</v>
      </c>
    </row>
    <row r="52" spans="2:16">
      <c r="B52" s="89">
        <v>1.8</v>
      </c>
      <c r="C52" s="90" t="s">
        <v>63</v>
      </c>
      <c r="D52" s="118">
        <f t="shared" si="6"/>
        <v>1.4999999999999999E-4</v>
      </c>
      <c r="E52" s="91">
        <v>0.19089999999999999</v>
      </c>
      <c r="F52" s="92">
        <v>0.78010000000000002</v>
      </c>
      <c r="G52" s="88">
        <f t="shared" si="1"/>
        <v>0.97099999999999997</v>
      </c>
      <c r="H52" s="89">
        <v>12.24</v>
      </c>
      <c r="I52" s="90" t="s">
        <v>66</v>
      </c>
      <c r="J52" s="76">
        <f t="shared" si="2"/>
        <v>12.24</v>
      </c>
      <c r="K52" s="89">
        <v>6.73</v>
      </c>
      <c r="L52" s="90" t="s">
        <v>66</v>
      </c>
      <c r="M52" s="74">
        <f t="shared" si="3"/>
        <v>6.73</v>
      </c>
      <c r="N52" s="89">
        <v>4.8499999999999996</v>
      </c>
      <c r="O52" s="90" t="s">
        <v>66</v>
      </c>
      <c r="P52" s="74">
        <f t="shared" si="5"/>
        <v>4.8499999999999996</v>
      </c>
    </row>
    <row r="53" spans="2:16">
      <c r="B53" s="89">
        <v>2</v>
      </c>
      <c r="C53" s="90" t="s">
        <v>63</v>
      </c>
      <c r="D53" s="118">
        <f t="shared" si="6"/>
        <v>1.6666666666666666E-4</v>
      </c>
      <c r="E53" s="91">
        <v>0.20130000000000001</v>
      </c>
      <c r="F53" s="92">
        <v>0.78359999999999996</v>
      </c>
      <c r="G53" s="88">
        <f t="shared" si="1"/>
        <v>0.9849</v>
      </c>
      <c r="H53" s="89">
        <v>13.36</v>
      </c>
      <c r="I53" s="90" t="s">
        <v>66</v>
      </c>
      <c r="J53" s="76">
        <f t="shared" si="2"/>
        <v>13.36</v>
      </c>
      <c r="K53" s="89">
        <v>7.26</v>
      </c>
      <c r="L53" s="90" t="s">
        <v>66</v>
      </c>
      <c r="M53" s="74">
        <f t="shared" si="3"/>
        <v>7.26</v>
      </c>
      <c r="N53" s="89">
        <v>5.23</v>
      </c>
      <c r="O53" s="90" t="s">
        <v>66</v>
      </c>
      <c r="P53" s="74">
        <f t="shared" si="5"/>
        <v>5.23</v>
      </c>
    </row>
    <row r="54" spans="2:16">
      <c r="B54" s="89">
        <v>2.25</v>
      </c>
      <c r="C54" s="90" t="s">
        <v>63</v>
      </c>
      <c r="D54" s="118">
        <f t="shared" si="6"/>
        <v>1.8749999999999998E-4</v>
      </c>
      <c r="E54" s="91">
        <v>0.2135</v>
      </c>
      <c r="F54" s="92">
        <v>0.78590000000000004</v>
      </c>
      <c r="G54" s="88">
        <f t="shared" si="1"/>
        <v>0.99940000000000007</v>
      </c>
      <c r="H54" s="89">
        <v>14.74</v>
      </c>
      <c r="I54" s="90" t="s">
        <v>66</v>
      </c>
      <c r="J54" s="76">
        <f t="shared" si="2"/>
        <v>14.74</v>
      </c>
      <c r="K54" s="89">
        <v>7.91</v>
      </c>
      <c r="L54" s="90" t="s">
        <v>66</v>
      </c>
      <c r="M54" s="74">
        <f t="shared" si="3"/>
        <v>7.91</v>
      </c>
      <c r="N54" s="89">
        <v>5.69</v>
      </c>
      <c r="O54" s="90" t="s">
        <v>66</v>
      </c>
      <c r="P54" s="74">
        <f t="shared" si="5"/>
        <v>5.69</v>
      </c>
    </row>
    <row r="55" spans="2:16">
      <c r="B55" s="89">
        <v>2.5</v>
      </c>
      <c r="C55" s="90" t="s">
        <v>63</v>
      </c>
      <c r="D55" s="118">
        <f t="shared" si="6"/>
        <v>2.0833333333333335E-4</v>
      </c>
      <c r="E55" s="91">
        <v>0.22500000000000001</v>
      </c>
      <c r="F55" s="92">
        <v>0.78639999999999999</v>
      </c>
      <c r="G55" s="88">
        <f t="shared" si="1"/>
        <v>1.0114000000000001</v>
      </c>
      <c r="H55" s="89">
        <v>16.12</v>
      </c>
      <c r="I55" s="90" t="s">
        <v>66</v>
      </c>
      <c r="J55" s="76">
        <f t="shared" si="2"/>
        <v>16.12</v>
      </c>
      <c r="K55" s="89">
        <v>8.5399999999999991</v>
      </c>
      <c r="L55" s="90" t="s">
        <v>66</v>
      </c>
      <c r="M55" s="74">
        <f t="shared" si="3"/>
        <v>8.5399999999999991</v>
      </c>
      <c r="N55" s="89">
        <v>6.14</v>
      </c>
      <c r="O55" s="90" t="s">
        <v>66</v>
      </c>
      <c r="P55" s="74">
        <f t="shared" si="5"/>
        <v>6.14</v>
      </c>
    </row>
    <row r="56" spans="2:16">
      <c r="B56" s="89">
        <v>2.75</v>
      </c>
      <c r="C56" s="90" t="s">
        <v>63</v>
      </c>
      <c r="D56" s="118">
        <f t="shared" si="6"/>
        <v>2.2916666666666666E-4</v>
      </c>
      <c r="E56" s="91">
        <v>0.23599999999999999</v>
      </c>
      <c r="F56" s="92">
        <v>0.78559999999999997</v>
      </c>
      <c r="G56" s="88">
        <f t="shared" si="1"/>
        <v>1.0215999999999998</v>
      </c>
      <c r="H56" s="89">
        <v>17.5</v>
      </c>
      <c r="I56" s="90" t="s">
        <v>66</v>
      </c>
      <c r="J56" s="76">
        <f t="shared" si="2"/>
        <v>17.5</v>
      </c>
      <c r="K56" s="89">
        <v>9.17</v>
      </c>
      <c r="L56" s="90" t="s">
        <v>66</v>
      </c>
      <c r="M56" s="74">
        <f t="shared" si="3"/>
        <v>9.17</v>
      </c>
      <c r="N56" s="89">
        <v>6.58</v>
      </c>
      <c r="O56" s="90" t="s">
        <v>66</v>
      </c>
      <c r="P56" s="74">
        <f t="shared" si="5"/>
        <v>6.58</v>
      </c>
    </row>
    <row r="57" spans="2:16">
      <c r="B57" s="89">
        <v>3</v>
      </c>
      <c r="C57" s="90" t="s">
        <v>63</v>
      </c>
      <c r="D57" s="118">
        <f t="shared" si="6"/>
        <v>2.5000000000000001E-4</v>
      </c>
      <c r="E57" s="91">
        <v>0.2465</v>
      </c>
      <c r="F57" s="92">
        <v>0.78390000000000004</v>
      </c>
      <c r="G57" s="88">
        <f t="shared" si="1"/>
        <v>1.0304</v>
      </c>
      <c r="H57" s="89">
        <v>18.87</v>
      </c>
      <c r="I57" s="90" t="s">
        <v>66</v>
      </c>
      <c r="J57" s="76">
        <f t="shared" si="2"/>
        <v>18.87</v>
      </c>
      <c r="K57" s="89">
        <v>9.7899999999999991</v>
      </c>
      <c r="L57" s="90" t="s">
        <v>66</v>
      </c>
      <c r="M57" s="74">
        <f t="shared" si="3"/>
        <v>9.7899999999999991</v>
      </c>
      <c r="N57" s="89">
        <v>7.02</v>
      </c>
      <c r="O57" s="90" t="s">
        <v>66</v>
      </c>
      <c r="P57" s="74">
        <f t="shared" si="5"/>
        <v>7.02</v>
      </c>
    </row>
    <row r="58" spans="2:16">
      <c r="B58" s="89">
        <v>3.25</v>
      </c>
      <c r="C58" s="90" t="s">
        <v>63</v>
      </c>
      <c r="D58" s="118">
        <f t="shared" si="6"/>
        <v>2.7083333333333332E-4</v>
      </c>
      <c r="E58" s="91">
        <v>0.25650000000000001</v>
      </c>
      <c r="F58" s="92">
        <v>0.78129999999999999</v>
      </c>
      <c r="G58" s="88">
        <f t="shared" si="1"/>
        <v>1.0378000000000001</v>
      </c>
      <c r="H58" s="89">
        <v>20.25</v>
      </c>
      <c r="I58" s="90" t="s">
        <v>66</v>
      </c>
      <c r="J58" s="76">
        <f t="shared" si="2"/>
        <v>20.25</v>
      </c>
      <c r="K58" s="89">
        <v>10.41</v>
      </c>
      <c r="L58" s="90" t="s">
        <v>66</v>
      </c>
      <c r="M58" s="74">
        <f t="shared" si="3"/>
        <v>10.41</v>
      </c>
      <c r="N58" s="89">
        <v>7.45</v>
      </c>
      <c r="O58" s="90" t="s">
        <v>66</v>
      </c>
      <c r="P58" s="74">
        <f t="shared" si="5"/>
        <v>7.45</v>
      </c>
    </row>
    <row r="59" spans="2:16">
      <c r="B59" s="89">
        <v>3.5</v>
      </c>
      <c r="C59" s="90" t="s">
        <v>63</v>
      </c>
      <c r="D59" s="118">
        <f t="shared" si="6"/>
        <v>2.9166666666666669E-4</v>
      </c>
      <c r="E59" s="91">
        <v>0.26619999999999999</v>
      </c>
      <c r="F59" s="92">
        <v>0.7782</v>
      </c>
      <c r="G59" s="88">
        <f t="shared" si="1"/>
        <v>1.0444</v>
      </c>
      <c r="H59" s="89">
        <v>21.62</v>
      </c>
      <c r="I59" s="90" t="s">
        <v>66</v>
      </c>
      <c r="J59" s="76">
        <f t="shared" si="2"/>
        <v>21.62</v>
      </c>
      <c r="K59" s="89">
        <v>11.01</v>
      </c>
      <c r="L59" s="90" t="s">
        <v>66</v>
      </c>
      <c r="M59" s="74">
        <f t="shared" si="3"/>
        <v>11.01</v>
      </c>
      <c r="N59" s="89">
        <v>7.87</v>
      </c>
      <c r="O59" s="90" t="s">
        <v>66</v>
      </c>
      <c r="P59" s="74">
        <f t="shared" si="5"/>
        <v>7.87</v>
      </c>
    </row>
    <row r="60" spans="2:16">
      <c r="B60" s="89">
        <v>3.75</v>
      </c>
      <c r="C60" s="90" t="s">
        <v>63</v>
      </c>
      <c r="D60" s="118">
        <f t="shared" si="6"/>
        <v>3.1250000000000001E-4</v>
      </c>
      <c r="E60" s="91">
        <v>0.27560000000000001</v>
      </c>
      <c r="F60" s="92">
        <v>0.77459999999999996</v>
      </c>
      <c r="G60" s="88">
        <f t="shared" si="1"/>
        <v>1.0502</v>
      </c>
      <c r="H60" s="89">
        <v>22.99</v>
      </c>
      <c r="I60" s="90" t="s">
        <v>66</v>
      </c>
      <c r="J60" s="76">
        <f t="shared" si="2"/>
        <v>22.99</v>
      </c>
      <c r="K60" s="89">
        <v>11.61</v>
      </c>
      <c r="L60" s="90" t="s">
        <v>66</v>
      </c>
      <c r="M60" s="74">
        <f t="shared" si="3"/>
        <v>11.61</v>
      </c>
      <c r="N60" s="89">
        <v>8.2899999999999991</v>
      </c>
      <c r="O60" s="90" t="s">
        <v>66</v>
      </c>
      <c r="P60" s="74">
        <f t="shared" si="5"/>
        <v>8.2899999999999991</v>
      </c>
    </row>
    <row r="61" spans="2:16">
      <c r="B61" s="89">
        <v>4</v>
      </c>
      <c r="C61" s="90" t="s">
        <v>63</v>
      </c>
      <c r="D61" s="118">
        <f t="shared" si="6"/>
        <v>3.3333333333333332E-4</v>
      </c>
      <c r="E61" s="91">
        <v>0.28460000000000002</v>
      </c>
      <c r="F61" s="92">
        <v>0.77059999999999995</v>
      </c>
      <c r="G61" s="88">
        <f t="shared" si="1"/>
        <v>1.0551999999999999</v>
      </c>
      <c r="H61" s="89">
        <v>24.37</v>
      </c>
      <c r="I61" s="90" t="s">
        <v>66</v>
      </c>
      <c r="J61" s="76">
        <f t="shared" si="2"/>
        <v>24.37</v>
      </c>
      <c r="K61" s="89">
        <v>12.21</v>
      </c>
      <c r="L61" s="90" t="s">
        <v>66</v>
      </c>
      <c r="M61" s="74">
        <f t="shared" si="3"/>
        <v>12.21</v>
      </c>
      <c r="N61" s="89">
        <v>8.7100000000000009</v>
      </c>
      <c r="O61" s="90" t="s">
        <v>66</v>
      </c>
      <c r="P61" s="74">
        <f t="shared" si="5"/>
        <v>8.7100000000000009</v>
      </c>
    </row>
    <row r="62" spans="2:16">
      <c r="B62" s="89">
        <v>4.5</v>
      </c>
      <c r="C62" s="90" t="s">
        <v>63</v>
      </c>
      <c r="D62" s="118">
        <f t="shared" si="6"/>
        <v>3.7499999999999995E-4</v>
      </c>
      <c r="E62" s="91">
        <v>0.3019</v>
      </c>
      <c r="F62" s="92">
        <v>0.76190000000000002</v>
      </c>
      <c r="G62" s="88">
        <f t="shared" si="1"/>
        <v>1.0638000000000001</v>
      </c>
      <c r="H62" s="89">
        <v>27.12</v>
      </c>
      <c r="I62" s="90" t="s">
        <v>66</v>
      </c>
      <c r="J62" s="76">
        <f t="shared" si="2"/>
        <v>27.12</v>
      </c>
      <c r="K62" s="89">
        <v>13.37</v>
      </c>
      <c r="L62" s="90" t="s">
        <v>66</v>
      </c>
      <c r="M62" s="74">
        <f t="shared" si="3"/>
        <v>13.37</v>
      </c>
      <c r="N62" s="89">
        <v>9.5399999999999991</v>
      </c>
      <c r="O62" s="90" t="s">
        <v>66</v>
      </c>
      <c r="P62" s="74">
        <f t="shared" si="5"/>
        <v>9.5399999999999991</v>
      </c>
    </row>
    <row r="63" spans="2:16">
      <c r="B63" s="89">
        <v>5</v>
      </c>
      <c r="C63" s="90" t="s">
        <v>63</v>
      </c>
      <c r="D63" s="118">
        <f t="shared" si="6"/>
        <v>4.1666666666666669E-4</v>
      </c>
      <c r="E63" s="91">
        <v>0.31819999999999998</v>
      </c>
      <c r="F63" s="92">
        <v>0.75249999999999995</v>
      </c>
      <c r="G63" s="88">
        <f t="shared" si="1"/>
        <v>1.0707</v>
      </c>
      <c r="H63" s="89">
        <v>29.88</v>
      </c>
      <c r="I63" s="90" t="s">
        <v>66</v>
      </c>
      <c r="J63" s="76">
        <f t="shared" si="2"/>
        <v>29.88</v>
      </c>
      <c r="K63" s="89">
        <v>14.52</v>
      </c>
      <c r="L63" s="90" t="s">
        <v>66</v>
      </c>
      <c r="M63" s="74">
        <f t="shared" si="3"/>
        <v>14.52</v>
      </c>
      <c r="N63" s="89">
        <v>10.35</v>
      </c>
      <c r="O63" s="90" t="s">
        <v>66</v>
      </c>
      <c r="P63" s="74">
        <f t="shared" si="5"/>
        <v>10.35</v>
      </c>
    </row>
    <row r="64" spans="2:16">
      <c r="B64" s="89">
        <v>5.5</v>
      </c>
      <c r="C64" s="90" t="s">
        <v>63</v>
      </c>
      <c r="D64" s="118">
        <f t="shared" si="6"/>
        <v>4.5833333333333332E-4</v>
      </c>
      <c r="E64" s="91">
        <v>0.3337</v>
      </c>
      <c r="F64" s="92">
        <v>0.74270000000000003</v>
      </c>
      <c r="G64" s="88">
        <f t="shared" si="1"/>
        <v>1.0764</v>
      </c>
      <c r="H64" s="89">
        <v>32.65</v>
      </c>
      <c r="I64" s="90" t="s">
        <v>66</v>
      </c>
      <c r="J64" s="76">
        <f t="shared" si="2"/>
        <v>32.65</v>
      </c>
      <c r="K64" s="89">
        <v>15.65</v>
      </c>
      <c r="L64" s="90" t="s">
        <v>66</v>
      </c>
      <c r="M64" s="74">
        <f t="shared" si="3"/>
        <v>15.65</v>
      </c>
      <c r="N64" s="89">
        <v>11.15</v>
      </c>
      <c r="O64" s="90" t="s">
        <v>66</v>
      </c>
      <c r="P64" s="74">
        <f t="shared" si="5"/>
        <v>11.15</v>
      </c>
    </row>
    <row r="65" spans="2:16">
      <c r="B65" s="89">
        <v>6</v>
      </c>
      <c r="C65" s="90" t="s">
        <v>63</v>
      </c>
      <c r="D65" s="118">
        <f t="shared" si="6"/>
        <v>5.0000000000000001E-4</v>
      </c>
      <c r="E65" s="91">
        <v>0.34860000000000002</v>
      </c>
      <c r="F65" s="92">
        <v>0.73280000000000001</v>
      </c>
      <c r="G65" s="88">
        <f t="shared" si="1"/>
        <v>1.0813999999999999</v>
      </c>
      <c r="H65" s="89">
        <v>35.43</v>
      </c>
      <c r="I65" s="90" t="s">
        <v>66</v>
      </c>
      <c r="J65" s="76">
        <f t="shared" si="2"/>
        <v>35.43</v>
      </c>
      <c r="K65" s="89">
        <v>16.77</v>
      </c>
      <c r="L65" s="90" t="s">
        <v>66</v>
      </c>
      <c r="M65" s="74">
        <f t="shared" si="3"/>
        <v>16.77</v>
      </c>
      <c r="N65" s="89">
        <v>11.95</v>
      </c>
      <c r="O65" s="90" t="s">
        <v>66</v>
      </c>
      <c r="P65" s="74">
        <f t="shared" si="5"/>
        <v>11.95</v>
      </c>
    </row>
    <row r="66" spans="2:16">
      <c r="B66" s="89">
        <v>6.5</v>
      </c>
      <c r="C66" s="90" t="s">
        <v>63</v>
      </c>
      <c r="D66" s="118">
        <f t="shared" si="6"/>
        <v>5.4166666666666664E-4</v>
      </c>
      <c r="E66" s="91">
        <v>0.36280000000000001</v>
      </c>
      <c r="F66" s="92">
        <v>0.7228</v>
      </c>
      <c r="G66" s="88">
        <f t="shared" si="1"/>
        <v>1.0855999999999999</v>
      </c>
      <c r="H66" s="89">
        <v>38.22</v>
      </c>
      <c r="I66" s="90" t="s">
        <v>66</v>
      </c>
      <c r="J66" s="76">
        <f t="shared" si="2"/>
        <v>38.22</v>
      </c>
      <c r="K66" s="89">
        <v>17.87</v>
      </c>
      <c r="L66" s="90" t="s">
        <v>66</v>
      </c>
      <c r="M66" s="74">
        <f t="shared" si="3"/>
        <v>17.87</v>
      </c>
      <c r="N66" s="89">
        <v>12.74</v>
      </c>
      <c r="O66" s="90" t="s">
        <v>66</v>
      </c>
      <c r="P66" s="74">
        <f t="shared" si="5"/>
        <v>12.74</v>
      </c>
    </row>
    <row r="67" spans="2:16">
      <c r="B67" s="89">
        <v>7</v>
      </c>
      <c r="C67" s="90" t="s">
        <v>63</v>
      </c>
      <c r="D67" s="118">
        <f t="shared" si="6"/>
        <v>5.8333333333333338E-4</v>
      </c>
      <c r="E67" s="91">
        <v>0.3765</v>
      </c>
      <c r="F67" s="92">
        <v>0.71279999999999999</v>
      </c>
      <c r="G67" s="88">
        <f t="shared" si="1"/>
        <v>1.0892999999999999</v>
      </c>
      <c r="H67" s="89">
        <v>41.01</v>
      </c>
      <c r="I67" s="90" t="s">
        <v>66</v>
      </c>
      <c r="J67" s="76">
        <f t="shared" si="2"/>
        <v>41.01</v>
      </c>
      <c r="K67" s="89">
        <v>18.95</v>
      </c>
      <c r="L67" s="90" t="s">
        <v>66</v>
      </c>
      <c r="M67" s="74">
        <f t="shared" si="3"/>
        <v>18.95</v>
      </c>
      <c r="N67" s="89">
        <v>13.52</v>
      </c>
      <c r="O67" s="90" t="s">
        <v>66</v>
      </c>
      <c r="P67" s="74">
        <f t="shared" si="5"/>
        <v>13.52</v>
      </c>
    </row>
    <row r="68" spans="2:16">
      <c r="B68" s="89">
        <v>8</v>
      </c>
      <c r="C68" s="90" t="s">
        <v>63</v>
      </c>
      <c r="D68" s="118">
        <f t="shared" si="6"/>
        <v>6.6666666666666664E-4</v>
      </c>
      <c r="E68" s="91">
        <v>0.40250000000000002</v>
      </c>
      <c r="F68" s="92">
        <v>0.69320000000000004</v>
      </c>
      <c r="G68" s="88">
        <f t="shared" si="1"/>
        <v>1.0957000000000001</v>
      </c>
      <c r="H68" s="89">
        <v>46.64</v>
      </c>
      <c r="I68" s="90" t="s">
        <v>66</v>
      </c>
      <c r="J68" s="76">
        <f t="shared" si="2"/>
        <v>46.64</v>
      </c>
      <c r="K68" s="89">
        <v>21.08</v>
      </c>
      <c r="L68" s="90" t="s">
        <v>66</v>
      </c>
      <c r="M68" s="74">
        <f t="shared" si="3"/>
        <v>21.08</v>
      </c>
      <c r="N68" s="89">
        <v>15.07</v>
      </c>
      <c r="O68" s="90" t="s">
        <v>66</v>
      </c>
      <c r="P68" s="74">
        <f t="shared" si="5"/>
        <v>15.07</v>
      </c>
    </row>
    <row r="69" spans="2:16">
      <c r="B69" s="89">
        <v>9</v>
      </c>
      <c r="C69" s="90" t="s">
        <v>63</v>
      </c>
      <c r="D69" s="118">
        <f t="shared" si="6"/>
        <v>7.4999999999999991E-4</v>
      </c>
      <c r="E69" s="91">
        <v>0.4269</v>
      </c>
      <c r="F69" s="92">
        <v>0.6744</v>
      </c>
      <c r="G69" s="88">
        <f t="shared" si="1"/>
        <v>1.1012999999999999</v>
      </c>
      <c r="H69" s="89">
        <v>52.29</v>
      </c>
      <c r="I69" s="90" t="s">
        <v>66</v>
      </c>
      <c r="J69" s="76">
        <f t="shared" si="2"/>
        <v>52.29</v>
      </c>
      <c r="K69" s="89">
        <v>23.15</v>
      </c>
      <c r="L69" s="90" t="s">
        <v>66</v>
      </c>
      <c r="M69" s="74">
        <f t="shared" si="3"/>
        <v>23.15</v>
      </c>
      <c r="N69" s="89">
        <v>16.61</v>
      </c>
      <c r="O69" s="90" t="s">
        <v>66</v>
      </c>
      <c r="P69" s="74">
        <f t="shared" si="5"/>
        <v>16.61</v>
      </c>
    </row>
    <row r="70" spans="2:16">
      <c r="B70" s="89">
        <v>10</v>
      </c>
      <c r="C70" s="90" t="s">
        <v>63</v>
      </c>
      <c r="D70" s="118">
        <f t="shared" si="6"/>
        <v>8.3333333333333339E-4</v>
      </c>
      <c r="E70" s="91">
        <v>0.45</v>
      </c>
      <c r="F70" s="92">
        <v>0.65649999999999997</v>
      </c>
      <c r="G70" s="88">
        <f t="shared" si="1"/>
        <v>1.1065</v>
      </c>
      <c r="H70" s="89">
        <v>57.97</v>
      </c>
      <c r="I70" s="90" t="s">
        <v>66</v>
      </c>
      <c r="J70" s="76">
        <f t="shared" si="2"/>
        <v>57.97</v>
      </c>
      <c r="K70" s="89">
        <v>25.18</v>
      </c>
      <c r="L70" s="90" t="s">
        <v>66</v>
      </c>
      <c r="M70" s="74">
        <f t="shared" si="3"/>
        <v>25.18</v>
      </c>
      <c r="N70" s="89">
        <v>18.13</v>
      </c>
      <c r="O70" s="90" t="s">
        <v>66</v>
      </c>
      <c r="P70" s="74">
        <f t="shared" si="5"/>
        <v>18.13</v>
      </c>
    </row>
    <row r="71" spans="2:16">
      <c r="B71" s="89">
        <v>11</v>
      </c>
      <c r="C71" s="90" t="s">
        <v>63</v>
      </c>
      <c r="D71" s="118">
        <f t="shared" si="6"/>
        <v>9.1666666666666665E-4</v>
      </c>
      <c r="E71" s="91">
        <v>0.47199999999999998</v>
      </c>
      <c r="F71" s="92">
        <v>0.63939999999999997</v>
      </c>
      <c r="G71" s="88">
        <f t="shared" si="1"/>
        <v>1.1113999999999999</v>
      </c>
      <c r="H71" s="89">
        <v>63.68</v>
      </c>
      <c r="I71" s="90" t="s">
        <v>66</v>
      </c>
      <c r="J71" s="76">
        <f t="shared" si="2"/>
        <v>63.68</v>
      </c>
      <c r="K71" s="89">
        <v>27.16</v>
      </c>
      <c r="L71" s="90" t="s">
        <v>66</v>
      </c>
      <c r="M71" s="74">
        <f t="shared" si="3"/>
        <v>27.16</v>
      </c>
      <c r="N71" s="89">
        <v>19.63</v>
      </c>
      <c r="O71" s="90" t="s">
        <v>66</v>
      </c>
      <c r="P71" s="74">
        <f t="shared" si="5"/>
        <v>19.63</v>
      </c>
    </row>
    <row r="72" spans="2:16">
      <c r="B72" s="89">
        <v>12</v>
      </c>
      <c r="C72" s="90" t="s">
        <v>63</v>
      </c>
      <c r="D72" s="118">
        <f t="shared" si="6"/>
        <v>1E-3</v>
      </c>
      <c r="E72" s="91">
        <v>0.49299999999999999</v>
      </c>
      <c r="F72" s="92">
        <v>0.62319999999999998</v>
      </c>
      <c r="G72" s="88">
        <f t="shared" si="1"/>
        <v>1.1162000000000001</v>
      </c>
      <c r="H72" s="89">
        <v>69.400000000000006</v>
      </c>
      <c r="I72" s="90" t="s">
        <v>66</v>
      </c>
      <c r="J72" s="76">
        <f t="shared" si="2"/>
        <v>69.400000000000006</v>
      </c>
      <c r="K72" s="89">
        <v>29.09</v>
      </c>
      <c r="L72" s="90" t="s">
        <v>66</v>
      </c>
      <c r="M72" s="74">
        <f t="shared" si="3"/>
        <v>29.09</v>
      </c>
      <c r="N72" s="89">
        <v>21.12</v>
      </c>
      <c r="O72" s="90" t="s">
        <v>66</v>
      </c>
      <c r="P72" s="74">
        <f t="shared" si="5"/>
        <v>21.12</v>
      </c>
    </row>
    <row r="73" spans="2:16">
      <c r="B73" s="89">
        <v>13</v>
      </c>
      <c r="C73" s="90" t="s">
        <v>63</v>
      </c>
      <c r="D73" s="118">
        <f t="shared" si="6"/>
        <v>1.0833333333333333E-3</v>
      </c>
      <c r="E73" s="91">
        <v>0.5131</v>
      </c>
      <c r="F73" s="92">
        <v>0.6079</v>
      </c>
      <c r="G73" s="88">
        <f t="shared" si="1"/>
        <v>1.121</v>
      </c>
      <c r="H73" s="89">
        <v>75.150000000000006</v>
      </c>
      <c r="I73" s="90" t="s">
        <v>66</v>
      </c>
      <c r="J73" s="76">
        <f t="shared" si="2"/>
        <v>75.150000000000006</v>
      </c>
      <c r="K73" s="89">
        <v>30.98</v>
      </c>
      <c r="L73" s="90" t="s">
        <v>66</v>
      </c>
      <c r="M73" s="74">
        <f t="shared" si="3"/>
        <v>30.98</v>
      </c>
      <c r="N73" s="89">
        <v>22.6</v>
      </c>
      <c r="O73" s="90" t="s">
        <v>66</v>
      </c>
      <c r="P73" s="74">
        <f t="shared" si="5"/>
        <v>22.6</v>
      </c>
    </row>
    <row r="74" spans="2:16">
      <c r="B74" s="89">
        <v>14</v>
      </c>
      <c r="C74" s="90" t="s">
        <v>63</v>
      </c>
      <c r="D74" s="118">
        <f t="shared" si="6"/>
        <v>1.1666666666666668E-3</v>
      </c>
      <c r="E74" s="91">
        <v>0.53249999999999997</v>
      </c>
      <c r="F74" s="92">
        <v>0.59330000000000005</v>
      </c>
      <c r="G74" s="88">
        <f t="shared" si="1"/>
        <v>1.1257999999999999</v>
      </c>
      <c r="H74" s="89">
        <v>80.91</v>
      </c>
      <c r="I74" s="90" t="s">
        <v>66</v>
      </c>
      <c r="J74" s="76">
        <f t="shared" si="2"/>
        <v>80.91</v>
      </c>
      <c r="K74" s="89">
        <v>32.840000000000003</v>
      </c>
      <c r="L74" s="90" t="s">
        <v>66</v>
      </c>
      <c r="M74" s="74">
        <f t="shared" si="3"/>
        <v>32.840000000000003</v>
      </c>
      <c r="N74" s="89">
        <v>24.07</v>
      </c>
      <c r="O74" s="90" t="s">
        <v>66</v>
      </c>
      <c r="P74" s="74">
        <f t="shared" si="5"/>
        <v>24.07</v>
      </c>
    </row>
    <row r="75" spans="2:16">
      <c r="B75" s="89">
        <v>15</v>
      </c>
      <c r="C75" s="90" t="s">
        <v>63</v>
      </c>
      <c r="D75" s="118">
        <f t="shared" si="6"/>
        <v>1.25E-3</v>
      </c>
      <c r="E75" s="91">
        <v>0.55120000000000002</v>
      </c>
      <c r="F75" s="92">
        <v>0.57950000000000002</v>
      </c>
      <c r="G75" s="88">
        <f t="shared" si="1"/>
        <v>1.1307</v>
      </c>
      <c r="H75" s="89">
        <v>86.68</v>
      </c>
      <c r="I75" s="90" t="s">
        <v>66</v>
      </c>
      <c r="J75" s="76">
        <f t="shared" si="2"/>
        <v>86.68</v>
      </c>
      <c r="K75" s="89">
        <v>34.65</v>
      </c>
      <c r="L75" s="90" t="s">
        <v>66</v>
      </c>
      <c r="M75" s="74">
        <f t="shared" si="3"/>
        <v>34.65</v>
      </c>
      <c r="N75" s="89">
        <v>25.52</v>
      </c>
      <c r="O75" s="90" t="s">
        <v>66</v>
      </c>
      <c r="P75" s="74">
        <f t="shared" si="5"/>
        <v>25.52</v>
      </c>
    </row>
    <row r="76" spans="2:16">
      <c r="B76" s="89">
        <v>16</v>
      </c>
      <c r="C76" s="90" t="s">
        <v>63</v>
      </c>
      <c r="D76" s="118">
        <f t="shared" si="6"/>
        <v>1.3333333333333333E-3</v>
      </c>
      <c r="E76" s="91">
        <v>0.56920000000000004</v>
      </c>
      <c r="F76" s="92">
        <v>0.5665</v>
      </c>
      <c r="G76" s="88">
        <f t="shared" si="1"/>
        <v>1.1356999999999999</v>
      </c>
      <c r="H76" s="89">
        <v>92.46</v>
      </c>
      <c r="I76" s="90" t="s">
        <v>66</v>
      </c>
      <c r="J76" s="76">
        <f t="shared" si="2"/>
        <v>92.46</v>
      </c>
      <c r="K76" s="89">
        <v>36.42</v>
      </c>
      <c r="L76" s="90" t="s">
        <v>66</v>
      </c>
      <c r="M76" s="74">
        <f t="shared" si="3"/>
        <v>36.42</v>
      </c>
      <c r="N76" s="89">
        <v>26.97</v>
      </c>
      <c r="O76" s="90" t="s">
        <v>66</v>
      </c>
      <c r="P76" s="74">
        <f t="shared" si="5"/>
        <v>26.97</v>
      </c>
    </row>
    <row r="77" spans="2:16">
      <c r="B77" s="89">
        <v>17</v>
      </c>
      <c r="C77" s="90" t="s">
        <v>63</v>
      </c>
      <c r="D77" s="118">
        <f t="shared" si="6"/>
        <v>1.4166666666666668E-3</v>
      </c>
      <c r="E77" s="91">
        <v>0.5867</v>
      </c>
      <c r="F77" s="92">
        <v>0.55400000000000005</v>
      </c>
      <c r="G77" s="88">
        <f t="shared" si="1"/>
        <v>1.1407</v>
      </c>
      <c r="H77" s="89">
        <v>98.24</v>
      </c>
      <c r="I77" s="90" t="s">
        <v>66</v>
      </c>
      <c r="J77" s="76">
        <f t="shared" si="2"/>
        <v>98.24</v>
      </c>
      <c r="K77" s="89">
        <v>38.159999999999997</v>
      </c>
      <c r="L77" s="90" t="s">
        <v>66</v>
      </c>
      <c r="M77" s="74">
        <f t="shared" si="3"/>
        <v>38.159999999999997</v>
      </c>
      <c r="N77" s="89">
        <v>28.4</v>
      </c>
      <c r="O77" s="90" t="s">
        <v>66</v>
      </c>
      <c r="P77" s="74">
        <f t="shared" si="5"/>
        <v>28.4</v>
      </c>
    </row>
    <row r="78" spans="2:16">
      <c r="B78" s="89">
        <v>18</v>
      </c>
      <c r="C78" s="90" t="s">
        <v>63</v>
      </c>
      <c r="D78" s="118">
        <f t="shared" si="6"/>
        <v>1.4999999999999998E-3</v>
      </c>
      <c r="E78" s="91">
        <v>0.6038</v>
      </c>
      <c r="F78" s="92">
        <v>0.54220000000000002</v>
      </c>
      <c r="G78" s="88">
        <f t="shared" si="1"/>
        <v>1.1459999999999999</v>
      </c>
      <c r="H78" s="89">
        <v>104.03</v>
      </c>
      <c r="I78" s="90" t="s">
        <v>66</v>
      </c>
      <c r="J78" s="76">
        <f t="shared" si="2"/>
        <v>104.03</v>
      </c>
      <c r="K78" s="89">
        <v>39.86</v>
      </c>
      <c r="L78" s="90" t="s">
        <v>66</v>
      </c>
      <c r="M78" s="74">
        <f t="shared" si="3"/>
        <v>39.86</v>
      </c>
      <c r="N78" s="89">
        <v>29.82</v>
      </c>
      <c r="O78" s="90" t="s">
        <v>66</v>
      </c>
      <c r="P78" s="74">
        <f t="shared" si="5"/>
        <v>29.82</v>
      </c>
    </row>
    <row r="79" spans="2:16">
      <c r="B79" s="89">
        <v>20</v>
      </c>
      <c r="C79" s="90" t="s">
        <v>63</v>
      </c>
      <c r="D79" s="118">
        <f t="shared" si="6"/>
        <v>1.6666666666666668E-3</v>
      </c>
      <c r="E79" s="91">
        <v>0.63639999999999997</v>
      </c>
      <c r="F79" s="92">
        <v>0.52029999999999998</v>
      </c>
      <c r="G79" s="88">
        <f t="shared" si="1"/>
        <v>1.1566999999999998</v>
      </c>
      <c r="H79" s="89">
        <v>115.62</v>
      </c>
      <c r="I79" s="90" t="s">
        <v>66</v>
      </c>
      <c r="J79" s="76">
        <f t="shared" si="2"/>
        <v>115.62</v>
      </c>
      <c r="K79" s="89">
        <v>43.16</v>
      </c>
      <c r="L79" s="90" t="s">
        <v>66</v>
      </c>
      <c r="M79" s="74">
        <f t="shared" si="3"/>
        <v>43.16</v>
      </c>
      <c r="N79" s="89">
        <v>32.630000000000003</v>
      </c>
      <c r="O79" s="90" t="s">
        <v>66</v>
      </c>
      <c r="P79" s="74">
        <f t="shared" si="5"/>
        <v>32.630000000000003</v>
      </c>
    </row>
    <row r="80" spans="2:16">
      <c r="B80" s="89">
        <v>22.5</v>
      </c>
      <c r="C80" s="90" t="s">
        <v>63</v>
      </c>
      <c r="D80" s="118">
        <f t="shared" si="6"/>
        <v>1.8749999999999999E-3</v>
      </c>
      <c r="E80" s="91">
        <v>0.67500000000000004</v>
      </c>
      <c r="F80" s="92">
        <v>0.49559999999999998</v>
      </c>
      <c r="G80" s="88">
        <f t="shared" si="1"/>
        <v>1.1706000000000001</v>
      </c>
      <c r="H80" s="89">
        <v>130.09</v>
      </c>
      <c r="I80" s="90" t="s">
        <v>66</v>
      </c>
      <c r="J80" s="76">
        <f t="shared" si="2"/>
        <v>130.09</v>
      </c>
      <c r="K80" s="89">
        <v>47.1</v>
      </c>
      <c r="L80" s="90" t="s">
        <v>66</v>
      </c>
      <c r="M80" s="74">
        <f t="shared" si="3"/>
        <v>47.1</v>
      </c>
      <c r="N80" s="89">
        <v>36.08</v>
      </c>
      <c r="O80" s="90" t="s">
        <v>66</v>
      </c>
      <c r="P80" s="74">
        <f t="shared" si="5"/>
        <v>36.08</v>
      </c>
    </row>
    <row r="81" spans="2:16">
      <c r="B81" s="89">
        <v>25</v>
      </c>
      <c r="C81" s="90" t="s">
        <v>63</v>
      </c>
      <c r="D81" s="118">
        <f t="shared" si="6"/>
        <v>2.0833333333333333E-3</v>
      </c>
      <c r="E81" s="91">
        <v>0.71609999999999996</v>
      </c>
      <c r="F81" s="92">
        <v>0.47349999999999998</v>
      </c>
      <c r="G81" s="88">
        <f t="shared" si="1"/>
        <v>1.1896</v>
      </c>
      <c r="H81" s="89">
        <v>144.5</v>
      </c>
      <c r="I81" s="90" t="s">
        <v>66</v>
      </c>
      <c r="J81" s="76">
        <f t="shared" si="2"/>
        <v>144.5</v>
      </c>
      <c r="K81" s="89">
        <v>50.85</v>
      </c>
      <c r="L81" s="90" t="s">
        <v>66</v>
      </c>
      <c r="M81" s="74">
        <f t="shared" si="3"/>
        <v>50.85</v>
      </c>
      <c r="N81" s="89">
        <v>39.46</v>
      </c>
      <c r="O81" s="90" t="s">
        <v>66</v>
      </c>
      <c r="P81" s="74">
        <f t="shared" si="5"/>
        <v>39.46</v>
      </c>
    </row>
    <row r="82" spans="2:16">
      <c r="B82" s="89">
        <v>27.5</v>
      </c>
      <c r="C82" s="90" t="s">
        <v>63</v>
      </c>
      <c r="D82" s="118">
        <f t="shared" si="6"/>
        <v>2.2916666666666667E-3</v>
      </c>
      <c r="E82" s="91">
        <v>0.75780000000000003</v>
      </c>
      <c r="F82" s="92">
        <v>0.4536</v>
      </c>
      <c r="G82" s="88">
        <f t="shared" si="1"/>
        <v>1.2114</v>
      </c>
      <c r="H82" s="89">
        <v>158.78</v>
      </c>
      <c r="I82" s="90" t="s">
        <v>66</v>
      </c>
      <c r="J82" s="76">
        <f t="shared" si="2"/>
        <v>158.78</v>
      </c>
      <c r="K82" s="89">
        <v>54.39</v>
      </c>
      <c r="L82" s="90" t="s">
        <v>66</v>
      </c>
      <c r="M82" s="74">
        <f t="shared" si="3"/>
        <v>54.39</v>
      </c>
      <c r="N82" s="89">
        <v>42.75</v>
      </c>
      <c r="O82" s="90" t="s">
        <v>66</v>
      </c>
      <c r="P82" s="74">
        <f t="shared" si="5"/>
        <v>42.75</v>
      </c>
    </row>
    <row r="83" spans="2:16">
      <c r="B83" s="89">
        <v>30</v>
      </c>
      <c r="C83" s="90" t="s">
        <v>63</v>
      </c>
      <c r="D83" s="118">
        <f t="shared" si="6"/>
        <v>2.5000000000000001E-3</v>
      </c>
      <c r="E83" s="91">
        <v>0.79359999999999997</v>
      </c>
      <c r="F83" s="92">
        <v>0.43559999999999999</v>
      </c>
      <c r="G83" s="88">
        <f t="shared" si="1"/>
        <v>1.2292000000000001</v>
      </c>
      <c r="H83" s="89">
        <v>172.94</v>
      </c>
      <c r="I83" s="90" t="s">
        <v>66</v>
      </c>
      <c r="J83" s="76">
        <f t="shared" si="2"/>
        <v>172.94</v>
      </c>
      <c r="K83" s="89">
        <v>57.76</v>
      </c>
      <c r="L83" s="90" t="s">
        <v>66</v>
      </c>
      <c r="M83" s="74">
        <f t="shared" si="3"/>
        <v>57.76</v>
      </c>
      <c r="N83" s="89">
        <v>45.96</v>
      </c>
      <c r="O83" s="90" t="s">
        <v>66</v>
      </c>
      <c r="P83" s="74">
        <f t="shared" si="5"/>
        <v>45.96</v>
      </c>
    </row>
    <row r="84" spans="2:16">
      <c r="B84" s="89">
        <v>32.5</v>
      </c>
      <c r="C84" s="90" t="s">
        <v>63</v>
      </c>
      <c r="D84" s="118">
        <f t="shared" si="6"/>
        <v>2.7083333333333334E-3</v>
      </c>
      <c r="E84" s="91">
        <v>0.82550000000000001</v>
      </c>
      <c r="F84" s="92">
        <v>0.41920000000000002</v>
      </c>
      <c r="G84" s="88">
        <f t="shared" si="1"/>
        <v>1.2446999999999999</v>
      </c>
      <c r="H84" s="89">
        <v>187.02</v>
      </c>
      <c r="I84" s="90" t="s">
        <v>66</v>
      </c>
      <c r="J84" s="76">
        <f t="shared" si="2"/>
        <v>187.02</v>
      </c>
      <c r="K84" s="89">
        <v>60.98</v>
      </c>
      <c r="L84" s="90" t="s">
        <v>66</v>
      </c>
      <c r="M84" s="74">
        <f t="shared" si="3"/>
        <v>60.98</v>
      </c>
      <c r="N84" s="89">
        <v>49.09</v>
      </c>
      <c r="O84" s="90" t="s">
        <v>66</v>
      </c>
      <c r="P84" s="74">
        <f t="shared" si="5"/>
        <v>49.09</v>
      </c>
    </row>
    <row r="85" spans="2:16">
      <c r="B85" s="89">
        <v>35</v>
      </c>
      <c r="C85" s="90" t="s">
        <v>63</v>
      </c>
      <c r="D85" s="118">
        <f t="shared" si="6"/>
        <v>2.9166666666666668E-3</v>
      </c>
      <c r="E85" s="91">
        <v>0.85460000000000003</v>
      </c>
      <c r="F85" s="92">
        <v>0.4042</v>
      </c>
      <c r="G85" s="88">
        <f t="shared" ref="G85:G148" si="7">E85+F85</f>
        <v>1.2587999999999999</v>
      </c>
      <c r="H85" s="89">
        <v>201.02</v>
      </c>
      <c r="I85" s="90" t="s">
        <v>66</v>
      </c>
      <c r="J85" s="76">
        <f t="shared" si="2"/>
        <v>201.02</v>
      </c>
      <c r="K85" s="89">
        <v>64.069999999999993</v>
      </c>
      <c r="L85" s="90" t="s">
        <v>66</v>
      </c>
      <c r="M85" s="74">
        <f t="shared" si="3"/>
        <v>64.069999999999993</v>
      </c>
      <c r="N85" s="89">
        <v>52.14</v>
      </c>
      <c r="O85" s="90" t="s">
        <v>66</v>
      </c>
      <c r="P85" s="74">
        <f t="shared" si="5"/>
        <v>52.14</v>
      </c>
    </row>
    <row r="86" spans="2:16">
      <c r="B86" s="89">
        <v>37.5</v>
      </c>
      <c r="C86" s="90" t="s">
        <v>63</v>
      </c>
      <c r="D86" s="118">
        <f t="shared" si="6"/>
        <v>3.1249999999999997E-3</v>
      </c>
      <c r="E86" s="91">
        <v>0.88180000000000003</v>
      </c>
      <c r="F86" s="92">
        <v>0.39040000000000002</v>
      </c>
      <c r="G86" s="88">
        <f t="shared" si="7"/>
        <v>1.2722</v>
      </c>
      <c r="H86" s="89">
        <v>214.96</v>
      </c>
      <c r="I86" s="90" t="s">
        <v>66</v>
      </c>
      <c r="J86" s="76">
        <f t="shared" ref="J86:J105" si="8">H86</f>
        <v>214.96</v>
      </c>
      <c r="K86" s="89">
        <v>67.040000000000006</v>
      </c>
      <c r="L86" s="90" t="s">
        <v>66</v>
      </c>
      <c r="M86" s="74">
        <f t="shared" ref="M86:M149" si="9">K86</f>
        <v>67.040000000000006</v>
      </c>
      <c r="N86" s="89">
        <v>55.11</v>
      </c>
      <c r="O86" s="90" t="s">
        <v>66</v>
      </c>
      <c r="P86" s="74">
        <f t="shared" si="5"/>
        <v>55.11</v>
      </c>
    </row>
    <row r="87" spans="2:16">
      <c r="B87" s="89">
        <v>40</v>
      </c>
      <c r="C87" s="90" t="s">
        <v>63</v>
      </c>
      <c r="D87" s="118">
        <f t="shared" si="6"/>
        <v>3.3333333333333335E-3</v>
      </c>
      <c r="E87" s="91">
        <v>0.90749999999999997</v>
      </c>
      <c r="F87" s="92">
        <v>0.37769999999999998</v>
      </c>
      <c r="G87" s="88">
        <f t="shared" si="7"/>
        <v>1.2851999999999999</v>
      </c>
      <c r="H87" s="89">
        <v>228.83</v>
      </c>
      <c r="I87" s="90" t="s">
        <v>66</v>
      </c>
      <c r="J87" s="76">
        <f t="shared" si="8"/>
        <v>228.83</v>
      </c>
      <c r="K87" s="89">
        <v>69.900000000000006</v>
      </c>
      <c r="L87" s="90" t="s">
        <v>66</v>
      </c>
      <c r="M87" s="74">
        <f t="shared" si="9"/>
        <v>69.900000000000006</v>
      </c>
      <c r="N87" s="89">
        <v>58.02</v>
      </c>
      <c r="O87" s="90" t="s">
        <v>66</v>
      </c>
      <c r="P87" s="74">
        <f t="shared" si="5"/>
        <v>58.02</v>
      </c>
    </row>
    <row r="88" spans="2:16">
      <c r="B88" s="89">
        <v>45</v>
      </c>
      <c r="C88" s="90" t="s">
        <v>63</v>
      </c>
      <c r="D88" s="118">
        <f t="shared" si="6"/>
        <v>3.7499999999999999E-3</v>
      </c>
      <c r="E88" s="91">
        <v>0.95589999999999997</v>
      </c>
      <c r="F88" s="92">
        <v>0.35499999999999998</v>
      </c>
      <c r="G88" s="88">
        <f t="shared" si="7"/>
        <v>1.3109</v>
      </c>
      <c r="H88" s="89">
        <v>256.38</v>
      </c>
      <c r="I88" s="90" t="s">
        <v>66</v>
      </c>
      <c r="J88" s="76">
        <f t="shared" si="8"/>
        <v>256.38</v>
      </c>
      <c r="K88" s="89">
        <v>75.34</v>
      </c>
      <c r="L88" s="90" t="s">
        <v>66</v>
      </c>
      <c r="M88" s="74">
        <f t="shared" si="9"/>
        <v>75.34</v>
      </c>
      <c r="N88" s="89">
        <v>63.65</v>
      </c>
      <c r="O88" s="90" t="s">
        <v>66</v>
      </c>
      <c r="P88" s="74">
        <f t="shared" si="5"/>
        <v>63.65</v>
      </c>
    </row>
    <row r="89" spans="2:16">
      <c r="B89" s="89">
        <v>50</v>
      </c>
      <c r="C89" s="90" t="s">
        <v>63</v>
      </c>
      <c r="D89" s="118">
        <f t="shared" si="6"/>
        <v>4.1666666666666666E-3</v>
      </c>
      <c r="E89" s="91">
        <v>1.0009999999999999</v>
      </c>
      <c r="F89" s="92">
        <v>0.3352</v>
      </c>
      <c r="G89" s="88">
        <f t="shared" si="7"/>
        <v>1.3361999999999998</v>
      </c>
      <c r="H89" s="89">
        <v>283.64999999999998</v>
      </c>
      <c r="I89" s="90" t="s">
        <v>66</v>
      </c>
      <c r="J89" s="76">
        <f t="shared" si="8"/>
        <v>283.64999999999998</v>
      </c>
      <c r="K89" s="89">
        <v>80.430000000000007</v>
      </c>
      <c r="L89" s="90" t="s">
        <v>66</v>
      </c>
      <c r="M89" s="74">
        <f t="shared" si="9"/>
        <v>80.430000000000007</v>
      </c>
      <c r="N89" s="89">
        <v>69.040000000000006</v>
      </c>
      <c r="O89" s="90" t="s">
        <v>66</v>
      </c>
      <c r="P89" s="74">
        <f t="shared" si="5"/>
        <v>69.040000000000006</v>
      </c>
    </row>
    <row r="90" spans="2:16">
      <c r="B90" s="89">
        <v>55</v>
      </c>
      <c r="C90" s="90" t="s">
        <v>63</v>
      </c>
      <c r="D90" s="118">
        <f t="shared" si="6"/>
        <v>4.5833333333333334E-3</v>
      </c>
      <c r="E90" s="91">
        <v>1.0449999999999999</v>
      </c>
      <c r="F90" s="92">
        <v>0.31790000000000002</v>
      </c>
      <c r="G90" s="88">
        <f t="shared" si="7"/>
        <v>1.3629</v>
      </c>
      <c r="H90" s="89">
        <v>310.61</v>
      </c>
      <c r="I90" s="90" t="s">
        <v>66</v>
      </c>
      <c r="J90" s="76">
        <f t="shared" si="8"/>
        <v>310.61</v>
      </c>
      <c r="K90" s="89">
        <v>85.19</v>
      </c>
      <c r="L90" s="90" t="s">
        <v>66</v>
      </c>
      <c r="M90" s="74">
        <f t="shared" si="9"/>
        <v>85.19</v>
      </c>
      <c r="N90" s="89">
        <v>74.209999999999994</v>
      </c>
      <c r="O90" s="90" t="s">
        <v>66</v>
      </c>
      <c r="P90" s="74">
        <f t="shared" si="5"/>
        <v>74.209999999999994</v>
      </c>
    </row>
    <row r="91" spans="2:16">
      <c r="B91" s="89">
        <v>60</v>
      </c>
      <c r="C91" s="90" t="s">
        <v>63</v>
      </c>
      <c r="D91" s="118">
        <f t="shared" si="6"/>
        <v>5.0000000000000001E-3</v>
      </c>
      <c r="E91" s="91">
        <v>1.0860000000000001</v>
      </c>
      <c r="F91" s="92">
        <v>0.30249999999999999</v>
      </c>
      <c r="G91" s="88">
        <f t="shared" si="7"/>
        <v>1.3885000000000001</v>
      </c>
      <c r="H91" s="89">
        <v>337.24</v>
      </c>
      <c r="I91" s="90" t="s">
        <v>66</v>
      </c>
      <c r="J91" s="76">
        <f t="shared" si="8"/>
        <v>337.24</v>
      </c>
      <c r="K91" s="89">
        <v>89.65</v>
      </c>
      <c r="L91" s="90" t="s">
        <v>66</v>
      </c>
      <c r="M91" s="74">
        <f t="shared" si="9"/>
        <v>89.65</v>
      </c>
      <c r="N91" s="89">
        <v>79.17</v>
      </c>
      <c r="O91" s="90" t="s">
        <v>66</v>
      </c>
      <c r="P91" s="74">
        <f t="shared" si="5"/>
        <v>79.17</v>
      </c>
    </row>
    <row r="92" spans="2:16">
      <c r="B92" s="89">
        <v>65</v>
      </c>
      <c r="C92" s="90" t="s">
        <v>63</v>
      </c>
      <c r="D92" s="118">
        <f t="shared" si="6"/>
        <v>5.4166666666666669E-3</v>
      </c>
      <c r="E92" s="91">
        <v>1.1259999999999999</v>
      </c>
      <c r="F92" s="92">
        <v>0.2888</v>
      </c>
      <c r="G92" s="88">
        <f t="shared" si="7"/>
        <v>1.4147999999999998</v>
      </c>
      <c r="H92" s="89">
        <v>363.54</v>
      </c>
      <c r="I92" s="90" t="s">
        <v>66</v>
      </c>
      <c r="J92" s="76">
        <f t="shared" si="8"/>
        <v>363.54</v>
      </c>
      <c r="K92" s="89">
        <v>93.85</v>
      </c>
      <c r="L92" s="90" t="s">
        <v>66</v>
      </c>
      <c r="M92" s="74">
        <f t="shared" si="9"/>
        <v>93.85</v>
      </c>
      <c r="N92" s="89">
        <v>83.95</v>
      </c>
      <c r="O92" s="90" t="s">
        <v>66</v>
      </c>
      <c r="P92" s="74">
        <f t="shared" ref="P92:P155" si="10">N92</f>
        <v>83.95</v>
      </c>
    </row>
    <row r="93" spans="2:16">
      <c r="B93" s="89">
        <v>70</v>
      </c>
      <c r="C93" s="90" t="s">
        <v>63</v>
      </c>
      <c r="D93" s="118">
        <f t="shared" si="6"/>
        <v>5.8333333333333336E-3</v>
      </c>
      <c r="E93" s="91">
        <v>1.165</v>
      </c>
      <c r="F93" s="92">
        <v>0.27650000000000002</v>
      </c>
      <c r="G93" s="88">
        <f t="shared" si="7"/>
        <v>1.4415</v>
      </c>
      <c r="H93" s="89">
        <v>389.51</v>
      </c>
      <c r="I93" s="90" t="s">
        <v>66</v>
      </c>
      <c r="J93" s="76">
        <f t="shared" si="8"/>
        <v>389.51</v>
      </c>
      <c r="K93" s="89">
        <v>97.81</v>
      </c>
      <c r="L93" s="90" t="s">
        <v>66</v>
      </c>
      <c r="M93" s="74">
        <f t="shared" si="9"/>
        <v>97.81</v>
      </c>
      <c r="N93" s="89">
        <v>88.54</v>
      </c>
      <c r="O93" s="90" t="s">
        <v>66</v>
      </c>
      <c r="P93" s="74">
        <f t="shared" si="10"/>
        <v>88.54</v>
      </c>
    </row>
    <row r="94" spans="2:16">
      <c r="B94" s="89">
        <v>80</v>
      </c>
      <c r="C94" s="90" t="s">
        <v>63</v>
      </c>
      <c r="D94" s="118">
        <f t="shared" si="6"/>
        <v>6.6666666666666671E-3</v>
      </c>
      <c r="E94" s="91">
        <v>1.238</v>
      </c>
      <c r="F94" s="92">
        <v>0.25509999999999999</v>
      </c>
      <c r="G94" s="88">
        <f t="shared" si="7"/>
        <v>1.4931000000000001</v>
      </c>
      <c r="H94" s="89">
        <v>440.46</v>
      </c>
      <c r="I94" s="90" t="s">
        <v>66</v>
      </c>
      <c r="J94" s="76">
        <f t="shared" si="8"/>
        <v>440.46</v>
      </c>
      <c r="K94" s="89">
        <v>105.16</v>
      </c>
      <c r="L94" s="90" t="s">
        <v>66</v>
      </c>
      <c r="M94" s="74">
        <f t="shared" si="9"/>
        <v>105.16</v>
      </c>
      <c r="N94" s="89">
        <v>97.24</v>
      </c>
      <c r="O94" s="90" t="s">
        <v>66</v>
      </c>
      <c r="P94" s="74">
        <f t="shared" si="10"/>
        <v>97.24</v>
      </c>
    </row>
    <row r="95" spans="2:16">
      <c r="B95" s="89">
        <v>90</v>
      </c>
      <c r="C95" s="90" t="s">
        <v>63</v>
      </c>
      <c r="D95" s="118">
        <f t="shared" si="6"/>
        <v>7.4999999999999997E-3</v>
      </c>
      <c r="E95" s="91">
        <v>1.3069999999999999</v>
      </c>
      <c r="F95" s="92">
        <v>0.23719999999999999</v>
      </c>
      <c r="G95" s="88">
        <f t="shared" si="7"/>
        <v>1.5442</v>
      </c>
      <c r="H95" s="89">
        <v>490.1</v>
      </c>
      <c r="I95" s="90" t="s">
        <v>66</v>
      </c>
      <c r="J95" s="76">
        <f t="shared" si="8"/>
        <v>490.1</v>
      </c>
      <c r="K95" s="89">
        <v>111.77</v>
      </c>
      <c r="L95" s="90" t="s">
        <v>66</v>
      </c>
      <c r="M95" s="74">
        <f t="shared" si="9"/>
        <v>111.77</v>
      </c>
      <c r="N95" s="89">
        <v>105.34</v>
      </c>
      <c r="O95" s="90" t="s">
        <v>66</v>
      </c>
      <c r="P95" s="74">
        <f t="shared" si="10"/>
        <v>105.34</v>
      </c>
    </row>
    <row r="96" spans="2:16">
      <c r="B96" s="89">
        <v>100</v>
      </c>
      <c r="C96" s="90" t="s">
        <v>63</v>
      </c>
      <c r="D96" s="118">
        <f t="shared" si="6"/>
        <v>8.3333333333333332E-3</v>
      </c>
      <c r="E96" s="91">
        <v>1.3720000000000001</v>
      </c>
      <c r="F96" s="92">
        <v>0.222</v>
      </c>
      <c r="G96" s="88">
        <f t="shared" si="7"/>
        <v>1.5940000000000001</v>
      </c>
      <c r="H96" s="89">
        <v>538.5</v>
      </c>
      <c r="I96" s="90" t="s">
        <v>66</v>
      </c>
      <c r="J96" s="76">
        <f t="shared" si="8"/>
        <v>538.5</v>
      </c>
      <c r="K96" s="89">
        <v>117.76</v>
      </c>
      <c r="L96" s="90" t="s">
        <v>66</v>
      </c>
      <c r="M96" s="74">
        <f t="shared" si="9"/>
        <v>117.76</v>
      </c>
      <c r="N96" s="89">
        <v>112.91</v>
      </c>
      <c r="O96" s="90" t="s">
        <v>66</v>
      </c>
      <c r="P96" s="74">
        <f t="shared" si="10"/>
        <v>112.91</v>
      </c>
    </row>
    <row r="97" spans="2:16">
      <c r="B97" s="89">
        <v>110</v>
      </c>
      <c r="C97" s="90" t="s">
        <v>63</v>
      </c>
      <c r="D97" s="118">
        <f t="shared" si="6"/>
        <v>9.1666666666666667E-3</v>
      </c>
      <c r="E97" s="91">
        <v>1.4330000000000001</v>
      </c>
      <c r="F97" s="92">
        <v>0.20880000000000001</v>
      </c>
      <c r="G97" s="88">
        <f t="shared" si="7"/>
        <v>1.6418000000000001</v>
      </c>
      <c r="H97" s="89">
        <v>585.74</v>
      </c>
      <c r="I97" s="90" t="s">
        <v>66</v>
      </c>
      <c r="J97" s="76">
        <f t="shared" si="8"/>
        <v>585.74</v>
      </c>
      <c r="K97" s="89">
        <v>123.21</v>
      </c>
      <c r="L97" s="90" t="s">
        <v>66</v>
      </c>
      <c r="M97" s="74">
        <f t="shared" si="9"/>
        <v>123.21</v>
      </c>
      <c r="N97" s="89">
        <v>120</v>
      </c>
      <c r="O97" s="90" t="s">
        <v>66</v>
      </c>
      <c r="P97" s="74">
        <f t="shared" si="10"/>
        <v>120</v>
      </c>
    </row>
    <row r="98" spans="2:16">
      <c r="B98" s="89">
        <v>120</v>
      </c>
      <c r="C98" s="90" t="s">
        <v>63</v>
      </c>
      <c r="D98" s="118">
        <f t="shared" si="6"/>
        <v>0.01</v>
      </c>
      <c r="E98" s="91">
        <v>1.4910000000000001</v>
      </c>
      <c r="F98" s="92">
        <v>0.19739999999999999</v>
      </c>
      <c r="G98" s="88">
        <f t="shared" si="7"/>
        <v>1.6884000000000001</v>
      </c>
      <c r="H98" s="89">
        <v>631.89</v>
      </c>
      <c r="I98" s="90" t="s">
        <v>66</v>
      </c>
      <c r="J98" s="76">
        <f t="shared" si="8"/>
        <v>631.89</v>
      </c>
      <c r="K98" s="89">
        <v>128.21</v>
      </c>
      <c r="L98" s="90" t="s">
        <v>66</v>
      </c>
      <c r="M98" s="74">
        <f t="shared" si="9"/>
        <v>128.21</v>
      </c>
      <c r="N98" s="89">
        <v>126.67</v>
      </c>
      <c r="O98" s="90" t="s">
        <v>66</v>
      </c>
      <c r="P98" s="74">
        <f t="shared" si="10"/>
        <v>126.67</v>
      </c>
    </row>
    <row r="99" spans="2:16">
      <c r="B99" s="89">
        <v>130</v>
      </c>
      <c r="C99" s="90" t="s">
        <v>63</v>
      </c>
      <c r="D99" s="118">
        <f t="shared" si="6"/>
        <v>1.0833333333333334E-2</v>
      </c>
      <c r="E99" s="91">
        <v>1.546</v>
      </c>
      <c r="F99" s="92">
        <v>0.18720000000000001</v>
      </c>
      <c r="G99" s="88">
        <f t="shared" si="7"/>
        <v>1.7332000000000001</v>
      </c>
      <c r="H99" s="89">
        <v>677.02</v>
      </c>
      <c r="I99" s="90" t="s">
        <v>66</v>
      </c>
      <c r="J99" s="76">
        <f t="shared" si="8"/>
        <v>677.02</v>
      </c>
      <c r="K99" s="89">
        <v>132.82</v>
      </c>
      <c r="L99" s="90" t="s">
        <v>66</v>
      </c>
      <c r="M99" s="74">
        <f t="shared" si="9"/>
        <v>132.82</v>
      </c>
      <c r="N99" s="89">
        <v>132.96</v>
      </c>
      <c r="O99" s="90" t="s">
        <v>66</v>
      </c>
      <c r="P99" s="74">
        <f t="shared" si="10"/>
        <v>132.96</v>
      </c>
    </row>
    <row r="100" spans="2:16">
      <c r="B100" s="89">
        <v>140</v>
      </c>
      <c r="C100" s="90" t="s">
        <v>63</v>
      </c>
      <c r="D100" s="118">
        <f t="shared" si="6"/>
        <v>1.1666666666666667E-2</v>
      </c>
      <c r="E100" s="91">
        <v>1.5980000000000001</v>
      </c>
      <c r="F100" s="92">
        <v>0.1782</v>
      </c>
      <c r="G100" s="88">
        <f t="shared" si="7"/>
        <v>1.7762</v>
      </c>
      <c r="H100" s="89">
        <v>721.21</v>
      </c>
      <c r="I100" s="90" t="s">
        <v>66</v>
      </c>
      <c r="J100" s="76">
        <f t="shared" si="8"/>
        <v>721.21</v>
      </c>
      <c r="K100" s="89">
        <v>137.09</v>
      </c>
      <c r="L100" s="90" t="s">
        <v>66</v>
      </c>
      <c r="M100" s="74">
        <f t="shared" si="9"/>
        <v>137.09</v>
      </c>
      <c r="N100" s="89">
        <v>138.91</v>
      </c>
      <c r="O100" s="90" t="s">
        <v>66</v>
      </c>
      <c r="P100" s="74">
        <f t="shared" si="10"/>
        <v>138.91</v>
      </c>
    </row>
    <row r="101" spans="2:16">
      <c r="B101" s="89">
        <v>150</v>
      </c>
      <c r="C101" s="90" t="s">
        <v>63</v>
      </c>
      <c r="D101" s="118">
        <f t="shared" si="6"/>
        <v>1.2499999999999999E-2</v>
      </c>
      <c r="E101" s="91">
        <v>1.6479999999999999</v>
      </c>
      <c r="F101" s="92">
        <v>0.17019999999999999</v>
      </c>
      <c r="G101" s="88">
        <f t="shared" si="7"/>
        <v>1.8181999999999998</v>
      </c>
      <c r="H101" s="89">
        <v>764.51</v>
      </c>
      <c r="I101" s="90" t="s">
        <v>66</v>
      </c>
      <c r="J101" s="98">
        <f t="shared" si="8"/>
        <v>764.51</v>
      </c>
      <c r="K101" s="89">
        <v>141.06</v>
      </c>
      <c r="L101" s="90" t="s">
        <v>66</v>
      </c>
      <c r="M101" s="74">
        <f t="shared" si="9"/>
        <v>141.06</v>
      </c>
      <c r="N101" s="89">
        <v>144.55000000000001</v>
      </c>
      <c r="O101" s="90" t="s">
        <v>66</v>
      </c>
      <c r="P101" s="74">
        <f t="shared" si="10"/>
        <v>144.55000000000001</v>
      </c>
    </row>
    <row r="102" spans="2:16">
      <c r="B102" s="89">
        <v>160</v>
      </c>
      <c r="C102" s="90" t="s">
        <v>63</v>
      </c>
      <c r="D102" s="118">
        <f t="shared" si="6"/>
        <v>1.3333333333333334E-2</v>
      </c>
      <c r="E102" s="91">
        <v>1.696</v>
      </c>
      <c r="F102" s="92">
        <v>0.16289999999999999</v>
      </c>
      <c r="G102" s="88">
        <f t="shared" si="7"/>
        <v>1.8589</v>
      </c>
      <c r="H102" s="89">
        <v>806.98</v>
      </c>
      <c r="I102" s="90" t="s">
        <v>66</v>
      </c>
      <c r="J102" s="98">
        <f t="shared" si="8"/>
        <v>806.98</v>
      </c>
      <c r="K102" s="89">
        <v>144.76</v>
      </c>
      <c r="L102" s="90" t="s">
        <v>66</v>
      </c>
      <c r="M102" s="74">
        <f t="shared" si="9"/>
        <v>144.76</v>
      </c>
      <c r="N102" s="89">
        <v>149.91</v>
      </c>
      <c r="O102" s="90" t="s">
        <v>66</v>
      </c>
      <c r="P102" s="74">
        <f t="shared" si="10"/>
        <v>149.91</v>
      </c>
    </row>
    <row r="103" spans="2:16">
      <c r="B103" s="89">
        <v>170</v>
      </c>
      <c r="C103" s="90" t="s">
        <v>63</v>
      </c>
      <c r="D103" s="118">
        <f t="shared" si="6"/>
        <v>1.4166666666666668E-2</v>
      </c>
      <c r="E103" s="91">
        <v>1.742</v>
      </c>
      <c r="F103" s="92">
        <v>0.15629999999999999</v>
      </c>
      <c r="G103" s="88">
        <f t="shared" si="7"/>
        <v>1.8982999999999999</v>
      </c>
      <c r="H103" s="89">
        <v>848.68</v>
      </c>
      <c r="I103" s="90" t="s">
        <v>66</v>
      </c>
      <c r="J103" s="98">
        <f t="shared" si="8"/>
        <v>848.68</v>
      </c>
      <c r="K103" s="89">
        <v>148.22999999999999</v>
      </c>
      <c r="L103" s="90" t="s">
        <v>66</v>
      </c>
      <c r="M103" s="74">
        <f t="shared" si="9"/>
        <v>148.22999999999999</v>
      </c>
      <c r="N103" s="89">
        <v>155.02000000000001</v>
      </c>
      <c r="O103" s="90" t="s">
        <v>66</v>
      </c>
      <c r="P103" s="74">
        <f t="shared" si="10"/>
        <v>155.02000000000001</v>
      </c>
    </row>
    <row r="104" spans="2:16">
      <c r="B104" s="89">
        <v>180</v>
      </c>
      <c r="C104" s="90" t="s">
        <v>63</v>
      </c>
      <c r="D104" s="118">
        <f t="shared" si="6"/>
        <v>1.4999999999999999E-2</v>
      </c>
      <c r="E104" s="91">
        <v>1.7869999999999999</v>
      </c>
      <c r="F104" s="92">
        <v>0.1502</v>
      </c>
      <c r="G104" s="88">
        <f t="shared" si="7"/>
        <v>1.9371999999999998</v>
      </c>
      <c r="H104" s="89">
        <v>889.64</v>
      </c>
      <c r="I104" s="90" t="s">
        <v>66</v>
      </c>
      <c r="J104" s="98">
        <f t="shared" si="8"/>
        <v>889.64</v>
      </c>
      <c r="K104" s="89">
        <v>151.49</v>
      </c>
      <c r="L104" s="90" t="s">
        <v>66</v>
      </c>
      <c r="M104" s="74">
        <f t="shared" si="9"/>
        <v>151.49</v>
      </c>
      <c r="N104" s="89">
        <v>159.88999999999999</v>
      </c>
      <c r="O104" s="90" t="s">
        <v>66</v>
      </c>
      <c r="P104" s="74">
        <f t="shared" si="10"/>
        <v>159.88999999999999</v>
      </c>
    </row>
    <row r="105" spans="2:16">
      <c r="B105" s="89">
        <v>200</v>
      </c>
      <c r="C105" s="90" t="s">
        <v>63</v>
      </c>
      <c r="D105" s="118">
        <f t="shared" si="6"/>
        <v>1.6666666666666666E-2</v>
      </c>
      <c r="E105" s="91">
        <v>1.871</v>
      </c>
      <c r="F105" s="92">
        <v>0.1396</v>
      </c>
      <c r="G105" s="88">
        <f t="shared" si="7"/>
        <v>2.0106000000000002</v>
      </c>
      <c r="H105" s="89">
        <v>969.55</v>
      </c>
      <c r="I105" s="90" t="s">
        <v>66</v>
      </c>
      <c r="J105" s="98">
        <f t="shared" si="8"/>
        <v>969.55</v>
      </c>
      <c r="K105" s="89">
        <v>157.63999999999999</v>
      </c>
      <c r="L105" s="90" t="s">
        <v>66</v>
      </c>
      <c r="M105" s="74">
        <f t="shared" si="9"/>
        <v>157.63999999999999</v>
      </c>
      <c r="N105" s="89">
        <v>169.02</v>
      </c>
      <c r="O105" s="90" t="s">
        <v>66</v>
      </c>
      <c r="P105" s="74">
        <f t="shared" si="10"/>
        <v>169.02</v>
      </c>
    </row>
    <row r="106" spans="2:16">
      <c r="B106" s="89">
        <v>225</v>
      </c>
      <c r="C106" s="90" t="s">
        <v>63</v>
      </c>
      <c r="D106" s="118">
        <f t="shared" si="6"/>
        <v>1.8749999999999999E-2</v>
      </c>
      <c r="E106" s="91">
        <v>1.9690000000000001</v>
      </c>
      <c r="F106" s="92">
        <v>0.1285</v>
      </c>
      <c r="G106" s="88">
        <f t="shared" si="7"/>
        <v>2.0975000000000001</v>
      </c>
      <c r="H106" s="89">
        <v>1.07</v>
      </c>
      <c r="I106" s="93" t="s">
        <v>12</v>
      </c>
      <c r="J106" s="98">
        <f t="shared" ref="J106:J169" si="11">H106*1000</f>
        <v>1070</v>
      </c>
      <c r="K106" s="89">
        <v>164.54</v>
      </c>
      <c r="L106" s="90" t="s">
        <v>66</v>
      </c>
      <c r="M106" s="74">
        <f t="shared" si="9"/>
        <v>164.54</v>
      </c>
      <c r="N106" s="89">
        <v>179.42</v>
      </c>
      <c r="O106" s="90" t="s">
        <v>66</v>
      </c>
      <c r="P106" s="74">
        <f t="shared" si="10"/>
        <v>179.42</v>
      </c>
    </row>
    <row r="107" spans="2:16">
      <c r="B107" s="89">
        <v>250</v>
      </c>
      <c r="C107" s="90" t="s">
        <v>63</v>
      </c>
      <c r="D107" s="74">
        <f t="shared" si="6"/>
        <v>2.0833333333333332E-2</v>
      </c>
      <c r="E107" s="91">
        <v>2.06</v>
      </c>
      <c r="F107" s="92">
        <v>0.1192</v>
      </c>
      <c r="G107" s="88">
        <f t="shared" si="7"/>
        <v>2.1792000000000002</v>
      </c>
      <c r="H107" s="89">
        <v>1.1599999999999999</v>
      </c>
      <c r="I107" s="90" t="s">
        <v>12</v>
      </c>
      <c r="J107" s="98">
        <f t="shared" si="11"/>
        <v>1160</v>
      </c>
      <c r="K107" s="89">
        <v>170.63</v>
      </c>
      <c r="L107" s="90" t="s">
        <v>66</v>
      </c>
      <c r="M107" s="74">
        <f t="shared" si="9"/>
        <v>170.63</v>
      </c>
      <c r="N107" s="89">
        <v>188.88</v>
      </c>
      <c r="O107" s="90" t="s">
        <v>66</v>
      </c>
      <c r="P107" s="74">
        <f t="shared" si="10"/>
        <v>188.88</v>
      </c>
    </row>
    <row r="108" spans="2:16">
      <c r="B108" s="89">
        <v>275</v>
      </c>
      <c r="C108" s="90" t="s">
        <v>63</v>
      </c>
      <c r="D108" s="74">
        <f t="shared" si="6"/>
        <v>2.2916666666666669E-2</v>
      </c>
      <c r="E108" s="91">
        <v>2.1459999999999999</v>
      </c>
      <c r="F108" s="92">
        <v>0.1113</v>
      </c>
      <c r="G108" s="88">
        <f t="shared" si="7"/>
        <v>2.2572999999999999</v>
      </c>
      <c r="H108" s="89">
        <v>1.25</v>
      </c>
      <c r="I108" s="90" t="s">
        <v>12</v>
      </c>
      <c r="J108" s="98">
        <f t="shared" si="11"/>
        <v>1250</v>
      </c>
      <c r="K108" s="89">
        <v>176.07</v>
      </c>
      <c r="L108" s="90" t="s">
        <v>66</v>
      </c>
      <c r="M108" s="74">
        <f t="shared" si="9"/>
        <v>176.07</v>
      </c>
      <c r="N108" s="89">
        <v>197.55</v>
      </c>
      <c r="O108" s="90" t="s">
        <v>66</v>
      </c>
      <c r="P108" s="74">
        <f t="shared" si="10"/>
        <v>197.55</v>
      </c>
    </row>
    <row r="109" spans="2:16">
      <c r="B109" s="89">
        <v>300</v>
      </c>
      <c r="C109" s="90" t="s">
        <v>63</v>
      </c>
      <c r="D109" s="74">
        <f t="shared" ref="D109:D121" si="12">B109/1000/$C$5</f>
        <v>2.4999999999999998E-2</v>
      </c>
      <c r="E109" s="91">
        <v>2.2280000000000002</v>
      </c>
      <c r="F109" s="92">
        <v>0.1045</v>
      </c>
      <c r="G109" s="88">
        <f t="shared" si="7"/>
        <v>2.3325</v>
      </c>
      <c r="H109" s="89">
        <v>1.34</v>
      </c>
      <c r="I109" s="90" t="s">
        <v>12</v>
      </c>
      <c r="J109" s="98">
        <f t="shared" si="11"/>
        <v>1340</v>
      </c>
      <c r="K109" s="89">
        <v>180.97</v>
      </c>
      <c r="L109" s="90" t="s">
        <v>66</v>
      </c>
      <c r="M109" s="74">
        <f t="shared" si="9"/>
        <v>180.97</v>
      </c>
      <c r="N109" s="89">
        <v>205.55</v>
      </c>
      <c r="O109" s="90" t="s">
        <v>66</v>
      </c>
      <c r="P109" s="74">
        <f t="shared" si="10"/>
        <v>205.55</v>
      </c>
    </row>
    <row r="110" spans="2:16">
      <c r="B110" s="89">
        <v>325</v>
      </c>
      <c r="C110" s="90" t="s">
        <v>63</v>
      </c>
      <c r="D110" s="74">
        <f t="shared" si="12"/>
        <v>2.7083333333333334E-2</v>
      </c>
      <c r="E110" s="91">
        <v>2.306</v>
      </c>
      <c r="F110" s="92">
        <v>9.8570000000000005E-2</v>
      </c>
      <c r="G110" s="88">
        <f t="shared" si="7"/>
        <v>2.4045700000000001</v>
      </c>
      <c r="H110" s="89">
        <v>1.42</v>
      </c>
      <c r="I110" s="90" t="s">
        <v>12</v>
      </c>
      <c r="J110" s="98">
        <f t="shared" si="11"/>
        <v>1420</v>
      </c>
      <c r="K110" s="89">
        <v>185.42</v>
      </c>
      <c r="L110" s="90" t="s">
        <v>66</v>
      </c>
      <c r="M110" s="74">
        <f t="shared" si="9"/>
        <v>185.42</v>
      </c>
      <c r="N110" s="89">
        <v>212.96</v>
      </c>
      <c r="O110" s="90" t="s">
        <v>66</v>
      </c>
      <c r="P110" s="74">
        <f t="shared" si="10"/>
        <v>212.96</v>
      </c>
    </row>
    <row r="111" spans="2:16">
      <c r="B111" s="89">
        <v>350</v>
      </c>
      <c r="C111" s="90" t="s">
        <v>63</v>
      </c>
      <c r="D111" s="74">
        <f t="shared" si="12"/>
        <v>2.9166666666666664E-2</v>
      </c>
      <c r="E111" s="91">
        <v>2.3809999999999998</v>
      </c>
      <c r="F111" s="92">
        <v>9.3329999999999996E-2</v>
      </c>
      <c r="G111" s="88">
        <f t="shared" si="7"/>
        <v>2.4743299999999997</v>
      </c>
      <c r="H111" s="89">
        <v>1.5</v>
      </c>
      <c r="I111" s="90" t="s">
        <v>12</v>
      </c>
      <c r="J111" s="98">
        <f t="shared" si="11"/>
        <v>1500</v>
      </c>
      <c r="K111" s="89">
        <v>189.48</v>
      </c>
      <c r="L111" s="90" t="s">
        <v>66</v>
      </c>
      <c r="M111" s="74">
        <f t="shared" si="9"/>
        <v>189.48</v>
      </c>
      <c r="N111" s="89">
        <v>219.86</v>
      </c>
      <c r="O111" s="90" t="s">
        <v>66</v>
      </c>
      <c r="P111" s="74">
        <f t="shared" si="10"/>
        <v>219.86</v>
      </c>
    </row>
    <row r="112" spans="2:16">
      <c r="B112" s="89">
        <v>375</v>
      </c>
      <c r="C112" s="90" t="s">
        <v>63</v>
      </c>
      <c r="D112" s="74">
        <f t="shared" si="12"/>
        <v>3.125E-2</v>
      </c>
      <c r="E112" s="91">
        <v>2.4550000000000001</v>
      </c>
      <c r="F112" s="92">
        <v>8.8679999999999995E-2</v>
      </c>
      <c r="G112" s="88">
        <f t="shared" si="7"/>
        <v>2.5436800000000002</v>
      </c>
      <c r="H112" s="89">
        <v>1.58</v>
      </c>
      <c r="I112" s="90" t="s">
        <v>12</v>
      </c>
      <c r="J112" s="98">
        <f t="shared" si="11"/>
        <v>1580</v>
      </c>
      <c r="K112" s="89">
        <v>193.22</v>
      </c>
      <c r="L112" s="90" t="s">
        <v>66</v>
      </c>
      <c r="M112" s="74">
        <f t="shared" si="9"/>
        <v>193.22</v>
      </c>
      <c r="N112" s="89">
        <v>226.31</v>
      </c>
      <c r="O112" s="90" t="s">
        <v>66</v>
      </c>
      <c r="P112" s="74">
        <f t="shared" si="10"/>
        <v>226.31</v>
      </c>
    </row>
    <row r="113" spans="1:16">
      <c r="B113" s="89">
        <v>400</v>
      </c>
      <c r="C113" s="90" t="s">
        <v>63</v>
      </c>
      <c r="D113" s="74">
        <f t="shared" si="12"/>
        <v>3.3333333333333333E-2</v>
      </c>
      <c r="E113" s="91">
        <v>2.5259999999999998</v>
      </c>
      <c r="F113" s="92">
        <v>8.4519999999999998E-2</v>
      </c>
      <c r="G113" s="88">
        <f t="shared" si="7"/>
        <v>2.6105199999999997</v>
      </c>
      <c r="H113" s="89">
        <v>1.66</v>
      </c>
      <c r="I113" s="90" t="s">
        <v>12</v>
      </c>
      <c r="J113" s="98">
        <f t="shared" si="11"/>
        <v>1660</v>
      </c>
      <c r="K113" s="89">
        <v>196.66</v>
      </c>
      <c r="L113" s="90" t="s">
        <v>66</v>
      </c>
      <c r="M113" s="74">
        <f t="shared" si="9"/>
        <v>196.66</v>
      </c>
      <c r="N113" s="89">
        <v>232.37</v>
      </c>
      <c r="O113" s="90" t="s">
        <v>66</v>
      </c>
      <c r="P113" s="74">
        <f t="shared" si="10"/>
        <v>232.37</v>
      </c>
    </row>
    <row r="114" spans="1:16">
      <c r="B114" s="89">
        <v>450</v>
      </c>
      <c r="C114" s="90" t="s">
        <v>63</v>
      </c>
      <c r="D114" s="74">
        <f t="shared" si="12"/>
        <v>3.7499999999999999E-2</v>
      </c>
      <c r="E114" s="91">
        <v>2.6640000000000001</v>
      </c>
      <c r="F114" s="92">
        <v>7.7359999999999998E-2</v>
      </c>
      <c r="G114" s="88">
        <f t="shared" si="7"/>
        <v>2.7413600000000002</v>
      </c>
      <c r="H114" s="89">
        <v>1.81</v>
      </c>
      <c r="I114" s="90" t="s">
        <v>12</v>
      </c>
      <c r="J114" s="98">
        <f t="shared" si="11"/>
        <v>1810</v>
      </c>
      <c r="K114" s="89">
        <v>203.33</v>
      </c>
      <c r="L114" s="90" t="s">
        <v>66</v>
      </c>
      <c r="M114" s="74">
        <f t="shared" si="9"/>
        <v>203.33</v>
      </c>
      <c r="N114" s="89">
        <v>243.43</v>
      </c>
      <c r="O114" s="90" t="s">
        <v>66</v>
      </c>
      <c r="P114" s="74">
        <f t="shared" si="10"/>
        <v>243.43</v>
      </c>
    </row>
    <row r="115" spans="1:16">
      <c r="B115" s="89">
        <v>500</v>
      </c>
      <c r="C115" s="90" t="s">
        <v>63</v>
      </c>
      <c r="D115" s="74">
        <f t="shared" si="12"/>
        <v>4.1666666666666664E-2</v>
      </c>
      <c r="E115" s="91">
        <v>2.7989999999999999</v>
      </c>
      <c r="F115" s="92">
        <v>7.1429999999999993E-2</v>
      </c>
      <c r="G115" s="88">
        <f t="shared" si="7"/>
        <v>2.8704299999999998</v>
      </c>
      <c r="H115" s="89">
        <v>1.96</v>
      </c>
      <c r="I115" s="90" t="s">
        <v>12</v>
      </c>
      <c r="J115" s="98">
        <f t="shared" si="11"/>
        <v>1960</v>
      </c>
      <c r="K115" s="89">
        <v>209.13</v>
      </c>
      <c r="L115" s="90" t="s">
        <v>66</v>
      </c>
      <c r="M115" s="74">
        <f t="shared" si="9"/>
        <v>209.13</v>
      </c>
      <c r="N115" s="89">
        <v>253.32</v>
      </c>
      <c r="O115" s="90" t="s">
        <v>66</v>
      </c>
      <c r="P115" s="74">
        <f t="shared" si="10"/>
        <v>253.32</v>
      </c>
    </row>
    <row r="116" spans="1:16">
      <c r="B116" s="89">
        <v>550</v>
      </c>
      <c r="C116" s="90" t="s">
        <v>63</v>
      </c>
      <c r="D116" s="74">
        <f t="shared" si="12"/>
        <v>4.5833333333333337E-2</v>
      </c>
      <c r="E116" s="91">
        <v>2.931</v>
      </c>
      <c r="F116" s="92">
        <v>6.6420000000000007E-2</v>
      </c>
      <c r="G116" s="88">
        <f t="shared" si="7"/>
        <v>2.99742</v>
      </c>
      <c r="H116" s="89">
        <v>2.1</v>
      </c>
      <c r="I116" s="90" t="s">
        <v>12</v>
      </c>
      <c r="J116" s="98">
        <f t="shared" si="11"/>
        <v>2100</v>
      </c>
      <c r="K116" s="89">
        <v>214.22</v>
      </c>
      <c r="L116" s="90" t="s">
        <v>66</v>
      </c>
      <c r="M116" s="74">
        <f t="shared" si="9"/>
        <v>214.22</v>
      </c>
      <c r="N116" s="89">
        <v>262.24</v>
      </c>
      <c r="O116" s="90" t="s">
        <v>66</v>
      </c>
      <c r="P116" s="74">
        <f t="shared" si="10"/>
        <v>262.24</v>
      </c>
    </row>
    <row r="117" spans="1:16">
      <c r="B117" s="89">
        <v>600</v>
      </c>
      <c r="C117" s="90" t="s">
        <v>63</v>
      </c>
      <c r="D117" s="74">
        <f t="shared" si="12"/>
        <v>4.9999999999999996E-2</v>
      </c>
      <c r="E117" s="91">
        <v>3.0609999999999999</v>
      </c>
      <c r="F117" s="92">
        <v>6.2129999999999998E-2</v>
      </c>
      <c r="G117" s="88">
        <f t="shared" si="7"/>
        <v>3.1231299999999997</v>
      </c>
      <c r="H117" s="89">
        <v>2.23</v>
      </c>
      <c r="I117" s="90" t="s">
        <v>12</v>
      </c>
      <c r="J117" s="98">
        <f t="shared" si="11"/>
        <v>2230</v>
      </c>
      <c r="K117" s="89">
        <v>218.73</v>
      </c>
      <c r="L117" s="90" t="s">
        <v>66</v>
      </c>
      <c r="M117" s="74">
        <f t="shared" si="9"/>
        <v>218.73</v>
      </c>
      <c r="N117" s="89">
        <v>270.32</v>
      </c>
      <c r="O117" s="90" t="s">
        <v>66</v>
      </c>
      <c r="P117" s="74">
        <f t="shared" si="10"/>
        <v>270.32</v>
      </c>
    </row>
    <row r="118" spans="1:16">
      <c r="B118" s="89">
        <v>650</v>
      </c>
      <c r="C118" s="90" t="s">
        <v>63</v>
      </c>
      <c r="D118" s="74">
        <f t="shared" si="12"/>
        <v>5.4166666666666669E-2</v>
      </c>
      <c r="E118" s="91">
        <v>3.19</v>
      </c>
      <c r="F118" s="92">
        <v>5.8409999999999997E-2</v>
      </c>
      <c r="G118" s="88">
        <f t="shared" si="7"/>
        <v>3.2484099999999998</v>
      </c>
      <c r="H118" s="89">
        <v>2.36</v>
      </c>
      <c r="I118" s="90" t="s">
        <v>12</v>
      </c>
      <c r="J118" s="98">
        <f t="shared" si="11"/>
        <v>2360</v>
      </c>
      <c r="K118" s="89">
        <v>222.76</v>
      </c>
      <c r="L118" s="90" t="s">
        <v>66</v>
      </c>
      <c r="M118" s="74">
        <f t="shared" si="9"/>
        <v>222.76</v>
      </c>
      <c r="N118" s="89">
        <v>277.69</v>
      </c>
      <c r="O118" s="90" t="s">
        <v>66</v>
      </c>
      <c r="P118" s="74">
        <f t="shared" si="10"/>
        <v>277.69</v>
      </c>
    </row>
    <row r="119" spans="1:16">
      <c r="B119" s="89">
        <v>700</v>
      </c>
      <c r="C119" s="90" t="s">
        <v>63</v>
      </c>
      <c r="D119" s="74">
        <f t="shared" si="12"/>
        <v>5.8333333333333327E-2</v>
      </c>
      <c r="E119" s="91">
        <v>3.3170000000000002</v>
      </c>
      <c r="F119" s="92">
        <v>5.5149999999999998E-2</v>
      </c>
      <c r="G119" s="88">
        <f t="shared" si="7"/>
        <v>3.37215</v>
      </c>
      <c r="H119" s="89">
        <v>2.48</v>
      </c>
      <c r="I119" s="90" t="s">
        <v>12</v>
      </c>
      <c r="J119" s="98">
        <f t="shared" si="11"/>
        <v>2480</v>
      </c>
      <c r="K119" s="89">
        <v>226.38</v>
      </c>
      <c r="L119" s="90" t="s">
        <v>66</v>
      </c>
      <c r="M119" s="74">
        <f t="shared" si="9"/>
        <v>226.38</v>
      </c>
      <c r="N119" s="89">
        <v>284.45</v>
      </c>
      <c r="O119" s="90" t="s">
        <v>66</v>
      </c>
      <c r="P119" s="74">
        <f t="shared" si="10"/>
        <v>284.45</v>
      </c>
    </row>
    <row r="120" spans="1:16">
      <c r="B120" s="89">
        <v>800</v>
      </c>
      <c r="C120" s="90" t="s">
        <v>63</v>
      </c>
      <c r="D120" s="74">
        <f t="shared" si="12"/>
        <v>6.6666666666666666E-2</v>
      </c>
      <c r="E120" s="91">
        <v>3.569</v>
      </c>
      <c r="F120" s="92">
        <v>4.9689999999999998E-2</v>
      </c>
      <c r="G120" s="88">
        <f t="shared" si="7"/>
        <v>3.61869</v>
      </c>
      <c r="H120" s="89">
        <v>2.72</v>
      </c>
      <c r="I120" s="90" t="s">
        <v>12</v>
      </c>
      <c r="J120" s="98">
        <f t="shared" si="11"/>
        <v>2720</v>
      </c>
      <c r="K120" s="89">
        <v>233.75</v>
      </c>
      <c r="L120" s="90" t="s">
        <v>66</v>
      </c>
      <c r="M120" s="74">
        <f t="shared" si="9"/>
        <v>233.75</v>
      </c>
      <c r="N120" s="89">
        <v>296.39999999999998</v>
      </c>
      <c r="O120" s="90" t="s">
        <v>66</v>
      </c>
      <c r="P120" s="74">
        <f t="shared" si="10"/>
        <v>296.39999999999998</v>
      </c>
    </row>
    <row r="121" spans="1:16">
      <c r="B121" s="89">
        <v>900</v>
      </c>
      <c r="C121" s="90" t="s">
        <v>63</v>
      </c>
      <c r="D121" s="74">
        <f t="shared" si="12"/>
        <v>7.4999999999999997E-2</v>
      </c>
      <c r="E121" s="91">
        <v>3.8159999999999998</v>
      </c>
      <c r="F121" s="92">
        <v>4.53E-2</v>
      </c>
      <c r="G121" s="88">
        <f t="shared" si="7"/>
        <v>3.8613</v>
      </c>
      <c r="H121" s="89">
        <v>2.94</v>
      </c>
      <c r="I121" s="90" t="s">
        <v>12</v>
      </c>
      <c r="J121" s="98">
        <f t="shared" si="11"/>
        <v>2940</v>
      </c>
      <c r="K121" s="89">
        <v>239.88</v>
      </c>
      <c r="L121" s="90" t="s">
        <v>66</v>
      </c>
      <c r="M121" s="74">
        <f t="shared" si="9"/>
        <v>239.88</v>
      </c>
      <c r="N121" s="89">
        <v>306.67</v>
      </c>
      <c r="O121" s="90" t="s">
        <v>66</v>
      </c>
      <c r="P121" s="74">
        <f t="shared" si="10"/>
        <v>306.67</v>
      </c>
    </row>
    <row r="122" spans="1:16">
      <c r="B122" s="89">
        <v>1</v>
      </c>
      <c r="C122" s="93" t="s">
        <v>65</v>
      </c>
      <c r="D122" s="74">
        <f t="shared" ref="D122:D185" si="13">B122/$C$5</f>
        <v>8.3333333333333329E-2</v>
      </c>
      <c r="E122" s="91">
        <v>4.0579999999999998</v>
      </c>
      <c r="F122" s="92">
        <v>4.1669999999999999E-2</v>
      </c>
      <c r="G122" s="88">
        <f t="shared" si="7"/>
        <v>4.0996699999999997</v>
      </c>
      <c r="H122" s="89">
        <v>3.14</v>
      </c>
      <c r="I122" s="90" t="s">
        <v>12</v>
      </c>
      <c r="J122" s="98">
        <f t="shared" si="11"/>
        <v>3140</v>
      </c>
      <c r="K122" s="89">
        <v>245.07</v>
      </c>
      <c r="L122" s="90" t="s">
        <v>66</v>
      </c>
      <c r="M122" s="74">
        <f t="shared" si="9"/>
        <v>245.07</v>
      </c>
      <c r="N122" s="89">
        <v>315.60000000000002</v>
      </c>
      <c r="O122" s="90" t="s">
        <v>66</v>
      </c>
      <c r="P122" s="74">
        <f t="shared" si="10"/>
        <v>315.60000000000002</v>
      </c>
    </row>
    <row r="123" spans="1:16">
      <c r="B123" s="89">
        <v>1.1000000000000001</v>
      </c>
      <c r="C123" s="90" t="s">
        <v>65</v>
      </c>
      <c r="D123" s="74">
        <f t="shared" si="13"/>
        <v>9.1666666666666674E-2</v>
      </c>
      <c r="E123" s="91">
        <v>4.2939999999999996</v>
      </c>
      <c r="F123" s="92">
        <v>3.8629999999999998E-2</v>
      </c>
      <c r="G123" s="88">
        <f t="shared" si="7"/>
        <v>4.33263</v>
      </c>
      <c r="H123" s="89">
        <v>3.34</v>
      </c>
      <c r="I123" s="90" t="s">
        <v>12</v>
      </c>
      <c r="J123" s="98">
        <f t="shared" si="11"/>
        <v>3340</v>
      </c>
      <c r="K123" s="89">
        <v>249.53</v>
      </c>
      <c r="L123" s="90" t="s">
        <v>66</v>
      </c>
      <c r="M123" s="74">
        <f t="shared" si="9"/>
        <v>249.53</v>
      </c>
      <c r="N123" s="89">
        <v>323.45999999999998</v>
      </c>
      <c r="O123" s="90" t="s">
        <v>66</v>
      </c>
      <c r="P123" s="74">
        <f t="shared" si="10"/>
        <v>323.45999999999998</v>
      </c>
    </row>
    <row r="124" spans="1:16">
      <c r="B124" s="89">
        <v>1.2</v>
      </c>
      <c r="C124" s="90" t="s">
        <v>65</v>
      </c>
      <c r="D124" s="74">
        <f t="shared" si="13"/>
        <v>9.9999999999999992E-2</v>
      </c>
      <c r="E124" s="91">
        <v>4.5229999999999997</v>
      </c>
      <c r="F124" s="92">
        <v>3.6040000000000003E-2</v>
      </c>
      <c r="G124" s="88">
        <f t="shared" si="7"/>
        <v>4.5590399999999995</v>
      </c>
      <c r="H124" s="89">
        <v>3.52</v>
      </c>
      <c r="I124" s="90" t="s">
        <v>12</v>
      </c>
      <c r="J124" s="98">
        <f t="shared" si="11"/>
        <v>3520</v>
      </c>
      <c r="K124" s="89">
        <v>253.41</v>
      </c>
      <c r="L124" s="90" t="s">
        <v>66</v>
      </c>
      <c r="M124" s="74">
        <f t="shared" si="9"/>
        <v>253.41</v>
      </c>
      <c r="N124" s="89">
        <v>330.42</v>
      </c>
      <c r="O124" s="90" t="s">
        <v>66</v>
      </c>
      <c r="P124" s="74">
        <f t="shared" si="10"/>
        <v>330.42</v>
      </c>
    </row>
    <row r="125" spans="1:16">
      <c r="B125" s="77">
        <v>1.3</v>
      </c>
      <c r="C125" s="79" t="s">
        <v>65</v>
      </c>
      <c r="D125" s="74">
        <f t="shared" si="13"/>
        <v>0.10833333333333334</v>
      </c>
      <c r="E125" s="91">
        <v>4.7430000000000003</v>
      </c>
      <c r="F125" s="92">
        <v>3.3790000000000001E-2</v>
      </c>
      <c r="G125" s="88">
        <f t="shared" si="7"/>
        <v>4.7767900000000001</v>
      </c>
      <c r="H125" s="89">
        <v>3.7</v>
      </c>
      <c r="I125" s="90" t="s">
        <v>12</v>
      </c>
      <c r="J125" s="98">
        <f t="shared" si="11"/>
        <v>3700</v>
      </c>
      <c r="K125" s="89">
        <v>256.83</v>
      </c>
      <c r="L125" s="90" t="s">
        <v>66</v>
      </c>
      <c r="M125" s="74">
        <f t="shared" si="9"/>
        <v>256.83</v>
      </c>
      <c r="N125" s="89">
        <v>336.66</v>
      </c>
      <c r="O125" s="90" t="s">
        <v>66</v>
      </c>
      <c r="P125" s="74">
        <f t="shared" si="10"/>
        <v>336.66</v>
      </c>
    </row>
    <row r="126" spans="1:16">
      <c r="B126" s="77">
        <v>1.4</v>
      </c>
      <c r="C126" s="79" t="s">
        <v>65</v>
      </c>
      <c r="D126" s="74">
        <f t="shared" si="13"/>
        <v>0.11666666666666665</v>
      </c>
      <c r="E126" s="91">
        <v>4.9530000000000003</v>
      </c>
      <c r="F126" s="92">
        <v>3.184E-2</v>
      </c>
      <c r="G126" s="88">
        <f t="shared" si="7"/>
        <v>4.9848400000000002</v>
      </c>
      <c r="H126" s="77">
        <v>3.87</v>
      </c>
      <c r="I126" s="79" t="s">
        <v>12</v>
      </c>
      <c r="J126" s="98">
        <f t="shared" si="11"/>
        <v>3870</v>
      </c>
      <c r="K126" s="77">
        <v>259.87</v>
      </c>
      <c r="L126" s="79" t="s">
        <v>66</v>
      </c>
      <c r="M126" s="74">
        <f t="shared" si="9"/>
        <v>259.87</v>
      </c>
      <c r="N126" s="77">
        <v>342.28</v>
      </c>
      <c r="O126" s="79" t="s">
        <v>66</v>
      </c>
      <c r="P126" s="74">
        <f t="shared" si="10"/>
        <v>342.28</v>
      </c>
    </row>
    <row r="127" spans="1:16">
      <c r="B127" s="77">
        <v>1.5</v>
      </c>
      <c r="C127" s="79" t="s">
        <v>65</v>
      </c>
      <c r="D127" s="74">
        <f t="shared" si="13"/>
        <v>0.125</v>
      </c>
      <c r="E127" s="91">
        <v>5.1539999999999999</v>
      </c>
      <c r="F127" s="92">
        <v>3.0110000000000001E-2</v>
      </c>
      <c r="G127" s="88">
        <f t="shared" si="7"/>
        <v>5.1841099999999996</v>
      </c>
      <c r="H127" s="77">
        <v>4.03</v>
      </c>
      <c r="I127" s="79" t="s">
        <v>12</v>
      </c>
      <c r="J127" s="98">
        <f t="shared" si="11"/>
        <v>4030.0000000000005</v>
      </c>
      <c r="K127" s="77">
        <v>262.58999999999997</v>
      </c>
      <c r="L127" s="79" t="s">
        <v>66</v>
      </c>
      <c r="M127" s="74">
        <f t="shared" si="9"/>
        <v>262.58999999999997</v>
      </c>
      <c r="N127" s="77">
        <v>347.39</v>
      </c>
      <c r="O127" s="79" t="s">
        <v>66</v>
      </c>
      <c r="P127" s="74">
        <f t="shared" si="10"/>
        <v>347.39</v>
      </c>
    </row>
    <row r="128" spans="1:16">
      <c r="A128" s="186"/>
      <c r="B128" s="89">
        <v>1.6</v>
      </c>
      <c r="C128" s="90" t="s">
        <v>65</v>
      </c>
      <c r="D128" s="74">
        <f t="shared" si="13"/>
        <v>0.13333333333333333</v>
      </c>
      <c r="E128" s="91">
        <v>5.3440000000000003</v>
      </c>
      <c r="F128" s="92">
        <v>2.8570000000000002E-2</v>
      </c>
      <c r="G128" s="88">
        <f t="shared" si="7"/>
        <v>5.3725700000000005</v>
      </c>
      <c r="H128" s="89">
        <v>4.1900000000000004</v>
      </c>
      <c r="I128" s="90" t="s">
        <v>12</v>
      </c>
      <c r="J128" s="98">
        <f t="shared" si="11"/>
        <v>4190</v>
      </c>
      <c r="K128" s="77">
        <v>265.06</v>
      </c>
      <c r="L128" s="79" t="s">
        <v>66</v>
      </c>
      <c r="M128" s="74">
        <f t="shared" si="9"/>
        <v>265.06</v>
      </c>
      <c r="N128" s="77">
        <v>352.05</v>
      </c>
      <c r="O128" s="79" t="s">
        <v>66</v>
      </c>
      <c r="P128" s="74">
        <f t="shared" si="10"/>
        <v>352.05</v>
      </c>
    </row>
    <row r="129" spans="1:16">
      <c r="A129" s="186"/>
      <c r="B129" s="89">
        <v>1.7</v>
      </c>
      <c r="C129" s="90" t="s">
        <v>65</v>
      </c>
      <c r="D129" s="74">
        <f t="shared" si="13"/>
        <v>0.14166666666666666</v>
      </c>
      <c r="E129" s="91">
        <v>5.5229999999999997</v>
      </c>
      <c r="F129" s="92">
        <v>2.7199999999999998E-2</v>
      </c>
      <c r="G129" s="88">
        <f t="shared" si="7"/>
        <v>5.5501999999999994</v>
      </c>
      <c r="H129" s="89">
        <v>4.34</v>
      </c>
      <c r="I129" s="90" t="s">
        <v>12</v>
      </c>
      <c r="J129" s="98">
        <f t="shared" si="11"/>
        <v>4340</v>
      </c>
      <c r="K129" s="77">
        <v>267.31</v>
      </c>
      <c r="L129" s="79" t="s">
        <v>66</v>
      </c>
      <c r="M129" s="74">
        <f t="shared" si="9"/>
        <v>267.31</v>
      </c>
      <c r="N129" s="77">
        <v>356.35</v>
      </c>
      <c r="O129" s="79" t="s">
        <v>66</v>
      </c>
      <c r="P129" s="74">
        <f t="shared" si="10"/>
        <v>356.35</v>
      </c>
    </row>
    <row r="130" spans="1:16">
      <c r="A130" s="186"/>
      <c r="B130" s="89">
        <v>1.8</v>
      </c>
      <c r="C130" s="90" t="s">
        <v>65</v>
      </c>
      <c r="D130" s="74">
        <f t="shared" si="13"/>
        <v>0.15</v>
      </c>
      <c r="E130" s="91">
        <v>5.6909999999999998</v>
      </c>
      <c r="F130" s="92">
        <v>2.596E-2</v>
      </c>
      <c r="G130" s="88">
        <f t="shared" si="7"/>
        <v>5.7169600000000003</v>
      </c>
      <c r="H130" s="89">
        <v>4.4800000000000004</v>
      </c>
      <c r="I130" s="90" t="s">
        <v>12</v>
      </c>
      <c r="J130" s="98">
        <f t="shared" si="11"/>
        <v>4480</v>
      </c>
      <c r="K130" s="77">
        <v>269.39</v>
      </c>
      <c r="L130" s="79" t="s">
        <v>66</v>
      </c>
      <c r="M130" s="74">
        <f t="shared" si="9"/>
        <v>269.39</v>
      </c>
      <c r="N130" s="77">
        <v>360.31</v>
      </c>
      <c r="O130" s="79" t="s">
        <v>66</v>
      </c>
      <c r="P130" s="74">
        <f t="shared" si="10"/>
        <v>360.31</v>
      </c>
    </row>
    <row r="131" spans="1:16">
      <c r="A131" s="186"/>
      <c r="B131" s="89">
        <v>2</v>
      </c>
      <c r="C131" s="90" t="s">
        <v>65</v>
      </c>
      <c r="D131" s="74">
        <f t="shared" si="13"/>
        <v>0.16666666666666666</v>
      </c>
      <c r="E131" s="91">
        <v>5.992</v>
      </c>
      <c r="F131" s="92">
        <v>2.3820000000000001E-2</v>
      </c>
      <c r="G131" s="88">
        <f t="shared" si="7"/>
        <v>6.0158199999999997</v>
      </c>
      <c r="H131" s="89">
        <v>4.7699999999999996</v>
      </c>
      <c r="I131" s="90" t="s">
        <v>12</v>
      </c>
      <c r="J131" s="98">
        <f t="shared" si="11"/>
        <v>4770</v>
      </c>
      <c r="K131" s="77">
        <v>274.52999999999997</v>
      </c>
      <c r="L131" s="79" t="s">
        <v>66</v>
      </c>
      <c r="M131" s="74">
        <f t="shared" si="9"/>
        <v>274.52999999999997</v>
      </c>
      <c r="N131" s="77">
        <v>367.45</v>
      </c>
      <c r="O131" s="79" t="s">
        <v>66</v>
      </c>
      <c r="P131" s="74">
        <f t="shared" si="10"/>
        <v>367.45</v>
      </c>
    </row>
    <row r="132" spans="1:16">
      <c r="A132" s="186"/>
      <c r="B132" s="89">
        <v>2.25</v>
      </c>
      <c r="C132" s="90" t="s">
        <v>65</v>
      </c>
      <c r="D132" s="74">
        <f t="shared" si="13"/>
        <v>0.1875</v>
      </c>
      <c r="E132" s="91">
        <v>6.3079999999999998</v>
      </c>
      <c r="F132" s="92">
        <v>2.162E-2</v>
      </c>
      <c r="G132" s="88">
        <f t="shared" si="7"/>
        <v>6.3296200000000002</v>
      </c>
      <c r="H132" s="89">
        <v>5.0999999999999996</v>
      </c>
      <c r="I132" s="90" t="s">
        <v>12</v>
      </c>
      <c r="J132" s="98">
        <f t="shared" si="11"/>
        <v>5100</v>
      </c>
      <c r="K132" s="77">
        <v>280.89999999999998</v>
      </c>
      <c r="L132" s="79" t="s">
        <v>66</v>
      </c>
      <c r="M132" s="74">
        <f t="shared" si="9"/>
        <v>280.89999999999998</v>
      </c>
      <c r="N132" s="77">
        <v>375.18</v>
      </c>
      <c r="O132" s="79" t="s">
        <v>66</v>
      </c>
      <c r="P132" s="74">
        <f t="shared" si="10"/>
        <v>375.18</v>
      </c>
    </row>
    <row r="133" spans="1:16">
      <c r="A133" s="186"/>
      <c r="B133" s="89">
        <v>2.5</v>
      </c>
      <c r="C133" s="90" t="s">
        <v>65</v>
      </c>
      <c r="D133" s="74">
        <f t="shared" si="13"/>
        <v>0.20833333333333334</v>
      </c>
      <c r="E133" s="91">
        <v>6.5590000000000002</v>
      </c>
      <c r="F133" s="92">
        <v>1.9820000000000001E-2</v>
      </c>
      <c r="G133" s="88">
        <f t="shared" si="7"/>
        <v>6.5788200000000003</v>
      </c>
      <c r="H133" s="89">
        <v>5.42</v>
      </c>
      <c r="I133" s="90" t="s">
        <v>12</v>
      </c>
      <c r="J133" s="98">
        <f t="shared" si="11"/>
        <v>5420</v>
      </c>
      <c r="K133" s="77">
        <v>286.5</v>
      </c>
      <c r="L133" s="79" t="s">
        <v>66</v>
      </c>
      <c r="M133" s="74">
        <f t="shared" si="9"/>
        <v>286.5</v>
      </c>
      <c r="N133" s="77">
        <v>381.94</v>
      </c>
      <c r="O133" s="79" t="s">
        <v>66</v>
      </c>
      <c r="P133" s="74">
        <f t="shared" si="10"/>
        <v>381.94</v>
      </c>
    </row>
    <row r="134" spans="1:16">
      <c r="A134" s="186"/>
      <c r="B134" s="89">
        <v>2.75</v>
      </c>
      <c r="C134" s="90" t="s">
        <v>65</v>
      </c>
      <c r="D134" s="74">
        <f t="shared" si="13"/>
        <v>0.22916666666666666</v>
      </c>
      <c r="E134" s="91">
        <v>6.7539999999999996</v>
      </c>
      <c r="F134" s="92">
        <v>1.8319999999999999E-2</v>
      </c>
      <c r="G134" s="88">
        <f t="shared" si="7"/>
        <v>6.7723199999999997</v>
      </c>
      <c r="H134" s="89">
        <v>5.73</v>
      </c>
      <c r="I134" s="90" t="s">
        <v>12</v>
      </c>
      <c r="J134" s="98">
        <f t="shared" si="11"/>
        <v>5730</v>
      </c>
      <c r="K134" s="77">
        <v>291.55</v>
      </c>
      <c r="L134" s="79" t="s">
        <v>66</v>
      </c>
      <c r="M134" s="74">
        <f t="shared" si="9"/>
        <v>291.55</v>
      </c>
      <c r="N134" s="77">
        <v>387.96</v>
      </c>
      <c r="O134" s="79" t="s">
        <v>66</v>
      </c>
      <c r="P134" s="74">
        <f t="shared" si="10"/>
        <v>387.96</v>
      </c>
    </row>
    <row r="135" spans="1:16">
      <c r="A135" s="186"/>
      <c r="B135" s="89">
        <v>3</v>
      </c>
      <c r="C135" s="90" t="s">
        <v>65</v>
      </c>
      <c r="D135" s="74">
        <f t="shared" si="13"/>
        <v>0.25</v>
      </c>
      <c r="E135" s="91">
        <v>6.9</v>
      </c>
      <c r="F135" s="92">
        <v>1.704E-2</v>
      </c>
      <c r="G135" s="88">
        <f t="shared" si="7"/>
        <v>6.9170400000000001</v>
      </c>
      <c r="H135" s="89">
        <v>6.03</v>
      </c>
      <c r="I135" s="90" t="s">
        <v>12</v>
      </c>
      <c r="J135" s="98">
        <f t="shared" si="11"/>
        <v>6030</v>
      </c>
      <c r="K135" s="77">
        <v>296.20999999999998</v>
      </c>
      <c r="L135" s="79" t="s">
        <v>66</v>
      </c>
      <c r="M135" s="74">
        <f t="shared" si="9"/>
        <v>296.20999999999998</v>
      </c>
      <c r="N135" s="77">
        <v>393.41</v>
      </c>
      <c r="O135" s="79" t="s">
        <v>66</v>
      </c>
      <c r="P135" s="74">
        <f t="shared" si="10"/>
        <v>393.41</v>
      </c>
    </row>
    <row r="136" spans="1:16">
      <c r="A136" s="186"/>
      <c r="B136" s="89">
        <v>3.25</v>
      </c>
      <c r="C136" s="90" t="s">
        <v>65</v>
      </c>
      <c r="D136" s="74">
        <f t="shared" si="13"/>
        <v>0.27083333333333331</v>
      </c>
      <c r="E136" s="91">
        <v>7.0049999999999999</v>
      </c>
      <c r="F136" s="92">
        <v>1.5939999999999999E-2</v>
      </c>
      <c r="G136" s="88">
        <f t="shared" si="7"/>
        <v>7.0209399999999995</v>
      </c>
      <c r="H136" s="89">
        <v>6.33</v>
      </c>
      <c r="I136" s="90" t="s">
        <v>12</v>
      </c>
      <c r="J136" s="98">
        <f t="shared" si="11"/>
        <v>6330</v>
      </c>
      <c r="K136" s="77">
        <v>300.57</v>
      </c>
      <c r="L136" s="79" t="s">
        <v>66</v>
      </c>
      <c r="M136" s="74">
        <f t="shared" si="9"/>
        <v>300.57</v>
      </c>
      <c r="N136" s="77">
        <v>398.42</v>
      </c>
      <c r="O136" s="79" t="s">
        <v>66</v>
      </c>
      <c r="P136" s="74">
        <f t="shared" si="10"/>
        <v>398.42</v>
      </c>
    </row>
    <row r="137" spans="1:16">
      <c r="A137" s="186"/>
      <c r="B137" s="89">
        <v>3.5</v>
      </c>
      <c r="C137" s="90" t="s">
        <v>65</v>
      </c>
      <c r="D137" s="74">
        <f t="shared" si="13"/>
        <v>0.29166666666666669</v>
      </c>
      <c r="E137" s="91">
        <v>7.0759999999999996</v>
      </c>
      <c r="F137" s="92">
        <v>1.499E-2</v>
      </c>
      <c r="G137" s="88">
        <f t="shared" si="7"/>
        <v>7.0909899999999997</v>
      </c>
      <c r="H137" s="89">
        <v>6.62</v>
      </c>
      <c r="I137" s="90" t="s">
        <v>12</v>
      </c>
      <c r="J137" s="98">
        <f t="shared" si="11"/>
        <v>6620</v>
      </c>
      <c r="K137" s="77">
        <v>304.70999999999998</v>
      </c>
      <c r="L137" s="79" t="s">
        <v>66</v>
      </c>
      <c r="M137" s="74">
        <f t="shared" si="9"/>
        <v>304.70999999999998</v>
      </c>
      <c r="N137" s="77">
        <v>403.08</v>
      </c>
      <c r="O137" s="79" t="s">
        <v>66</v>
      </c>
      <c r="P137" s="74">
        <f t="shared" si="10"/>
        <v>403.08</v>
      </c>
    </row>
    <row r="138" spans="1:16">
      <c r="A138" s="186"/>
      <c r="B138" s="89">
        <v>3.75</v>
      </c>
      <c r="C138" s="90" t="s">
        <v>65</v>
      </c>
      <c r="D138" s="74">
        <f t="shared" si="13"/>
        <v>0.3125</v>
      </c>
      <c r="E138" s="91">
        <v>7.12</v>
      </c>
      <c r="F138" s="92">
        <v>1.4149999999999999E-2</v>
      </c>
      <c r="G138" s="88">
        <f t="shared" si="7"/>
        <v>7.13415</v>
      </c>
      <c r="H138" s="89">
        <v>6.91</v>
      </c>
      <c r="I138" s="90" t="s">
        <v>12</v>
      </c>
      <c r="J138" s="98">
        <f t="shared" si="11"/>
        <v>6910</v>
      </c>
      <c r="K138" s="77">
        <v>308.69</v>
      </c>
      <c r="L138" s="79" t="s">
        <v>66</v>
      </c>
      <c r="M138" s="74">
        <f t="shared" si="9"/>
        <v>308.69</v>
      </c>
      <c r="N138" s="77">
        <v>407.46</v>
      </c>
      <c r="O138" s="79" t="s">
        <v>66</v>
      </c>
      <c r="P138" s="74">
        <f t="shared" si="10"/>
        <v>407.46</v>
      </c>
    </row>
    <row r="139" spans="1:16">
      <c r="A139" s="186"/>
      <c r="B139" s="89">
        <v>4</v>
      </c>
      <c r="C139" s="90" t="s">
        <v>65</v>
      </c>
      <c r="D139" s="74">
        <f t="shared" si="13"/>
        <v>0.33333333333333331</v>
      </c>
      <c r="E139" s="91">
        <v>7.1429999999999998</v>
      </c>
      <c r="F139" s="92">
        <v>1.34E-2</v>
      </c>
      <c r="G139" s="88">
        <f t="shared" si="7"/>
        <v>7.1563999999999997</v>
      </c>
      <c r="H139" s="89">
        <v>7.2</v>
      </c>
      <c r="I139" s="90" t="s">
        <v>12</v>
      </c>
      <c r="J139" s="98">
        <f t="shared" si="11"/>
        <v>7200</v>
      </c>
      <c r="K139" s="77">
        <v>312.54000000000002</v>
      </c>
      <c r="L139" s="79" t="s">
        <v>66</v>
      </c>
      <c r="M139" s="74">
        <f t="shared" si="9"/>
        <v>312.54000000000002</v>
      </c>
      <c r="N139" s="77">
        <v>411.6</v>
      </c>
      <c r="O139" s="79" t="s">
        <v>66</v>
      </c>
      <c r="P139" s="74">
        <f t="shared" si="10"/>
        <v>411.6</v>
      </c>
    </row>
    <row r="140" spans="1:16">
      <c r="A140" s="186"/>
      <c r="B140" s="89">
        <v>4.5</v>
      </c>
      <c r="C140" s="95" t="s">
        <v>65</v>
      </c>
      <c r="D140" s="74">
        <f t="shared" si="13"/>
        <v>0.375</v>
      </c>
      <c r="E140" s="91">
        <v>7.14</v>
      </c>
      <c r="F140" s="92">
        <v>1.214E-2</v>
      </c>
      <c r="G140" s="88">
        <f t="shared" si="7"/>
        <v>7.1521399999999993</v>
      </c>
      <c r="H140" s="89">
        <v>7.78</v>
      </c>
      <c r="I140" s="90" t="s">
        <v>12</v>
      </c>
      <c r="J140" s="98">
        <f t="shared" si="11"/>
        <v>7780</v>
      </c>
      <c r="K140" s="77">
        <v>325.14999999999998</v>
      </c>
      <c r="L140" s="79" t="s">
        <v>66</v>
      </c>
      <c r="M140" s="74">
        <f t="shared" si="9"/>
        <v>325.14999999999998</v>
      </c>
      <c r="N140" s="77">
        <v>419.35</v>
      </c>
      <c r="O140" s="79" t="s">
        <v>66</v>
      </c>
      <c r="P140" s="74">
        <f t="shared" si="10"/>
        <v>419.35</v>
      </c>
    </row>
    <row r="141" spans="1:16">
      <c r="B141" s="89">
        <v>5</v>
      </c>
      <c r="C141" s="79" t="s">
        <v>65</v>
      </c>
      <c r="D141" s="74">
        <f t="shared" si="13"/>
        <v>0.41666666666666669</v>
      </c>
      <c r="E141" s="91">
        <v>7.0949999999999998</v>
      </c>
      <c r="F141" s="92">
        <v>1.11E-2</v>
      </c>
      <c r="G141" s="88">
        <f t="shared" si="7"/>
        <v>7.1060999999999996</v>
      </c>
      <c r="H141" s="77">
        <v>8.36</v>
      </c>
      <c r="I141" s="79" t="s">
        <v>12</v>
      </c>
      <c r="J141" s="98">
        <f t="shared" si="11"/>
        <v>8360</v>
      </c>
      <c r="K141" s="77">
        <v>337.27</v>
      </c>
      <c r="L141" s="79" t="s">
        <v>66</v>
      </c>
      <c r="M141" s="74">
        <f t="shared" si="9"/>
        <v>337.27</v>
      </c>
      <c r="N141" s="77">
        <v>426.57</v>
      </c>
      <c r="O141" s="79" t="s">
        <v>66</v>
      </c>
      <c r="P141" s="74">
        <f t="shared" si="10"/>
        <v>426.57</v>
      </c>
    </row>
    <row r="142" spans="1:16">
      <c r="B142" s="89">
        <v>5.5</v>
      </c>
      <c r="C142" s="79" t="s">
        <v>65</v>
      </c>
      <c r="D142" s="74">
        <f t="shared" si="13"/>
        <v>0.45833333333333331</v>
      </c>
      <c r="E142" s="91">
        <v>7.0250000000000004</v>
      </c>
      <c r="F142" s="92">
        <v>1.0240000000000001E-2</v>
      </c>
      <c r="G142" s="88">
        <f t="shared" si="7"/>
        <v>7.0352399999999999</v>
      </c>
      <c r="H142" s="77">
        <v>8.9499999999999993</v>
      </c>
      <c r="I142" s="79" t="s">
        <v>12</v>
      </c>
      <c r="J142" s="98">
        <f t="shared" si="11"/>
        <v>8950</v>
      </c>
      <c r="K142" s="77">
        <v>349.07</v>
      </c>
      <c r="L142" s="79" t="s">
        <v>66</v>
      </c>
      <c r="M142" s="74">
        <f t="shared" si="9"/>
        <v>349.07</v>
      </c>
      <c r="N142" s="77">
        <v>433.39</v>
      </c>
      <c r="O142" s="79" t="s">
        <v>66</v>
      </c>
      <c r="P142" s="74">
        <f t="shared" si="10"/>
        <v>433.39</v>
      </c>
    </row>
    <row r="143" spans="1:16">
      <c r="B143" s="89">
        <v>6</v>
      </c>
      <c r="C143" s="79" t="s">
        <v>65</v>
      </c>
      <c r="D143" s="74">
        <f t="shared" si="13"/>
        <v>0.5</v>
      </c>
      <c r="E143" s="91">
        <v>6.9390000000000001</v>
      </c>
      <c r="F143" s="92">
        <v>9.5139999999999999E-3</v>
      </c>
      <c r="G143" s="88">
        <f t="shared" si="7"/>
        <v>6.9485140000000003</v>
      </c>
      <c r="H143" s="77">
        <v>9.5399999999999991</v>
      </c>
      <c r="I143" s="79" t="s">
        <v>12</v>
      </c>
      <c r="J143" s="98">
        <f t="shared" si="11"/>
        <v>9540</v>
      </c>
      <c r="K143" s="77">
        <v>360.67</v>
      </c>
      <c r="L143" s="79" t="s">
        <v>66</v>
      </c>
      <c r="M143" s="74">
        <f t="shared" si="9"/>
        <v>360.67</v>
      </c>
      <c r="N143" s="77">
        <v>439.92</v>
      </c>
      <c r="O143" s="79" t="s">
        <v>66</v>
      </c>
      <c r="P143" s="74">
        <f t="shared" si="10"/>
        <v>439.92</v>
      </c>
    </row>
    <row r="144" spans="1:16">
      <c r="B144" s="89">
        <v>6.5</v>
      </c>
      <c r="C144" s="79" t="s">
        <v>65</v>
      </c>
      <c r="D144" s="74">
        <f t="shared" si="13"/>
        <v>0.54166666666666663</v>
      </c>
      <c r="E144" s="91">
        <v>6.8440000000000003</v>
      </c>
      <c r="F144" s="92">
        <v>8.8880000000000001E-3</v>
      </c>
      <c r="G144" s="88">
        <f t="shared" si="7"/>
        <v>6.8528880000000001</v>
      </c>
      <c r="H144" s="77">
        <v>10.14</v>
      </c>
      <c r="I144" s="79" t="s">
        <v>12</v>
      </c>
      <c r="J144" s="98">
        <f t="shared" si="11"/>
        <v>10140</v>
      </c>
      <c r="K144" s="77">
        <v>372.15</v>
      </c>
      <c r="L144" s="79" t="s">
        <v>66</v>
      </c>
      <c r="M144" s="74">
        <f t="shared" si="9"/>
        <v>372.15</v>
      </c>
      <c r="N144" s="77">
        <v>446.25</v>
      </c>
      <c r="O144" s="79" t="s">
        <v>66</v>
      </c>
      <c r="P144" s="74">
        <f t="shared" si="10"/>
        <v>446.25</v>
      </c>
    </row>
    <row r="145" spans="2:16">
      <c r="B145" s="89">
        <v>7</v>
      </c>
      <c r="C145" s="79" t="s">
        <v>65</v>
      </c>
      <c r="D145" s="74">
        <f t="shared" si="13"/>
        <v>0.58333333333333337</v>
      </c>
      <c r="E145" s="91">
        <v>6.7450000000000001</v>
      </c>
      <c r="F145" s="92">
        <v>8.3440000000000007E-3</v>
      </c>
      <c r="G145" s="88">
        <f t="shared" si="7"/>
        <v>6.7533440000000002</v>
      </c>
      <c r="H145" s="77">
        <v>10.75</v>
      </c>
      <c r="I145" s="79" t="s">
        <v>12</v>
      </c>
      <c r="J145" s="98">
        <f t="shared" si="11"/>
        <v>10750</v>
      </c>
      <c r="K145" s="77">
        <v>383.55</v>
      </c>
      <c r="L145" s="79" t="s">
        <v>66</v>
      </c>
      <c r="M145" s="74">
        <f t="shared" si="9"/>
        <v>383.55</v>
      </c>
      <c r="N145" s="77">
        <v>452.42</v>
      </c>
      <c r="O145" s="79" t="s">
        <v>66</v>
      </c>
      <c r="P145" s="74">
        <f t="shared" si="10"/>
        <v>452.42</v>
      </c>
    </row>
    <row r="146" spans="2:16">
      <c r="B146" s="89">
        <v>8</v>
      </c>
      <c r="C146" s="79" t="s">
        <v>65</v>
      </c>
      <c r="D146" s="74">
        <f t="shared" si="13"/>
        <v>0.66666666666666663</v>
      </c>
      <c r="E146" s="91">
        <v>6.5410000000000004</v>
      </c>
      <c r="F146" s="92">
        <v>7.4440000000000001E-3</v>
      </c>
      <c r="G146" s="88">
        <f t="shared" si="7"/>
        <v>6.5484439999999999</v>
      </c>
      <c r="H146" s="77">
        <v>12</v>
      </c>
      <c r="I146" s="79" t="s">
        <v>12</v>
      </c>
      <c r="J146" s="98">
        <f t="shared" si="11"/>
        <v>12000</v>
      </c>
      <c r="K146" s="77">
        <v>424.95</v>
      </c>
      <c r="L146" s="79" t="s">
        <v>66</v>
      </c>
      <c r="M146" s="74">
        <f t="shared" si="9"/>
        <v>424.95</v>
      </c>
      <c r="N146" s="77">
        <v>464.44</v>
      </c>
      <c r="O146" s="79" t="s">
        <v>66</v>
      </c>
      <c r="P146" s="74">
        <f t="shared" si="10"/>
        <v>464.44</v>
      </c>
    </row>
    <row r="147" spans="2:16">
      <c r="B147" s="89">
        <v>9</v>
      </c>
      <c r="C147" s="79" t="s">
        <v>65</v>
      </c>
      <c r="D147" s="74">
        <f t="shared" si="13"/>
        <v>0.75</v>
      </c>
      <c r="E147" s="91">
        <v>6.3380000000000001</v>
      </c>
      <c r="F147" s="92">
        <v>6.7289999999999997E-3</v>
      </c>
      <c r="G147" s="88">
        <f t="shared" si="7"/>
        <v>6.3447290000000001</v>
      </c>
      <c r="H147" s="77">
        <v>13.29</v>
      </c>
      <c r="I147" s="79" t="s">
        <v>12</v>
      </c>
      <c r="J147" s="98">
        <f t="shared" si="11"/>
        <v>13290</v>
      </c>
      <c r="K147" s="77">
        <v>464.88</v>
      </c>
      <c r="L147" s="79" t="s">
        <v>66</v>
      </c>
      <c r="M147" s="74">
        <f t="shared" si="9"/>
        <v>464.88</v>
      </c>
      <c r="N147" s="77">
        <v>476.23</v>
      </c>
      <c r="O147" s="79" t="s">
        <v>66</v>
      </c>
      <c r="P147" s="74">
        <f t="shared" si="10"/>
        <v>476.23</v>
      </c>
    </row>
    <row r="148" spans="2:16">
      <c r="B148" s="89">
        <v>10</v>
      </c>
      <c r="C148" s="79" t="s">
        <v>65</v>
      </c>
      <c r="D148" s="74">
        <f t="shared" si="13"/>
        <v>0.83333333333333337</v>
      </c>
      <c r="E148" s="91">
        <v>6.14</v>
      </c>
      <c r="F148" s="92">
        <v>6.1460000000000004E-3</v>
      </c>
      <c r="G148" s="88">
        <f t="shared" si="7"/>
        <v>6.1461459999999999</v>
      </c>
      <c r="H148" s="77">
        <v>14.62</v>
      </c>
      <c r="I148" s="79" t="s">
        <v>12</v>
      </c>
      <c r="J148" s="98">
        <f t="shared" si="11"/>
        <v>14620</v>
      </c>
      <c r="K148" s="77">
        <v>503.89</v>
      </c>
      <c r="L148" s="79" t="s">
        <v>66</v>
      </c>
      <c r="M148" s="74">
        <f t="shared" si="9"/>
        <v>503.89</v>
      </c>
      <c r="N148" s="77">
        <v>487.95</v>
      </c>
      <c r="O148" s="79" t="s">
        <v>66</v>
      </c>
      <c r="P148" s="74">
        <f t="shared" si="10"/>
        <v>487.95</v>
      </c>
    </row>
    <row r="149" spans="2:16">
      <c r="B149" s="89">
        <v>11</v>
      </c>
      <c r="C149" s="79" t="s">
        <v>65</v>
      </c>
      <c r="D149" s="74">
        <f t="shared" si="13"/>
        <v>0.91666666666666663</v>
      </c>
      <c r="E149" s="91">
        <v>5.9489999999999998</v>
      </c>
      <c r="F149" s="92">
        <v>5.6620000000000004E-3</v>
      </c>
      <c r="G149" s="88">
        <f t="shared" ref="G149:G212" si="14">E149+F149</f>
        <v>5.9546619999999999</v>
      </c>
      <c r="H149" s="77">
        <v>15.99</v>
      </c>
      <c r="I149" s="79" t="s">
        <v>12</v>
      </c>
      <c r="J149" s="98">
        <f t="shared" si="11"/>
        <v>15990</v>
      </c>
      <c r="K149" s="77">
        <v>542.32000000000005</v>
      </c>
      <c r="L149" s="79" t="s">
        <v>66</v>
      </c>
      <c r="M149" s="74">
        <f t="shared" si="9"/>
        <v>542.32000000000005</v>
      </c>
      <c r="N149" s="77">
        <v>499.71</v>
      </c>
      <c r="O149" s="79" t="s">
        <v>66</v>
      </c>
      <c r="P149" s="74">
        <f t="shared" si="10"/>
        <v>499.71</v>
      </c>
    </row>
    <row r="150" spans="2:16">
      <c r="B150" s="89">
        <v>12</v>
      </c>
      <c r="C150" s="79" t="s">
        <v>65</v>
      </c>
      <c r="D150" s="74">
        <f t="shared" si="13"/>
        <v>1</v>
      </c>
      <c r="E150" s="91">
        <v>5.766</v>
      </c>
      <c r="F150" s="92">
        <v>5.2519999999999997E-3</v>
      </c>
      <c r="G150" s="88">
        <f t="shared" si="14"/>
        <v>5.7712519999999996</v>
      </c>
      <c r="H150" s="77">
        <v>17.399999999999999</v>
      </c>
      <c r="I150" s="79" t="s">
        <v>12</v>
      </c>
      <c r="J150" s="98">
        <f t="shared" si="11"/>
        <v>17400</v>
      </c>
      <c r="K150" s="77">
        <v>580.41999999999996</v>
      </c>
      <c r="L150" s="79" t="s">
        <v>66</v>
      </c>
      <c r="M150" s="74">
        <f t="shared" ref="M150:M157" si="15">K150</f>
        <v>580.41999999999996</v>
      </c>
      <c r="N150" s="77">
        <v>511.57</v>
      </c>
      <c r="O150" s="79" t="s">
        <v>66</v>
      </c>
      <c r="P150" s="74">
        <f t="shared" si="10"/>
        <v>511.57</v>
      </c>
    </row>
    <row r="151" spans="2:16">
      <c r="B151" s="89">
        <v>13</v>
      </c>
      <c r="C151" s="79" t="s">
        <v>65</v>
      </c>
      <c r="D151" s="74">
        <f t="shared" si="13"/>
        <v>1.0833333333333333</v>
      </c>
      <c r="E151" s="91">
        <v>5.5910000000000002</v>
      </c>
      <c r="F151" s="92">
        <v>4.901E-3</v>
      </c>
      <c r="G151" s="88">
        <f t="shared" si="14"/>
        <v>5.5959010000000005</v>
      </c>
      <c r="H151" s="77">
        <v>18.86</v>
      </c>
      <c r="I151" s="79" t="s">
        <v>12</v>
      </c>
      <c r="J151" s="98">
        <f t="shared" si="11"/>
        <v>18860</v>
      </c>
      <c r="K151" s="77">
        <v>618.36</v>
      </c>
      <c r="L151" s="79" t="s">
        <v>66</v>
      </c>
      <c r="M151" s="74">
        <f t="shared" si="15"/>
        <v>618.36</v>
      </c>
      <c r="N151" s="77">
        <v>523.61</v>
      </c>
      <c r="O151" s="79" t="s">
        <v>66</v>
      </c>
      <c r="P151" s="74">
        <f t="shared" si="10"/>
        <v>523.61</v>
      </c>
    </row>
    <row r="152" spans="2:16">
      <c r="B152" s="89">
        <v>14</v>
      </c>
      <c r="C152" s="79" t="s">
        <v>65</v>
      </c>
      <c r="D152" s="74">
        <f t="shared" si="13"/>
        <v>1.1666666666666667</v>
      </c>
      <c r="E152" s="91">
        <v>5.4240000000000004</v>
      </c>
      <c r="F152" s="92">
        <v>4.5960000000000003E-3</v>
      </c>
      <c r="G152" s="88">
        <f t="shared" si="14"/>
        <v>5.4285960000000006</v>
      </c>
      <c r="H152" s="77">
        <v>20.37</v>
      </c>
      <c r="I152" s="79" t="s">
        <v>12</v>
      </c>
      <c r="J152" s="98">
        <f t="shared" si="11"/>
        <v>20370</v>
      </c>
      <c r="K152" s="77">
        <v>656.28</v>
      </c>
      <c r="L152" s="79" t="s">
        <v>66</v>
      </c>
      <c r="M152" s="74">
        <f t="shared" si="15"/>
        <v>656.28</v>
      </c>
      <c r="N152" s="77">
        <v>535.88</v>
      </c>
      <c r="O152" s="79" t="s">
        <v>66</v>
      </c>
      <c r="P152" s="74">
        <f t="shared" si="10"/>
        <v>535.88</v>
      </c>
    </row>
    <row r="153" spans="2:16">
      <c r="B153" s="89">
        <v>15</v>
      </c>
      <c r="C153" s="79" t="s">
        <v>65</v>
      </c>
      <c r="D153" s="74">
        <f t="shared" si="13"/>
        <v>1.25</v>
      </c>
      <c r="E153" s="91">
        <v>5.266</v>
      </c>
      <c r="F153" s="92">
        <v>4.3290000000000004E-3</v>
      </c>
      <c r="G153" s="88">
        <f t="shared" si="14"/>
        <v>5.2703290000000003</v>
      </c>
      <c r="H153" s="77">
        <v>21.92</v>
      </c>
      <c r="I153" s="79" t="s">
        <v>12</v>
      </c>
      <c r="J153" s="98">
        <f t="shared" si="11"/>
        <v>21920</v>
      </c>
      <c r="K153" s="77">
        <v>694.27</v>
      </c>
      <c r="L153" s="79" t="s">
        <v>66</v>
      </c>
      <c r="M153" s="74">
        <f t="shared" si="15"/>
        <v>694.27</v>
      </c>
      <c r="N153" s="77">
        <v>548.4</v>
      </c>
      <c r="O153" s="79" t="s">
        <v>66</v>
      </c>
      <c r="P153" s="74">
        <f t="shared" si="10"/>
        <v>548.4</v>
      </c>
    </row>
    <row r="154" spans="2:16">
      <c r="B154" s="89">
        <v>16</v>
      </c>
      <c r="C154" s="79" t="s">
        <v>65</v>
      </c>
      <c r="D154" s="74">
        <f t="shared" si="13"/>
        <v>1.3333333333333333</v>
      </c>
      <c r="E154" s="91">
        <v>5.1159999999999997</v>
      </c>
      <c r="F154" s="92">
        <v>4.0930000000000003E-3</v>
      </c>
      <c r="G154" s="88">
        <f t="shared" si="14"/>
        <v>5.1200929999999998</v>
      </c>
      <c r="H154" s="77">
        <v>23.52</v>
      </c>
      <c r="I154" s="79" t="s">
        <v>12</v>
      </c>
      <c r="J154" s="98">
        <f t="shared" si="11"/>
        <v>23520</v>
      </c>
      <c r="K154" s="77">
        <v>732.39</v>
      </c>
      <c r="L154" s="79" t="s">
        <v>66</v>
      </c>
      <c r="M154" s="74">
        <f t="shared" si="15"/>
        <v>732.39</v>
      </c>
      <c r="N154" s="77">
        <v>561.22</v>
      </c>
      <c r="O154" s="79" t="s">
        <v>66</v>
      </c>
      <c r="P154" s="74">
        <f t="shared" si="10"/>
        <v>561.22</v>
      </c>
    </row>
    <row r="155" spans="2:16">
      <c r="B155" s="89">
        <v>17</v>
      </c>
      <c r="C155" s="79" t="s">
        <v>65</v>
      </c>
      <c r="D155" s="74">
        <f t="shared" si="13"/>
        <v>1.4166666666666667</v>
      </c>
      <c r="E155" s="91">
        <v>4.9729999999999999</v>
      </c>
      <c r="F155" s="92">
        <v>3.8830000000000002E-3</v>
      </c>
      <c r="G155" s="88">
        <f t="shared" si="14"/>
        <v>4.9768829999999999</v>
      </c>
      <c r="H155" s="77">
        <v>25.16</v>
      </c>
      <c r="I155" s="79" t="s">
        <v>12</v>
      </c>
      <c r="J155" s="98">
        <f t="shared" si="11"/>
        <v>25160</v>
      </c>
      <c r="K155" s="77">
        <v>770.72</v>
      </c>
      <c r="L155" s="79" t="s">
        <v>66</v>
      </c>
      <c r="M155" s="74">
        <f t="shared" si="15"/>
        <v>770.72</v>
      </c>
      <c r="N155" s="77">
        <v>574.35</v>
      </c>
      <c r="O155" s="79" t="s">
        <v>66</v>
      </c>
      <c r="P155" s="74">
        <f t="shared" si="10"/>
        <v>574.35</v>
      </c>
    </row>
    <row r="156" spans="2:16">
      <c r="B156" s="89">
        <v>18</v>
      </c>
      <c r="C156" s="79" t="s">
        <v>65</v>
      </c>
      <c r="D156" s="74">
        <f t="shared" si="13"/>
        <v>1.5</v>
      </c>
      <c r="E156" s="91">
        <v>4.8369999999999997</v>
      </c>
      <c r="F156" s="92">
        <v>3.6939999999999998E-3</v>
      </c>
      <c r="G156" s="88">
        <f t="shared" si="14"/>
        <v>4.8406940000000001</v>
      </c>
      <c r="H156" s="77">
        <v>26.85</v>
      </c>
      <c r="I156" s="79" t="s">
        <v>12</v>
      </c>
      <c r="J156" s="98">
        <f t="shared" si="11"/>
        <v>26850</v>
      </c>
      <c r="K156" s="77">
        <v>809.28</v>
      </c>
      <c r="L156" s="79" t="s">
        <v>66</v>
      </c>
      <c r="M156" s="74">
        <f t="shared" si="15"/>
        <v>809.28</v>
      </c>
      <c r="N156" s="77">
        <v>587.82000000000005</v>
      </c>
      <c r="O156" s="79" t="s">
        <v>66</v>
      </c>
      <c r="P156" s="74">
        <f t="shared" ref="P156:P165" si="16">N156</f>
        <v>587.82000000000005</v>
      </c>
    </row>
    <row r="157" spans="2:16">
      <c r="B157" s="89">
        <v>20</v>
      </c>
      <c r="C157" s="79" t="s">
        <v>65</v>
      </c>
      <c r="D157" s="74">
        <f t="shared" si="13"/>
        <v>1.6666666666666667</v>
      </c>
      <c r="E157" s="91">
        <v>4.5860000000000003</v>
      </c>
      <c r="F157" s="92">
        <v>3.3700000000000002E-3</v>
      </c>
      <c r="G157" s="88">
        <f t="shared" si="14"/>
        <v>4.5893700000000006</v>
      </c>
      <c r="H157" s="77">
        <v>30.38</v>
      </c>
      <c r="I157" s="79" t="s">
        <v>12</v>
      </c>
      <c r="J157" s="98">
        <f t="shared" si="11"/>
        <v>30380</v>
      </c>
      <c r="K157" s="77">
        <v>954.54</v>
      </c>
      <c r="L157" s="79" t="s">
        <v>66</v>
      </c>
      <c r="M157" s="98">
        <f t="shared" si="15"/>
        <v>954.54</v>
      </c>
      <c r="N157" s="77">
        <v>615.84</v>
      </c>
      <c r="O157" s="79" t="s">
        <v>66</v>
      </c>
      <c r="P157" s="74">
        <f t="shared" si="16"/>
        <v>615.84</v>
      </c>
    </row>
    <row r="158" spans="2:16">
      <c r="B158" s="89">
        <v>22.5</v>
      </c>
      <c r="C158" s="79" t="s">
        <v>65</v>
      </c>
      <c r="D158" s="74">
        <f t="shared" si="13"/>
        <v>1.875</v>
      </c>
      <c r="E158" s="91">
        <v>4.306</v>
      </c>
      <c r="F158" s="92">
        <v>3.0400000000000002E-3</v>
      </c>
      <c r="G158" s="88">
        <f t="shared" si="14"/>
        <v>4.3090400000000004</v>
      </c>
      <c r="H158" s="77">
        <v>35.04</v>
      </c>
      <c r="I158" s="79" t="s">
        <v>12</v>
      </c>
      <c r="J158" s="98">
        <f t="shared" si="11"/>
        <v>35040</v>
      </c>
      <c r="K158" s="77">
        <v>1.17</v>
      </c>
      <c r="L158" s="78" t="s">
        <v>12</v>
      </c>
      <c r="M158" s="98">
        <f t="shared" ref="M158:M159" si="17">K158*1000</f>
        <v>1170</v>
      </c>
      <c r="N158" s="77">
        <v>653</v>
      </c>
      <c r="O158" s="79" t="s">
        <v>66</v>
      </c>
      <c r="P158" s="74">
        <f t="shared" si="16"/>
        <v>653</v>
      </c>
    </row>
    <row r="159" spans="2:16">
      <c r="B159" s="89">
        <v>25</v>
      </c>
      <c r="C159" s="79" t="s">
        <v>65</v>
      </c>
      <c r="D159" s="74">
        <f t="shared" si="13"/>
        <v>2.0833333333333335</v>
      </c>
      <c r="E159" s="91">
        <v>4.0810000000000004</v>
      </c>
      <c r="F159" s="92">
        <v>2.7720000000000002E-3</v>
      </c>
      <c r="G159" s="88">
        <f t="shared" si="14"/>
        <v>4.0837720000000006</v>
      </c>
      <c r="H159" s="77">
        <v>39.99</v>
      </c>
      <c r="I159" s="79" t="s">
        <v>12</v>
      </c>
      <c r="J159" s="98">
        <f t="shared" si="11"/>
        <v>39990</v>
      </c>
      <c r="K159" s="77">
        <v>1.36</v>
      </c>
      <c r="L159" s="79" t="s">
        <v>12</v>
      </c>
      <c r="M159" s="98">
        <f t="shared" si="17"/>
        <v>1360</v>
      </c>
      <c r="N159" s="77">
        <v>692.57</v>
      </c>
      <c r="O159" s="79" t="s">
        <v>66</v>
      </c>
      <c r="P159" s="74">
        <f t="shared" si="16"/>
        <v>692.57</v>
      </c>
    </row>
    <row r="160" spans="2:16">
      <c r="B160" s="89">
        <v>27.5</v>
      </c>
      <c r="C160" s="79" t="s">
        <v>65</v>
      </c>
      <c r="D160" s="74">
        <f t="shared" si="13"/>
        <v>2.2916666666666665</v>
      </c>
      <c r="E160" s="91">
        <v>3.8820000000000001</v>
      </c>
      <c r="F160" s="92">
        <v>2.5490000000000001E-3</v>
      </c>
      <c r="G160" s="88">
        <f t="shared" si="14"/>
        <v>3.8845490000000003</v>
      </c>
      <c r="H160" s="77">
        <v>45.2</v>
      </c>
      <c r="I160" s="79" t="s">
        <v>12</v>
      </c>
      <c r="J160" s="98">
        <f t="shared" si="11"/>
        <v>45200</v>
      </c>
      <c r="K160" s="77">
        <v>1.56</v>
      </c>
      <c r="L160" s="79" t="s">
        <v>12</v>
      </c>
      <c r="M160" s="98">
        <f>K160*1000</f>
        <v>1560</v>
      </c>
      <c r="N160" s="77">
        <v>734.47</v>
      </c>
      <c r="O160" s="79" t="s">
        <v>66</v>
      </c>
      <c r="P160" s="74">
        <f t="shared" si="16"/>
        <v>734.47</v>
      </c>
    </row>
    <row r="161" spans="2:16">
      <c r="B161" s="89">
        <v>30</v>
      </c>
      <c r="C161" s="79" t="s">
        <v>65</v>
      </c>
      <c r="D161" s="74">
        <f t="shared" si="13"/>
        <v>2.5</v>
      </c>
      <c r="E161" s="91">
        <v>3.6880000000000002</v>
      </c>
      <c r="F161" s="92">
        <v>2.362E-3</v>
      </c>
      <c r="G161" s="88">
        <f t="shared" si="14"/>
        <v>3.6903620000000004</v>
      </c>
      <c r="H161" s="77">
        <v>50.68</v>
      </c>
      <c r="I161" s="79" t="s">
        <v>12</v>
      </c>
      <c r="J161" s="98">
        <f t="shared" si="11"/>
        <v>50680</v>
      </c>
      <c r="K161" s="77">
        <v>1.74</v>
      </c>
      <c r="L161" s="79" t="s">
        <v>12</v>
      </c>
      <c r="M161" s="98">
        <f t="shared" ref="M161:M201" si="18">K161*1000</f>
        <v>1740</v>
      </c>
      <c r="N161" s="77">
        <v>778.76</v>
      </c>
      <c r="O161" s="79" t="s">
        <v>66</v>
      </c>
      <c r="P161" s="74">
        <f t="shared" si="16"/>
        <v>778.76</v>
      </c>
    </row>
    <row r="162" spans="2:16">
      <c r="B162" s="89">
        <v>32.5</v>
      </c>
      <c r="C162" s="79" t="s">
        <v>65</v>
      </c>
      <c r="D162" s="74">
        <f t="shared" si="13"/>
        <v>2.7083333333333335</v>
      </c>
      <c r="E162" s="91">
        <v>3.5249999999999999</v>
      </c>
      <c r="F162" s="92">
        <v>2.2009999999999998E-3</v>
      </c>
      <c r="G162" s="88">
        <f t="shared" si="14"/>
        <v>3.5272009999999998</v>
      </c>
      <c r="H162" s="77">
        <v>56.43</v>
      </c>
      <c r="I162" s="79" t="s">
        <v>12</v>
      </c>
      <c r="J162" s="98">
        <f t="shared" si="11"/>
        <v>56430</v>
      </c>
      <c r="K162" s="77">
        <v>1.93</v>
      </c>
      <c r="L162" s="79" t="s">
        <v>12</v>
      </c>
      <c r="M162" s="98">
        <f t="shared" si="18"/>
        <v>1930</v>
      </c>
      <c r="N162" s="77">
        <v>825.46</v>
      </c>
      <c r="O162" s="79" t="s">
        <v>66</v>
      </c>
      <c r="P162" s="74">
        <f t="shared" si="16"/>
        <v>825.46</v>
      </c>
    </row>
    <row r="163" spans="2:16">
      <c r="B163" s="89">
        <v>35</v>
      </c>
      <c r="C163" s="79" t="s">
        <v>65</v>
      </c>
      <c r="D163" s="74">
        <f t="shared" si="13"/>
        <v>2.9166666666666665</v>
      </c>
      <c r="E163" s="91">
        <v>3.3769999999999998</v>
      </c>
      <c r="F163" s="92">
        <v>2.062E-3</v>
      </c>
      <c r="G163" s="88">
        <f t="shared" si="14"/>
        <v>3.3790619999999998</v>
      </c>
      <c r="H163" s="77">
        <v>62.44</v>
      </c>
      <c r="I163" s="79" t="s">
        <v>12</v>
      </c>
      <c r="J163" s="98">
        <f t="shared" si="11"/>
        <v>62440</v>
      </c>
      <c r="K163" s="77">
        <v>2.11</v>
      </c>
      <c r="L163" s="79" t="s">
        <v>12</v>
      </c>
      <c r="M163" s="98">
        <f t="shared" si="18"/>
        <v>2110</v>
      </c>
      <c r="N163" s="77">
        <v>874.48</v>
      </c>
      <c r="O163" s="79" t="s">
        <v>66</v>
      </c>
      <c r="P163" s="74">
        <f t="shared" si="16"/>
        <v>874.48</v>
      </c>
    </row>
    <row r="164" spans="2:16">
      <c r="B164" s="89">
        <v>37.5</v>
      </c>
      <c r="C164" s="79" t="s">
        <v>65</v>
      </c>
      <c r="D164" s="74">
        <f t="shared" si="13"/>
        <v>3.125</v>
      </c>
      <c r="E164" s="91">
        <v>3.2429999999999999</v>
      </c>
      <c r="F164" s="92">
        <v>1.9400000000000001E-3</v>
      </c>
      <c r="G164" s="88">
        <f t="shared" si="14"/>
        <v>3.2449399999999997</v>
      </c>
      <c r="H164" s="77">
        <v>68.709999999999994</v>
      </c>
      <c r="I164" s="79" t="s">
        <v>12</v>
      </c>
      <c r="J164" s="98">
        <f t="shared" si="11"/>
        <v>68710</v>
      </c>
      <c r="K164" s="77">
        <v>2.2999999999999998</v>
      </c>
      <c r="L164" s="79" t="s">
        <v>12</v>
      </c>
      <c r="M164" s="98">
        <f t="shared" si="18"/>
        <v>2300</v>
      </c>
      <c r="N164" s="77">
        <v>925.78</v>
      </c>
      <c r="O164" s="79" t="s">
        <v>66</v>
      </c>
      <c r="P164" s="74">
        <f t="shared" si="16"/>
        <v>925.78</v>
      </c>
    </row>
    <row r="165" spans="2:16">
      <c r="B165" s="89">
        <v>40</v>
      </c>
      <c r="C165" s="79" t="s">
        <v>65</v>
      </c>
      <c r="D165" s="74">
        <f t="shared" si="13"/>
        <v>3.3333333333333335</v>
      </c>
      <c r="E165" s="91">
        <v>3.12</v>
      </c>
      <c r="F165" s="92">
        <v>1.833E-3</v>
      </c>
      <c r="G165" s="88">
        <f t="shared" si="14"/>
        <v>3.1218330000000001</v>
      </c>
      <c r="H165" s="77">
        <v>75.23</v>
      </c>
      <c r="I165" s="79" t="s">
        <v>12</v>
      </c>
      <c r="J165" s="98">
        <f t="shared" si="11"/>
        <v>75230</v>
      </c>
      <c r="K165" s="77">
        <v>2.48</v>
      </c>
      <c r="L165" s="79" t="s">
        <v>12</v>
      </c>
      <c r="M165" s="98">
        <f t="shared" si="18"/>
        <v>2480</v>
      </c>
      <c r="N165" s="77">
        <v>979.3</v>
      </c>
      <c r="O165" s="79" t="s">
        <v>66</v>
      </c>
      <c r="P165" s="74">
        <f t="shared" si="16"/>
        <v>979.3</v>
      </c>
    </row>
    <row r="166" spans="2:16">
      <c r="B166" s="89">
        <v>45</v>
      </c>
      <c r="C166" s="79" t="s">
        <v>65</v>
      </c>
      <c r="D166" s="74">
        <f t="shared" si="13"/>
        <v>3.75</v>
      </c>
      <c r="E166" s="91">
        <v>2.903</v>
      </c>
      <c r="F166" s="92">
        <v>1.6509999999999999E-3</v>
      </c>
      <c r="G166" s="88">
        <f t="shared" si="14"/>
        <v>2.9046509999999999</v>
      </c>
      <c r="H166" s="77">
        <v>89.02</v>
      </c>
      <c r="I166" s="79" t="s">
        <v>12</v>
      </c>
      <c r="J166" s="98">
        <f t="shared" si="11"/>
        <v>89020</v>
      </c>
      <c r="K166" s="77">
        <v>3.16</v>
      </c>
      <c r="L166" s="79" t="s">
        <v>12</v>
      </c>
      <c r="M166" s="98">
        <f t="shared" si="18"/>
        <v>3160</v>
      </c>
      <c r="N166" s="77">
        <v>1.0900000000000001</v>
      </c>
      <c r="O166" s="78" t="s">
        <v>12</v>
      </c>
      <c r="P166" s="74">
        <f t="shared" ref="P166:P168" si="19">N166*1000</f>
        <v>1090</v>
      </c>
    </row>
    <row r="167" spans="2:16">
      <c r="B167" s="89">
        <v>50</v>
      </c>
      <c r="C167" s="79" t="s">
        <v>65</v>
      </c>
      <c r="D167" s="74">
        <f t="shared" si="13"/>
        <v>4.166666666666667</v>
      </c>
      <c r="E167" s="91">
        <v>2.7170000000000001</v>
      </c>
      <c r="F167" s="92">
        <v>1.5039999999999999E-3</v>
      </c>
      <c r="G167" s="88">
        <f t="shared" si="14"/>
        <v>2.7185040000000003</v>
      </c>
      <c r="H167" s="77">
        <v>103.79</v>
      </c>
      <c r="I167" s="79" t="s">
        <v>12</v>
      </c>
      <c r="J167" s="98">
        <f t="shared" si="11"/>
        <v>103790</v>
      </c>
      <c r="K167" s="77">
        <v>3.8</v>
      </c>
      <c r="L167" s="79" t="s">
        <v>12</v>
      </c>
      <c r="M167" s="98">
        <f t="shared" si="18"/>
        <v>3800</v>
      </c>
      <c r="N167" s="77">
        <v>1.21</v>
      </c>
      <c r="O167" s="79" t="s">
        <v>12</v>
      </c>
      <c r="P167" s="74">
        <f t="shared" si="19"/>
        <v>1210</v>
      </c>
    </row>
    <row r="168" spans="2:16">
      <c r="B168" s="89">
        <v>55</v>
      </c>
      <c r="C168" s="79" t="s">
        <v>65</v>
      </c>
      <c r="D168" s="74">
        <f t="shared" si="13"/>
        <v>4.583333333333333</v>
      </c>
      <c r="E168" s="91">
        <v>2.5550000000000002</v>
      </c>
      <c r="F168" s="92">
        <v>1.382E-3</v>
      </c>
      <c r="G168" s="88">
        <f t="shared" si="14"/>
        <v>2.5563820000000002</v>
      </c>
      <c r="H168" s="77">
        <v>119.53</v>
      </c>
      <c r="I168" s="79" t="s">
        <v>12</v>
      </c>
      <c r="J168" s="98">
        <f t="shared" si="11"/>
        <v>119530</v>
      </c>
      <c r="K168" s="77">
        <v>4.41</v>
      </c>
      <c r="L168" s="79" t="s">
        <v>12</v>
      </c>
      <c r="M168" s="98">
        <f t="shared" si="18"/>
        <v>4410</v>
      </c>
      <c r="N168" s="77">
        <v>1.35</v>
      </c>
      <c r="O168" s="79" t="s">
        <v>12</v>
      </c>
      <c r="P168" s="74">
        <f t="shared" si="19"/>
        <v>1350</v>
      </c>
    </row>
    <row r="169" spans="2:16">
      <c r="B169" s="89">
        <v>60</v>
      </c>
      <c r="C169" s="79" t="s">
        <v>65</v>
      </c>
      <c r="D169" s="74">
        <f t="shared" si="13"/>
        <v>5</v>
      </c>
      <c r="E169" s="91">
        <v>2.4119999999999999</v>
      </c>
      <c r="F169" s="92">
        <v>1.279E-3</v>
      </c>
      <c r="G169" s="88">
        <f t="shared" si="14"/>
        <v>2.4132789999999997</v>
      </c>
      <c r="H169" s="77">
        <v>136.24</v>
      </c>
      <c r="I169" s="79" t="s">
        <v>12</v>
      </c>
      <c r="J169" s="98">
        <f t="shared" si="11"/>
        <v>136240</v>
      </c>
      <c r="K169" s="77">
        <v>5.0199999999999996</v>
      </c>
      <c r="L169" s="79" t="s">
        <v>12</v>
      </c>
      <c r="M169" s="98">
        <f t="shared" si="18"/>
        <v>5020</v>
      </c>
      <c r="N169" s="77">
        <v>1.48</v>
      </c>
      <c r="O169" s="79" t="s">
        <v>12</v>
      </c>
      <c r="P169" s="98">
        <f t="shared" ref="P169:P174" si="20">N169*1000</f>
        <v>1480</v>
      </c>
    </row>
    <row r="170" spans="2:16">
      <c r="B170" s="89">
        <v>65</v>
      </c>
      <c r="C170" s="79" t="s">
        <v>65</v>
      </c>
      <c r="D170" s="74">
        <f t="shared" si="13"/>
        <v>5.416666666666667</v>
      </c>
      <c r="E170" s="91">
        <v>2.2850000000000001</v>
      </c>
      <c r="F170" s="92">
        <v>1.191E-3</v>
      </c>
      <c r="G170" s="88">
        <f t="shared" si="14"/>
        <v>2.2861910000000001</v>
      </c>
      <c r="H170" s="77">
        <v>153.91</v>
      </c>
      <c r="I170" s="79" t="s">
        <v>12</v>
      </c>
      <c r="J170" s="98">
        <f t="shared" ref="J170:J183" si="21">H170*1000</f>
        <v>153910</v>
      </c>
      <c r="K170" s="77">
        <v>5.62</v>
      </c>
      <c r="L170" s="79" t="s">
        <v>12</v>
      </c>
      <c r="M170" s="98">
        <f t="shared" si="18"/>
        <v>5620</v>
      </c>
      <c r="N170" s="77">
        <v>1.63</v>
      </c>
      <c r="O170" s="79" t="s">
        <v>12</v>
      </c>
      <c r="P170" s="98">
        <f t="shared" si="20"/>
        <v>1630</v>
      </c>
    </row>
    <row r="171" spans="2:16">
      <c r="B171" s="89">
        <v>70</v>
      </c>
      <c r="C171" s="79" t="s">
        <v>65</v>
      </c>
      <c r="D171" s="74">
        <f t="shared" si="13"/>
        <v>5.833333333333333</v>
      </c>
      <c r="E171" s="91">
        <v>2.1709999999999998</v>
      </c>
      <c r="F171" s="92">
        <v>1.1150000000000001E-3</v>
      </c>
      <c r="G171" s="88">
        <f t="shared" si="14"/>
        <v>2.1721149999999998</v>
      </c>
      <c r="H171" s="77">
        <v>172.54</v>
      </c>
      <c r="I171" s="79" t="s">
        <v>12</v>
      </c>
      <c r="J171" s="98">
        <f t="shared" si="21"/>
        <v>172540</v>
      </c>
      <c r="K171" s="77">
        <v>6.21</v>
      </c>
      <c r="L171" s="79" t="s">
        <v>12</v>
      </c>
      <c r="M171" s="98">
        <f t="shared" si="18"/>
        <v>6210</v>
      </c>
      <c r="N171" s="77">
        <v>1.78</v>
      </c>
      <c r="O171" s="79" t="s">
        <v>12</v>
      </c>
      <c r="P171" s="98">
        <f t="shared" si="20"/>
        <v>1780</v>
      </c>
    </row>
    <row r="172" spans="2:16">
      <c r="B172" s="89">
        <v>80</v>
      </c>
      <c r="C172" s="79" t="s">
        <v>65</v>
      </c>
      <c r="D172" s="74">
        <f t="shared" si="13"/>
        <v>6.666666666666667</v>
      </c>
      <c r="E172" s="91">
        <v>1.9730000000000001</v>
      </c>
      <c r="F172" s="92">
        <v>9.9010000000000005E-4</v>
      </c>
      <c r="G172" s="88">
        <f t="shared" si="14"/>
        <v>1.9739901000000002</v>
      </c>
      <c r="H172" s="77">
        <v>212.64</v>
      </c>
      <c r="I172" s="79" t="s">
        <v>12</v>
      </c>
      <c r="J172" s="98">
        <f t="shared" si="21"/>
        <v>212640</v>
      </c>
      <c r="K172" s="77">
        <v>8.43</v>
      </c>
      <c r="L172" s="79" t="s">
        <v>12</v>
      </c>
      <c r="M172" s="98">
        <f t="shared" si="18"/>
        <v>8430</v>
      </c>
      <c r="N172" s="77">
        <v>2.11</v>
      </c>
      <c r="O172" s="79" t="s">
        <v>12</v>
      </c>
      <c r="P172" s="98">
        <f t="shared" si="20"/>
        <v>2110</v>
      </c>
    </row>
    <row r="173" spans="2:16">
      <c r="B173" s="89">
        <v>90</v>
      </c>
      <c r="C173" s="79" t="s">
        <v>65</v>
      </c>
      <c r="D173" s="74">
        <f t="shared" si="13"/>
        <v>7.5</v>
      </c>
      <c r="E173" s="91">
        <v>1.8080000000000001</v>
      </c>
      <c r="F173" s="92">
        <v>8.9119999999999998E-4</v>
      </c>
      <c r="G173" s="88">
        <f t="shared" si="14"/>
        <v>1.8088912000000001</v>
      </c>
      <c r="H173" s="77">
        <v>256.57</v>
      </c>
      <c r="I173" s="79" t="s">
        <v>12</v>
      </c>
      <c r="J173" s="98">
        <f t="shared" si="21"/>
        <v>256570</v>
      </c>
      <c r="K173" s="77">
        <v>10.49</v>
      </c>
      <c r="L173" s="79" t="s">
        <v>12</v>
      </c>
      <c r="M173" s="98">
        <f t="shared" si="18"/>
        <v>10490</v>
      </c>
      <c r="N173" s="77">
        <v>2.4700000000000002</v>
      </c>
      <c r="O173" s="79" t="s">
        <v>12</v>
      </c>
      <c r="P173" s="98">
        <f t="shared" si="20"/>
        <v>2470</v>
      </c>
    </row>
    <row r="174" spans="2:16">
      <c r="B174" s="89">
        <v>100</v>
      </c>
      <c r="C174" s="79" t="s">
        <v>65</v>
      </c>
      <c r="D174" s="74">
        <f t="shared" si="13"/>
        <v>8.3333333333333339</v>
      </c>
      <c r="E174" s="91">
        <v>1.6679999999999999</v>
      </c>
      <c r="F174" s="92">
        <v>8.1110000000000004E-4</v>
      </c>
      <c r="G174" s="88">
        <f t="shared" si="14"/>
        <v>1.6688110999999999</v>
      </c>
      <c r="H174" s="77">
        <v>304.35000000000002</v>
      </c>
      <c r="I174" s="79" t="s">
        <v>12</v>
      </c>
      <c r="J174" s="98">
        <f t="shared" si="21"/>
        <v>304350</v>
      </c>
      <c r="K174" s="77">
        <v>12.5</v>
      </c>
      <c r="L174" s="79" t="s">
        <v>12</v>
      </c>
      <c r="M174" s="98">
        <f t="shared" si="18"/>
        <v>12500</v>
      </c>
      <c r="N174" s="77">
        <v>2.86</v>
      </c>
      <c r="O174" s="79" t="s">
        <v>12</v>
      </c>
      <c r="P174" s="98">
        <f t="shared" si="20"/>
        <v>2860</v>
      </c>
    </row>
    <row r="175" spans="2:16">
      <c r="B175" s="89">
        <v>110</v>
      </c>
      <c r="C175" s="79" t="s">
        <v>65</v>
      </c>
      <c r="D175" s="74">
        <f t="shared" si="13"/>
        <v>9.1666666666666661</v>
      </c>
      <c r="E175" s="91">
        <v>1.5469999999999999</v>
      </c>
      <c r="F175" s="92">
        <v>7.4470000000000005E-4</v>
      </c>
      <c r="G175" s="88">
        <f t="shared" si="14"/>
        <v>1.5477447</v>
      </c>
      <c r="H175" s="77">
        <v>356.02</v>
      </c>
      <c r="I175" s="79" t="s">
        <v>12</v>
      </c>
      <c r="J175" s="98">
        <f t="shared" si="21"/>
        <v>356020</v>
      </c>
      <c r="K175" s="77">
        <v>14.51</v>
      </c>
      <c r="L175" s="79" t="s">
        <v>12</v>
      </c>
      <c r="M175" s="98">
        <f t="shared" si="18"/>
        <v>14510</v>
      </c>
      <c r="N175" s="77">
        <v>3.28</v>
      </c>
      <c r="O175" s="79" t="s">
        <v>12</v>
      </c>
      <c r="P175" s="98">
        <f>N175*1000</f>
        <v>3280</v>
      </c>
    </row>
    <row r="176" spans="2:16">
      <c r="B176" s="89">
        <v>120</v>
      </c>
      <c r="C176" s="79" t="s">
        <v>65</v>
      </c>
      <c r="D176" s="74">
        <f t="shared" si="13"/>
        <v>10</v>
      </c>
      <c r="E176" s="91">
        <v>1.4419999999999999</v>
      </c>
      <c r="F176" s="92">
        <v>6.8880000000000005E-4</v>
      </c>
      <c r="G176" s="88">
        <f t="shared" si="14"/>
        <v>1.4426888</v>
      </c>
      <c r="H176" s="77">
        <v>411.59</v>
      </c>
      <c r="I176" s="79" t="s">
        <v>12</v>
      </c>
      <c r="J176" s="98">
        <f t="shared" si="21"/>
        <v>411590</v>
      </c>
      <c r="K176" s="77">
        <v>16.52</v>
      </c>
      <c r="L176" s="79" t="s">
        <v>12</v>
      </c>
      <c r="M176" s="98">
        <f t="shared" si="18"/>
        <v>16520</v>
      </c>
      <c r="N176" s="77">
        <v>3.72</v>
      </c>
      <c r="O176" s="79" t="s">
        <v>12</v>
      </c>
      <c r="P176" s="98">
        <f t="shared" ref="P176:P214" si="22">N176*1000</f>
        <v>3720</v>
      </c>
    </row>
    <row r="177" spans="1:16">
      <c r="A177" s="4"/>
      <c r="B177" s="89">
        <v>130</v>
      </c>
      <c r="C177" s="79" t="s">
        <v>65</v>
      </c>
      <c r="D177" s="74">
        <f t="shared" si="13"/>
        <v>10.833333333333334</v>
      </c>
      <c r="E177" s="91">
        <v>1.349</v>
      </c>
      <c r="F177" s="92">
        <v>6.4099999999999997E-4</v>
      </c>
      <c r="G177" s="88">
        <f t="shared" si="14"/>
        <v>1.3496409999999999</v>
      </c>
      <c r="H177" s="77">
        <v>471.09</v>
      </c>
      <c r="I177" s="79" t="s">
        <v>12</v>
      </c>
      <c r="J177" s="98">
        <f t="shared" si="21"/>
        <v>471090</v>
      </c>
      <c r="K177" s="77">
        <v>18.57</v>
      </c>
      <c r="L177" s="79" t="s">
        <v>12</v>
      </c>
      <c r="M177" s="98">
        <f t="shared" si="18"/>
        <v>18570</v>
      </c>
      <c r="N177" s="77">
        <v>4.2</v>
      </c>
      <c r="O177" s="79" t="s">
        <v>12</v>
      </c>
      <c r="P177" s="98">
        <f t="shared" si="22"/>
        <v>4200</v>
      </c>
    </row>
    <row r="178" spans="1:16">
      <c r="B178" s="77">
        <v>140</v>
      </c>
      <c r="C178" s="79" t="s">
        <v>65</v>
      </c>
      <c r="D178" s="74">
        <f t="shared" si="13"/>
        <v>11.666666666666666</v>
      </c>
      <c r="E178" s="91">
        <v>1.268</v>
      </c>
      <c r="F178" s="92">
        <v>5.9980000000000005E-4</v>
      </c>
      <c r="G178" s="88">
        <f t="shared" si="14"/>
        <v>1.2685998000000001</v>
      </c>
      <c r="H178" s="77">
        <v>534.54999999999995</v>
      </c>
      <c r="I178" s="79" t="s">
        <v>12</v>
      </c>
      <c r="J178" s="98">
        <f t="shared" si="21"/>
        <v>534550</v>
      </c>
      <c r="K178" s="77">
        <v>20.65</v>
      </c>
      <c r="L178" s="79" t="s">
        <v>12</v>
      </c>
      <c r="M178" s="98">
        <f t="shared" si="18"/>
        <v>20650</v>
      </c>
      <c r="N178" s="77">
        <v>4.71</v>
      </c>
      <c r="O178" s="79" t="s">
        <v>12</v>
      </c>
      <c r="P178" s="98">
        <f t="shared" si="22"/>
        <v>4710</v>
      </c>
    </row>
    <row r="179" spans="1:16">
      <c r="B179" s="89">
        <v>150</v>
      </c>
      <c r="C179" s="90" t="s">
        <v>65</v>
      </c>
      <c r="D179" s="74">
        <f t="shared" si="13"/>
        <v>12.5</v>
      </c>
      <c r="E179" s="91">
        <v>1.1950000000000001</v>
      </c>
      <c r="F179" s="92">
        <v>5.6369999999999999E-4</v>
      </c>
      <c r="G179" s="88">
        <f t="shared" si="14"/>
        <v>1.1955637000000001</v>
      </c>
      <c r="H179" s="77">
        <v>601.98</v>
      </c>
      <c r="I179" s="79" t="s">
        <v>12</v>
      </c>
      <c r="J179" s="98">
        <f t="shared" si="21"/>
        <v>601980</v>
      </c>
      <c r="K179" s="77">
        <v>22.78</v>
      </c>
      <c r="L179" s="79" t="s">
        <v>12</v>
      </c>
      <c r="M179" s="98">
        <f t="shared" si="18"/>
        <v>22780</v>
      </c>
      <c r="N179" s="77">
        <v>5.25</v>
      </c>
      <c r="O179" s="79" t="s">
        <v>12</v>
      </c>
      <c r="P179" s="98">
        <f t="shared" si="22"/>
        <v>5250</v>
      </c>
    </row>
    <row r="180" spans="1:16">
      <c r="B180" s="89">
        <v>160</v>
      </c>
      <c r="C180" s="90" t="s">
        <v>65</v>
      </c>
      <c r="D180" s="74">
        <f t="shared" si="13"/>
        <v>13.333333333333334</v>
      </c>
      <c r="E180" s="91">
        <v>1.1299999999999999</v>
      </c>
      <c r="F180" s="92">
        <v>5.3189999999999997E-4</v>
      </c>
      <c r="G180" s="88">
        <f t="shared" si="14"/>
        <v>1.1305318999999998</v>
      </c>
      <c r="H180" s="77">
        <v>673.39</v>
      </c>
      <c r="I180" s="79" t="s">
        <v>12</v>
      </c>
      <c r="J180" s="98">
        <f t="shared" si="21"/>
        <v>673390</v>
      </c>
      <c r="K180" s="77">
        <v>24.95</v>
      </c>
      <c r="L180" s="79" t="s">
        <v>12</v>
      </c>
      <c r="M180" s="98">
        <f t="shared" si="18"/>
        <v>24950</v>
      </c>
      <c r="N180" s="77">
        <v>5.82</v>
      </c>
      <c r="O180" s="79" t="s">
        <v>12</v>
      </c>
      <c r="P180" s="98">
        <f t="shared" si="22"/>
        <v>5820</v>
      </c>
    </row>
    <row r="181" spans="1:16">
      <c r="B181" s="89">
        <v>170</v>
      </c>
      <c r="C181" s="90" t="s">
        <v>65</v>
      </c>
      <c r="D181" s="74">
        <f t="shared" si="13"/>
        <v>14.166666666666666</v>
      </c>
      <c r="E181" s="91">
        <v>1.0720000000000001</v>
      </c>
      <c r="F181" s="92">
        <v>5.0359999999999999E-4</v>
      </c>
      <c r="G181" s="88">
        <f t="shared" si="14"/>
        <v>1.0725036000000001</v>
      </c>
      <c r="H181" s="77">
        <v>748.78</v>
      </c>
      <c r="I181" s="79" t="s">
        <v>12</v>
      </c>
      <c r="J181" s="98">
        <f t="shared" si="21"/>
        <v>748780</v>
      </c>
      <c r="K181" s="77">
        <v>27.17</v>
      </c>
      <c r="L181" s="79" t="s">
        <v>12</v>
      </c>
      <c r="M181" s="98">
        <f t="shared" si="18"/>
        <v>27170</v>
      </c>
      <c r="N181" s="77">
        <v>6.42</v>
      </c>
      <c r="O181" s="79" t="s">
        <v>12</v>
      </c>
      <c r="P181" s="98">
        <f t="shared" si="22"/>
        <v>6420</v>
      </c>
    </row>
    <row r="182" spans="1:16">
      <c r="B182" s="89">
        <v>180</v>
      </c>
      <c r="C182" s="90" t="s">
        <v>65</v>
      </c>
      <c r="D182" s="74">
        <f t="shared" si="13"/>
        <v>15</v>
      </c>
      <c r="E182" s="91">
        <v>1.02</v>
      </c>
      <c r="F182" s="92">
        <v>4.7830000000000003E-4</v>
      </c>
      <c r="G182" s="88">
        <f t="shared" si="14"/>
        <v>1.0204782999999999</v>
      </c>
      <c r="H182" s="77">
        <v>828.14</v>
      </c>
      <c r="I182" s="79" t="s">
        <v>12</v>
      </c>
      <c r="J182" s="98">
        <f t="shared" si="21"/>
        <v>828140</v>
      </c>
      <c r="K182" s="77">
        <v>29.43</v>
      </c>
      <c r="L182" s="79" t="s">
        <v>12</v>
      </c>
      <c r="M182" s="98">
        <f t="shared" si="18"/>
        <v>29430</v>
      </c>
      <c r="N182" s="77">
        <v>7.05</v>
      </c>
      <c r="O182" s="79" t="s">
        <v>12</v>
      </c>
      <c r="P182" s="98">
        <f t="shared" si="22"/>
        <v>7050</v>
      </c>
    </row>
    <row r="183" spans="1:16">
      <c r="B183" s="89">
        <v>200</v>
      </c>
      <c r="C183" s="90" t="s">
        <v>65</v>
      </c>
      <c r="D183" s="74">
        <f t="shared" si="13"/>
        <v>16.666666666666668</v>
      </c>
      <c r="E183" s="91">
        <v>0.93010000000000004</v>
      </c>
      <c r="F183" s="92">
        <v>4.35E-4</v>
      </c>
      <c r="G183" s="88">
        <f t="shared" si="14"/>
        <v>0.930535</v>
      </c>
      <c r="H183" s="77">
        <v>998.57</v>
      </c>
      <c r="I183" s="79" t="s">
        <v>12</v>
      </c>
      <c r="J183" s="98">
        <f t="shared" si="21"/>
        <v>998570</v>
      </c>
      <c r="K183" s="77">
        <v>38.119999999999997</v>
      </c>
      <c r="L183" s="79" t="s">
        <v>12</v>
      </c>
      <c r="M183" s="98">
        <f t="shared" si="18"/>
        <v>38120</v>
      </c>
      <c r="N183" s="77">
        <v>8.4</v>
      </c>
      <c r="O183" s="79" t="s">
        <v>12</v>
      </c>
      <c r="P183" s="98">
        <f t="shared" si="22"/>
        <v>8400</v>
      </c>
    </row>
    <row r="184" spans="1:16">
      <c r="B184" s="89">
        <v>225</v>
      </c>
      <c r="C184" s="90" t="s">
        <v>65</v>
      </c>
      <c r="D184" s="74">
        <f t="shared" si="13"/>
        <v>18.75</v>
      </c>
      <c r="E184" s="91">
        <v>0.83989999999999998</v>
      </c>
      <c r="F184" s="92">
        <v>3.9110000000000002E-4</v>
      </c>
      <c r="G184" s="88">
        <f t="shared" si="14"/>
        <v>0.84029109999999996</v>
      </c>
      <c r="H184" s="77">
        <v>1.23</v>
      </c>
      <c r="I184" s="78" t="s">
        <v>90</v>
      </c>
      <c r="J184" s="98">
        <f t="shared" ref="J184:J188" si="23">H184*1000000</f>
        <v>1230000</v>
      </c>
      <c r="K184" s="77">
        <v>50.64</v>
      </c>
      <c r="L184" s="79" t="s">
        <v>12</v>
      </c>
      <c r="M184" s="98">
        <f t="shared" si="18"/>
        <v>50640</v>
      </c>
      <c r="N184" s="77">
        <v>10.26</v>
      </c>
      <c r="O184" s="79" t="s">
        <v>12</v>
      </c>
      <c r="P184" s="98">
        <f t="shared" si="22"/>
        <v>10260</v>
      </c>
    </row>
    <row r="185" spans="1:16">
      <c r="B185" s="89">
        <v>250</v>
      </c>
      <c r="C185" s="90" t="s">
        <v>65</v>
      </c>
      <c r="D185" s="74">
        <f t="shared" si="13"/>
        <v>20.833333333333332</v>
      </c>
      <c r="E185" s="91">
        <v>0.76839999999999997</v>
      </c>
      <c r="F185" s="92">
        <v>3.5560000000000002E-4</v>
      </c>
      <c r="G185" s="88">
        <f t="shared" si="14"/>
        <v>0.76875559999999998</v>
      </c>
      <c r="H185" s="77">
        <v>1.49</v>
      </c>
      <c r="I185" s="79" t="s">
        <v>90</v>
      </c>
      <c r="J185" s="98">
        <f t="shared" si="23"/>
        <v>1490000</v>
      </c>
      <c r="K185" s="77">
        <v>62.54</v>
      </c>
      <c r="L185" s="79" t="s">
        <v>12</v>
      </c>
      <c r="M185" s="98">
        <f t="shared" si="18"/>
        <v>62540</v>
      </c>
      <c r="N185" s="77">
        <v>12.31</v>
      </c>
      <c r="O185" s="79" t="s">
        <v>12</v>
      </c>
      <c r="P185" s="98">
        <f t="shared" si="22"/>
        <v>12310</v>
      </c>
    </row>
    <row r="186" spans="1:16">
      <c r="B186" s="89">
        <v>275</v>
      </c>
      <c r="C186" s="90" t="s">
        <v>65</v>
      </c>
      <c r="D186" s="74">
        <f t="shared" ref="D186:D199" si="24">B186/$C$5</f>
        <v>22.916666666666668</v>
      </c>
      <c r="E186" s="91">
        <v>0.71120000000000005</v>
      </c>
      <c r="F186" s="92">
        <v>3.2620000000000001E-4</v>
      </c>
      <c r="G186" s="88">
        <f t="shared" si="14"/>
        <v>0.71152620000000011</v>
      </c>
      <c r="H186" s="77">
        <v>1.77</v>
      </c>
      <c r="I186" s="79" t="s">
        <v>90</v>
      </c>
      <c r="J186" s="98">
        <f t="shared" si="23"/>
        <v>1770000</v>
      </c>
      <c r="K186" s="77">
        <v>74.180000000000007</v>
      </c>
      <c r="L186" s="79" t="s">
        <v>12</v>
      </c>
      <c r="M186" s="98">
        <f t="shared" si="18"/>
        <v>74180</v>
      </c>
      <c r="N186" s="77">
        <v>14.53</v>
      </c>
      <c r="O186" s="79" t="s">
        <v>12</v>
      </c>
      <c r="P186" s="98">
        <f t="shared" si="22"/>
        <v>14530</v>
      </c>
    </row>
    <row r="187" spans="1:16">
      <c r="B187" s="89">
        <v>300</v>
      </c>
      <c r="C187" s="90" t="s">
        <v>65</v>
      </c>
      <c r="D187" s="74">
        <f t="shared" si="24"/>
        <v>25</v>
      </c>
      <c r="E187" s="91">
        <v>0.66510000000000002</v>
      </c>
      <c r="F187" s="92">
        <v>3.0150000000000001E-4</v>
      </c>
      <c r="G187" s="88">
        <f t="shared" si="14"/>
        <v>0.66540149999999998</v>
      </c>
      <c r="H187" s="77">
        <v>2.0699999999999998</v>
      </c>
      <c r="I187" s="79" t="s">
        <v>90</v>
      </c>
      <c r="J187" s="98">
        <f t="shared" si="23"/>
        <v>2069999.9999999998</v>
      </c>
      <c r="K187" s="77">
        <v>85.68</v>
      </c>
      <c r="L187" s="79" t="s">
        <v>12</v>
      </c>
      <c r="M187" s="98">
        <f t="shared" si="18"/>
        <v>85680</v>
      </c>
      <c r="N187" s="77">
        <v>16.91</v>
      </c>
      <c r="O187" s="79" t="s">
        <v>12</v>
      </c>
      <c r="P187" s="98">
        <f t="shared" si="22"/>
        <v>16910</v>
      </c>
    </row>
    <row r="188" spans="1:16">
      <c r="B188" s="89">
        <v>325</v>
      </c>
      <c r="C188" s="90" t="s">
        <v>65</v>
      </c>
      <c r="D188" s="74">
        <f t="shared" si="24"/>
        <v>27.083333333333332</v>
      </c>
      <c r="E188" s="91">
        <v>0.62760000000000005</v>
      </c>
      <c r="F188" s="92">
        <v>2.8039999999999999E-4</v>
      </c>
      <c r="G188" s="88">
        <f t="shared" si="14"/>
        <v>0.62788040000000001</v>
      </c>
      <c r="H188" s="77">
        <v>2.4</v>
      </c>
      <c r="I188" s="79" t="s">
        <v>90</v>
      </c>
      <c r="J188" s="98">
        <f t="shared" si="23"/>
        <v>2400000</v>
      </c>
      <c r="K188" s="77">
        <v>97.09</v>
      </c>
      <c r="L188" s="79" t="s">
        <v>12</v>
      </c>
      <c r="M188" s="98">
        <f t="shared" si="18"/>
        <v>97090</v>
      </c>
      <c r="N188" s="77">
        <v>19.45</v>
      </c>
      <c r="O188" s="79" t="s">
        <v>12</v>
      </c>
      <c r="P188" s="98">
        <f t="shared" si="22"/>
        <v>19450</v>
      </c>
    </row>
    <row r="189" spans="1:16">
      <c r="B189" s="89">
        <v>350</v>
      </c>
      <c r="C189" s="90" t="s">
        <v>65</v>
      </c>
      <c r="D189" s="74">
        <f t="shared" si="24"/>
        <v>29.166666666666668</v>
      </c>
      <c r="E189" s="91">
        <v>0.59709999999999996</v>
      </c>
      <c r="F189" s="92">
        <v>2.6209999999999997E-4</v>
      </c>
      <c r="G189" s="88">
        <f t="shared" si="14"/>
        <v>0.59736210000000001</v>
      </c>
      <c r="H189" s="77">
        <v>2.73</v>
      </c>
      <c r="I189" s="79" t="s">
        <v>90</v>
      </c>
      <c r="J189" s="98">
        <f>H189*1000000</f>
        <v>2730000</v>
      </c>
      <c r="K189" s="77">
        <v>108.4</v>
      </c>
      <c r="L189" s="79" t="s">
        <v>12</v>
      </c>
      <c r="M189" s="98">
        <f t="shared" si="18"/>
        <v>108400</v>
      </c>
      <c r="N189" s="77">
        <v>22.12</v>
      </c>
      <c r="O189" s="79" t="s">
        <v>12</v>
      </c>
      <c r="P189" s="98">
        <f t="shared" si="22"/>
        <v>22120</v>
      </c>
    </row>
    <row r="190" spans="1:16">
      <c r="B190" s="89">
        <v>375</v>
      </c>
      <c r="C190" s="90" t="s">
        <v>65</v>
      </c>
      <c r="D190" s="74">
        <f t="shared" si="24"/>
        <v>31.25</v>
      </c>
      <c r="E190" s="91">
        <v>0.56740000000000002</v>
      </c>
      <c r="F190" s="92">
        <v>2.4620000000000002E-4</v>
      </c>
      <c r="G190" s="88">
        <f t="shared" si="14"/>
        <v>0.56764619999999999</v>
      </c>
      <c r="H190" s="77">
        <v>3.09</v>
      </c>
      <c r="I190" s="79" t="s">
        <v>90</v>
      </c>
      <c r="J190" s="98">
        <f t="shared" ref="J190:J227" si="25">H190*1000000</f>
        <v>3090000</v>
      </c>
      <c r="K190" s="77">
        <v>119.68</v>
      </c>
      <c r="L190" s="79" t="s">
        <v>12</v>
      </c>
      <c r="M190" s="98">
        <f t="shared" si="18"/>
        <v>119680</v>
      </c>
      <c r="N190" s="77">
        <v>24.91</v>
      </c>
      <c r="O190" s="79" t="s">
        <v>12</v>
      </c>
      <c r="P190" s="98">
        <f t="shared" si="22"/>
        <v>24910</v>
      </c>
    </row>
    <row r="191" spans="1:16">
      <c r="B191" s="89">
        <v>400</v>
      </c>
      <c r="C191" s="90" t="s">
        <v>65</v>
      </c>
      <c r="D191" s="74">
        <f t="shared" si="24"/>
        <v>33.333333333333336</v>
      </c>
      <c r="E191" s="91">
        <v>0.5383</v>
      </c>
      <c r="F191" s="92">
        <v>2.3220000000000001E-4</v>
      </c>
      <c r="G191" s="88">
        <f t="shared" si="14"/>
        <v>0.53853220000000002</v>
      </c>
      <c r="H191" s="77">
        <v>3.47</v>
      </c>
      <c r="I191" s="79" t="s">
        <v>90</v>
      </c>
      <c r="J191" s="98">
        <f t="shared" si="25"/>
        <v>3470000</v>
      </c>
      <c r="K191" s="77">
        <v>131.07</v>
      </c>
      <c r="L191" s="79" t="s">
        <v>12</v>
      </c>
      <c r="M191" s="98">
        <f t="shared" si="18"/>
        <v>131070</v>
      </c>
      <c r="N191" s="77">
        <v>27.85</v>
      </c>
      <c r="O191" s="79" t="s">
        <v>12</v>
      </c>
      <c r="P191" s="98">
        <f t="shared" si="22"/>
        <v>27850</v>
      </c>
    </row>
    <row r="192" spans="1:16">
      <c r="B192" s="89">
        <v>450</v>
      </c>
      <c r="C192" s="90" t="s">
        <v>65</v>
      </c>
      <c r="D192" s="74">
        <f t="shared" si="24"/>
        <v>37.5</v>
      </c>
      <c r="E192" s="91">
        <v>0.48920000000000002</v>
      </c>
      <c r="F192" s="92">
        <v>2.086E-4</v>
      </c>
      <c r="G192" s="88">
        <f t="shared" si="14"/>
        <v>0.48940860000000003</v>
      </c>
      <c r="H192" s="77">
        <v>4.2699999999999996</v>
      </c>
      <c r="I192" s="79" t="s">
        <v>90</v>
      </c>
      <c r="J192" s="98">
        <f t="shared" si="25"/>
        <v>4270000</v>
      </c>
      <c r="K192" s="77">
        <v>174.24</v>
      </c>
      <c r="L192" s="79" t="s">
        <v>12</v>
      </c>
      <c r="M192" s="98">
        <f t="shared" si="18"/>
        <v>174240</v>
      </c>
      <c r="N192" s="77">
        <v>34.130000000000003</v>
      </c>
      <c r="O192" s="79" t="s">
        <v>12</v>
      </c>
      <c r="P192" s="98">
        <f t="shared" si="22"/>
        <v>34130</v>
      </c>
    </row>
    <row r="193" spans="2:16">
      <c r="B193" s="89">
        <v>500</v>
      </c>
      <c r="C193" s="90" t="s">
        <v>65</v>
      </c>
      <c r="D193" s="74">
        <f t="shared" si="24"/>
        <v>41.666666666666664</v>
      </c>
      <c r="E193" s="91">
        <v>0.44919999999999999</v>
      </c>
      <c r="F193" s="92">
        <v>1.895E-4</v>
      </c>
      <c r="G193" s="88">
        <f t="shared" si="14"/>
        <v>0.4493895</v>
      </c>
      <c r="H193" s="77">
        <v>5.16</v>
      </c>
      <c r="I193" s="79" t="s">
        <v>90</v>
      </c>
      <c r="J193" s="98">
        <f t="shared" si="25"/>
        <v>5160000</v>
      </c>
      <c r="K193" s="77">
        <v>214.85</v>
      </c>
      <c r="L193" s="79" t="s">
        <v>12</v>
      </c>
      <c r="M193" s="98">
        <f t="shared" si="18"/>
        <v>214850</v>
      </c>
      <c r="N193" s="77">
        <v>40.97</v>
      </c>
      <c r="O193" s="79" t="s">
        <v>12</v>
      </c>
      <c r="P193" s="98">
        <f t="shared" si="22"/>
        <v>40970</v>
      </c>
    </row>
    <row r="194" spans="2:16">
      <c r="B194" s="89">
        <v>550</v>
      </c>
      <c r="C194" s="90" t="s">
        <v>65</v>
      </c>
      <c r="D194" s="74">
        <f t="shared" si="24"/>
        <v>45.833333333333336</v>
      </c>
      <c r="E194" s="91">
        <v>0.41599999999999998</v>
      </c>
      <c r="F194" s="92">
        <v>1.738E-4</v>
      </c>
      <c r="G194" s="88">
        <f t="shared" si="14"/>
        <v>0.41617379999999998</v>
      </c>
      <c r="H194" s="77">
        <v>6.12</v>
      </c>
      <c r="I194" s="79" t="s">
        <v>90</v>
      </c>
      <c r="J194" s="98">
        <f t="shared" si="25"/>
        <v>6120000</v>
      </c>
      <c r="K194" s="77">
        <v>254.46</v>
      </c>
      <c r="L194" s="79" t="s">
        <v>12</v>
      </c>
      <c r="M194" s="98">
        <f t="shared" si="18"/>
        <v>254460</v>
      </c>
      <c r="N194" s="77">
        <v>48.34</v>
      </c>
      <c r="O194" s="79" t="s">
        <v>12</v>
      </c>
      <c r="P194" s="98">
        <f t="shared" si="22"/>
        <v>48340</v>
      </c>
    </row>
    <row r="195" spans="2:16">
      <c r="B195" s="89">
        <v>600</v>
      </c>
      <c r="C195" s="90" t="s">
        <v>65</v>
      </c>
      <c r="D195" s="74">
        <f t="shared" si="24"/>
        <v>50</v>
      </c>
      <c r="E195" s="91">
        <v>0.38800000000000001</v>
      </c>
      <c r="F195" s="92">
        <v>1.605E-4</v>
      </c>
      <c r="G195" s="88">
        <f t="shared" si="14"/>
        <v>0.38816050000000002</v>
      </c>
      <c r="H195" s="77">
        <v>7.15</v>
      </c>
      <c r="I195" s="79" t="s">
        <v>90</v>
      </c>
      <c r="J195" s="98">
        <f t="shared" si="25"/>
        <v>7150000</v>
      </c>
      <c r="K195" s="77">
        <v>293.74</v>
      </c>
      <c r="L195" s="79" t="s">
        <v>12</v>
      </c>
      <c r="M195" s="98">
        <f t="shared" si="18"/>
        <v>293740</v>
      </c>
      <c r="N195" s="77">
        <v>56.23</v>
      </c>
      <c r="O195" s="79" t="s">
        <v>12</v>
      </c>
      <c r="P195" s="98">
        <f t="shared" si="22"/>
        <v>56230</v>
      </c>
    </row>
    <row r="196" spans="2:16">
      <c r="B196" s="89">
        <v>650</v>
      </c>
      <c r="C196" s="90" t="s">
        <v>65</v>
      </c>
      <c r="D196" s="74">
        <f t="shared" si="24"/>
        <v>54.166666666666664</v>
      </c>
      <c r="E196" s="91">
        <v>0.36399999999999999</v>
      </c>
      <c r="F196" s="92">
        <v>1.4919999999999999E-4</v>
      </c>
      <c r="G196" s="88">
        <f t="shared" si="14"/>
        <v>0.36414920000000001</v>
      </c>
      <c r="H196" s="77">
        <v>8.26</v>
      </c>
      <c r="I196" s="79" t="s">
        <v>90</v>
      </c>
      <c r="J196" s="98">
        <f t="shared" si="25"/>
        <v>8260000</v>
      </c>
      <c r="K196" s="77">
        <v>333.03</v>
      </c>
      <c r="L196" s="79" t="s">
        <v>12</v>
      </c>
      <c r="M196" s="98">
        <f t="shared" si="18"/>
        <v>333030</v>
      </c>
      <c r="N196" s="77">
        <v>64.63</v>
      </c>
      <c r="O196" s="79" t="s">
        <v>12</v>
      </c>
      <c r="P196" s="98">
        <f t="shared" si="22"/>
        <v>64629.999999999993</v>
      </c>
    </row>
    <row r="197" spans="2:16">
      <c r="B197" s="89">
        <v>700</v>
      </c>
      <c r="C197" s="90" t="s">
        <v>65</v>
      </c>
      <c r="D197" s="74">
        <f t="shared" si="24"/>
        <v>58.333333333333336</v>
      </c>
      <c r="E197" s="91">
        <v>0.34310000000000002</v>
      </c>
      <c r="F197" s="92">
        <v>1.395E-4</v>
      </c>
      <c r="G197" s="88">
        <f t="shared" si="14"/>
        <v>0.34323950000000003</v>
      </c>
      <c r="H197" s="77">
        <v>9.43</v>
      </c>
      <c r="I197" s="79" t="s">
        <v>90</v>
      </c>
      <c r="J197" s="98">
        <f t="shared" si="25"/>
        <v>9430000</v>
      </c>
      <c r="K197" s="77">
        <v>372.51</v>
      </c>
      <c r="L197" s="79" t="s">
        <v>12</v>
      </c>
      <c r="M197" s="98">
        <f t="shared" si="18"/>
        <v>372510</v>
      </c>
      <c r="N197" s="77">
        <v>73.53</v>
      </c>
      <c r="O197" s="79" t="s">
        <v>12</v>
      </c>
      <c r="P197" s="98">
        <f t="shared" si="22"/>
        <v>73530</v>
      </c>
    </row>
    <row r="198" spans="2:16">
      <c r="B198" s="89">
        <v>800</v>
      </c>
      <c r="C198" s="90" t="s">
        <v>65</v>
      </c>
      <c r="D198" s="74">
        <f t="shared" si="24"/>
        <v>66.666666666666671</v>
      </c>
      <c r="E198" s="91">
        <v>0.30890000000000001</v>
      </c>
      <c r="F198" s="92">
        <v>1.2339999999999999E-4</v>
      </c>
      <c r="G198" s="88">
        <f t="shared" si="14"/>
        <v>0.3090234</v>
      </c>
      <c r="H198" s="77">
        <v>11.98</v>
      </c>
      <c r="I198" s="79" t="s">
        <v>90</v>
      </c>
      <c r="J198" s="98">
        <f t="shared" si="25"/>
        <v>11980000</v>
      </c>
      <c r="K198" s="77">
        <v>519.21</v>
      </c>
      <c r="L198" s="79" t="s">
        <v>12</v>
      </c>
      <c r="M198" s="98">
        <f t="shared" si="18"/>
        <v>519210.00000000006</v>
      </c>
      <c r="N198" s="77">
        <v>92.77</v>
      </c>
      <c r="O198" s="79" t="s">
        <v>12</v>
      </c>
      <c r="P198" s="98">
        <f t="shared" si="22"/>
        <v>92770</v>
      </c>
    </row>
    <row r="199" spans="2:16">
      <c r="B199" s="89">
        <v>900</v>
      </c>
      <c r="C199" s="90" t="s">
        <v>65</v>
      </c>
      <c r="D199" s="74">
        <f t="shared" si="24"/>
        <v>75</v>
      </c>
      <c r="E199" s="91">
        <v>0.28179999999999999</v>
      </c>
      <c r="F199" s="92">
        <v>1.108E-4</v>
      </c>
      <c r="G199" s="88">
        <f t="shared" si="14"/>
        <v>0.28191080000000002</v>
      </c>
      <c r="H199" s="77">
        <v>14.79</v>
      </c>
      <c r="I199" s="79" t="s">
        <v>90</v>
      </c>
      <c r="J199" s="98">
        <f t="shared" si="25"/>
        <v>14790000</v>
      </c>
      <c r="K199" s="77">
        <v>654.92999999999995</v>
      </c>
      <c r="L199" s="79" t="s">
        <v>12</v>
      </c>
      <c r="M199" s="98">
        <f t="shared" si="18"/>
        <v>654930</v>
      </c>
      <c r="N199" s="77">
        <v>113.86</v>
      </c>
      <c r="O199" s="79" t="s">
        <v>12</v>
      </c>
      <c r="P199" s="98">
        <f t="shared" si="22"/>
        <v>113860</v>
      </c>
    </row>
    <row r="200" spans="2:16">
      <c r="B200" s="89">
        <v>1</v>
      </c>
      <c r="C200" s="93" t="s">
        <v>67</v>
      </c>
      <c r="D200" s="74">
        <f t="shared" ref="D200:D228" si="26">B200*1000/$C$5</f>
        <v>83.333333333333329</v>
      </c>
      <c r="E200" s="91">
        <v>0.25979999999999998</v>
      </c>
      <c r="F200" s="92">
        <v>1.0060000000000001E-4</v>
      </c>
      <c r="G200" s="88">
        <f t="shared" si="14"/>
        <v>0.25990059999999998</v>
      </c>
      <c r="H200" s="77">
        <v>17.86</v>
      </c>
      <c r="I200" s="79" t="s">
        <v>90</v>
      </c>
      <c r="J200" s="98">
        <f t="shared" si="25"/>
        <v>17860000</v>
      </c>
      <c r="K200" s="77">
        <v>786.41</v>
      </c>
      <c r="L200" s="79" t="s">
        <v>12</v>
      </c>
      <c r="M200" s="98">
        <f t="shared" si="18"/>
        <v>786410</v>
      </c>
      <c r="N200" s="77">
        <v>136.69999999999999</v>
      </c>
      <c r="O200" s="79" t="s">
        <v>12</v>
      </c>
      <c r="P200" s="98">
        <f t="shared" si="22"/>
        <v>136700</v>
      </c>
    </row>
    <row r="201" spans="2:16">
      <c r="B201" s="89">
        <v>1.1000000000000001</v>
      </c>
      <c r="C201" s="90" t="s">
        <v>67</v>
      </c>
      <c r="D201" s="74">
        <f t="shared" si="26"/>
        <v>91.666666666666671</v>
      </c>
      <c r="E201" s="91">
        <v>0.24160000000000001</v>
      </c>
      <c r="F201" s="92">
        <v>9.2230000000000003E-5</v>
      </c>
      <c r="G201" s="88">
        <f t="shared" si="14"/>
        <v>0.24169223000000001</v>
      </c>
      <c r="H201" s="77">
        <v>21.17</v>
      </c>
      <c r="I201" s="79" t="s">
        <v>90</v>
      </c>
      <c r="J201" s="98">
        <f t="shared" si="25"/>
        <v>21170000</v>
      </c>
      <c r="K201" s="77">
        <v>916.27</v>
      </c>
      <c r="L201" s="79" t="s">
        <v>12</v>
      </c>
      <c r="M201" s="98">
        <f t="shared" si="18"/>
        <v>916270</v>
      </c>
      <c r="N201" s="77">
        <v>161.22999999999999</v>
      </c>
      <c r="O201" s="79" t="s">
        <v>12</v>
      </c>
      <c r="P201" s="98">
        <f t="shared" si="22"/>
        <v>161230</v>
      </c>
    </row>
    <row r="202" spans="2:16">
      <c r="B202" s="89">
        <v>1.2</v>
      </c>
      <c r="C202" s="90" t="s">
        <v>67</v>
      </c>
      <c r="D202" s="74">
        <f t="shared" si="26"/>
        <v>100</v>
      </c>
      <c r="E202" s="91">
        <v>0.2263</v>
      </c>
      <c r="F202" s="92">
        <v>8.5160000000000005E-5</v>
      </c>
      <c r="G202" s="88">
        <f t="shared" si="14"/>
        <v>0.22638516</v>
      </c>
      <c r="H202" s="77">
        <v>24.72</v>
      </c>
      <c r="I202" s="79" t="s">
        <v>90</v>
      </c>
      <c r="J202" s="98">
        <f t="shared" si="25"/>
        <v>24720000</v>
      </c>
      <c r="K202" s="77">
        <v>1.05</v>
      </c>
      <c r="L202" s="78" t="s">
        <v>90</v>
      </c>
      <c r="M202" s="98">
        <f t="shared" ref="M202:M204" si="27">K202*1000000</f>
        <v>1050000</v>
      </c>
      <c r="N202" s="77">
        <v>187.35</v>
      </c>
      <c r="O202" s="79" t="s">
        <v>12</v>
      </c>
      <c r="P202" s="98">
        <f t="shared" si="22"/>
        <v>187350</v>
      </c>
    </row>
    <row r="203" spans="2:16">
      <c r="B203" s="89">
        <v>1.3</v>
      </c>
      <c r="C203" s="90" t="s">
        <v>67</v>
      </c>
      <c r="D203" s="74">
        <f t="shared" si="26"/>
        <v>108.33333333333333</v>
      </c>
      <c r="E203" s="91">
        <v>0.2132</v>
      </c>
      <c r="F203" s="92">
        <v>7.9129999999999996E-5</v>
      </c>
      <c r="G203" s="88">
        <f t="shared" si="14"/>
        <v>0.21327913000000001</v>
      </c>
      <c r="H203" s="77">
        <v>28.5</v>
      </c>
      <c r="I203" s="79" t="s">
        <v>90</v>
      </c>
      <c r="J203" s="98">
        <f t="shared" si="25"/>
        <v>28500000</v>
      </c>
      <c r="K203" s="77">
        <v>1.18</v>
      </c>
      <c r="L203" s="79" t="s">
        <v>90</v>
      </c>
      <c r="M203" s="98">
        <f t="shared" si="27"/>
        <v>1180000</v>
      </c>
      <c r="N203" s="77">
        <v>215.01</v>
      </c>
      <c r="O203" s="79" t="s">
        <v>12</v>
      </c>
      <c r="P203" s="98">
        <f t="shared" si="22"/>
        <v>215010</v>
      </c>
    </row>
    <row r="204" spans="2:16">
      <c r="B204" s="89">
        <v>1.4</v>
      </c>
      <c r="C204" s="90" t="s">
        <v>67</v>
      </c>
      <c r="D204" s="74">
        <f t="shared" si="26"/>
        <v>116.66666666666667</v>
      </c>
      <c r="E204" s="91">
        <v>0.2019</v>
      </c>
      <c r="F204" s="92">
        <v>7.3919999999999997E-5</v>
      </c>
      <c r="G204" s="88">
        <f t="shared" si="14"/>
        <v>0.20197392</v>
      </c>
      <c r="H204" s="77">
        <v>32.5</v>
      </c>
      <c r="I204" s="79" t="s">
        <v>90</v>
      </c>
      <c r="J204" s="98">
        <f t="shared" si="25"/>
        <v>32500000</v>
      </c>
      <c r="K204" s="77">
        <v>1.31</v>
      </c>
      <c r="L204" s="79" t="s">
        <v>90</v>
      </c>
      <c r="M204" s="98">
        <f t="shared" si="27"/>
        <v>1310000</v>
      </c>
      <c r="N204" s="77">
        <v>244.13</v>
      </c>
      <c r="O204" s="79" t="s">
        <v>12</v>
      </c>
      <c r="P204" s="98">
        <f t="shared" si="22"/>
        <v>244130</v>
      </c>
    </row>
    <row r="205" spans="2:16">
      <c r="B205" s="89">
        <v>1.5</v>
      </c>
      <c r="C205" s="90" t="s">
        <v>67</v>
      </c>
      <c r="D205" s="74">
        <f t="shared" si="26"/>
        <v>125</v>
      </c>
      <c r="E205" s="91">
        <v>0.192</v>
      </c>
      <c r="F205" s="92">
        <v>6.9380000000000003E-5</v>
      </c>
      <c r="G205" s="88">
        <f t="shared" si="14"/>
        <v>0.19206938000000001</v>
      </c>
      <c r="H205" s="77">
        <v>36.72</v>
      </c>
      <c r="I205" s="79" t="s">
        <v>90</v>
      </c>
      <c r="J205" s="98">
        <f t="shared" si="25"/>
        <v>36720000</v>
      </c>
      <c r="K205" s="77">
        <v>1.44</v>
      </c>
      <c r="L205" s="79" t="s">
        <v>90</v>
      </c>
      <c r="M205" s="98">
        <f t="shared" ref="M205:M209" si="28">K205*1000000</f>
        <v>1440000</v>
      </c>
      <c r="N205" s="77">
        <v>274.66000000000003</v>
      </c>
      <c r="O205" s="79" t="s">
        <v>12</v>
      </c>
      <c r="P205" s="98">
        <f t="shared" si="22"/>
        <v>274660</v>
      </c>
    </row>
    <row r="206" spans="2:16">
      <c r="B206" s="89">
        <v>1.6</v>
      </c>
      <c r="C206" s="90" t="s">
        <v>67</v>
      </c>
      <c r="D206" s="74">
        <f t="shared" si="26"/>
        <v>133.33333333333334</v>
      </c>
      <c r="E206" s="91">
        <v>0.18340000000000001</v>
      </c>
      <c r="F206" s="92">
        <v>6.5389999999999996E-5</v>
      </c>
      <c r="G206" s="88">
        <f t="shared" si="14"/>
        <v>0.18346539000000001</v>
      </c>
      <c r="H206" s="77">
        <v>41.14</v>
      </c>
      <c r="I206" s="79" t="s">
        <v>90</v>
      </c>
      <c r="J206" s="98">
        <f t="shared" si="25"/>
        <v>41140000</v>
      </c>
      <c r="K206" s="77">
        <v>1.57</v>
      </c>
      <c r="L206" s="79" t="s">
        <v>90</v>
      </c>
      <c r="M206" s="98">
        <f t="shared" si="28"/>
        <v>1570000</v>
      </c>
      <c r="N206" s="77">
        <v>306.52999999999997</v>
      </c>
      <c r="O206" s="79" t="s">
        <v>12</v>
      </c>
      <c r="P206" s="98">
        <f t="shared" si="22"/>
        <v>306530</v>
      </c>
    </row>
    <row r="207" spans="2:16">
      <c r="B207" s="89">
        <v>1.7</v>
      </c>
      <c r="C207" s="90" t="s">
        <v>67</v>
      </c>
      <c r="D207" s="74">
        <f t="shared" si="26"/>
        <v>141.66666666666666</v>
      </c>
      <c r="E207" s="91">
        <v>0.17560000000000001</v>
      </c>
      <c r="F207" s="92">
        <v>6.1849999999999999E-5</v>
      </c>
      <c r="G207" s="88">
        <f t="shared" si="14"/>
        <v>0.17566185000000001</v>
      </c>
      <c r="H207" s="77">
        <v>45.76</v>
      </c>
      <c r="I207" s="79" t="s">
        <v>90</v>
      </c>
      <c r="J207" s="98">
        <f t="shared" si="25"/>
        <v>45760000</v>
      </c>
      <c r="K207" s="77">
        <v>1.7</v>
      </c>
      <c r="L207" s="79" t="s">
        <v>90</v>
      </c>
      <c r="M207" s="98">
        <f t="shared" si="28"/>
        <v>1700000</v>
      </c>
      <c r="N207" s="77">
        <v>339.7</v>
      </c>
      <c r="O207" s="79" t="s">
        <v>12</v>
      </c>
      <c r="P207" s="98">
        <f t="shared" si="22"/>
        <v>339700</v>
      </c>
    </row>
    <row r="208" spans="2:16">
      <c r="B208" s="89">
        <v>1.8</v>
      </c>
      <c r="C208" s="90" t="s">
        <v>67</v>
      </c>
      <c r="D208" s="74">
        <f t="shared" si="26"/>
        <v>150</v>
      </c>
      <c r="E208" s="91">
        <v>0.16880000000000001</v>
      </c>
      <c r="F208" s="92">
        <v>5.8680000000000001E-5</v>
      </c>
      <c r="G208" s="88">
        <f t="shared" si="14"/>
        <v>0.16885868000000001</v>
      </c>
      <c r="H208" s="77">
        <v>50.59</v>
      </c>
      <c r="I208" s="79" t="s">
        <v>90</v>
      </c>
      <c r="J208" s="98">
        <f t="shared" si="25"/>
        <v>50590000</v>
      </c>
      <c r="K208" s="77">
        <v>1.83</v>
      </c>
      <c r="L208" s="79" t="s">
        <v>90</v>
      </c>
      <c r="M208" s="98">
        <f t="shared" si="28"/>
        <v>1830000</v>
      </c>
      <c r="N208" s="77">
        <v>374.1</v>
      </c>
      <c r="O208" s="79" t="s">
        <v>12</v>
      </c>
      <c r="P208" s="98">
        <f t="shared" si="22"/>
        <v>374100</v>
      </c>
    </row>
    <row r="209" spans="2:16">
      <c r="B209" s="89">
        <v>2</v>
      </c>
      <c r="C209" s="90" t="s">
        <v>67</v>
      </c>
      <c r="D209" s="74">
        <f t="shared" si="26"/>
        <v>166.66666666666666</v>
      </c>
      <c r="E209" s="91">
        <v>0.157</v>
      </c>
      <c r="F209" s="92">
        <v>5.3260000000000002E-5</v>
      </c>
      <c r="G209" s="88">
        <f t="shared" si="14"/>
        <v>0.15705326</v>
      </c>
      <c r="H209" s="77">
        <v>60.79</v>
      </c>
      <c r="I209" s="79" t="s">
        <v>90</v>
      </c>
      <c r="J209" s="98">
        <f t="shared" si="25"/>
        <v>60790000</v>
      </c>
      <c r="K209" s="77">
        <v>2.34</v>
      </c>
      <c r="L209" s="79" t="s">
        <v>90</v>
      </c>
      <c r="M209" s="98">
        <f t="shared" si="28"/>
        <v>2340000</v>
      </c>
      <c r="N209" s="77">
        <v>446.44</v>
      </c>
      <c r="O209" s="79" t="s">
        <v>12</v>
      </c>
      <c r="P209" s="98">
        <f t="shared" si="22"/>
        <v>446440</v>
      </c>
    </row>
    <row r="210" spans="2:16">
      <c r="B210" s="89">
        <v>2.25</v>
      </c>
      <c r="C210" s="90" t="s">
        <v>67</v>
      </c>
      <c r="D210" s="74">
        <f t="shared" si="26"/>
        <v>187.5</v>
      </c>
      <c r="E210" s="91">
        <v>0.14510000000000001</v>
      </c>
      <c r="F210" s="92">
        <v>4.778E-5</v>
      </c>
      <c r="G210" s="88">
        <f t="shared" si="14"/>
        <v>0.14514778</v>
      </c>
      <c r="H210" s="77">
        <v>74.540000000000006</v>
      </c>
      <c r="I210" s="79" t="s">
        <v>90</v>
      </c>
      <c r="J210" s="98">
        <f t="shared" si="25"/>
        <v>74540000</v>
      </c>
      <c r="K210" s="77">
        <v>3.04</v>
      </c>
      <c r="L210" s="79" t="s">
        <v>90</v>
      </c>
      <c r="M210" s="98">
        <f>K210*1000000</f>
        <v>3040000</v>
      </c>
      <c r="N210" s="77">
        <v>542.99</v>
      </c>
      <c r="O210" s="79" t="s">
        <v>12</v>
      </c>
      <c r="P210" s="98">
        <f t="shared" si="22"/>
        <v>542990</v>
      </c>
    </row>
    <row r="211" spans="2:16">
      <c r="B211" s="89">
        <v>2.5</v>
      </c>
      <c r="C211" s="90" t="s">
        <v>67</v>
      </c>
      <c r="D211" s="74">
        <f t="shared" si="26"/>
        <v>208.33333333333334</v>
      </c>
      <c r="E211" s="91">
        <v>0.13550000000000001</v>
      </c>
      <c r="F211" s="92">
        <v>4.3359999999999998E-5</v>
      </c>
      <c r="G211" s="88">
        <f t="shared" si="14"/>
        <v>0.13554336</v>
      </c>
      <c r="H211" s="77">
        <v>89.34</v>
      </c>
      <c r="I211" s="79" t="s">
        <v>90</v>
      </c>
      <c r="J211" s="98">
        <f t="shared" si="25"/>
        <v>89340000</v>
      </c>
      <c r="K211" s="77">
        <v>3.7</v>
      </c>
      <c r="L211" s="79" t="s">
        <v>90</v>
      </c>
      <c r="M211" s="98">
        <f t="shared" ref="M211:M228" si="29">K211*1000000</f>
        <v>3700000</v>
      </c>
      <c r="N211" s="77">
        <v>645.73</v>
      </c>
      <c r="O211" s="79" t="s">
        <v>12</v>
      </c>
      <c r="P211" s="98">
        <f t="shared" si="22"/>
        <v>645730</v>
      </c>
    </row>
    <row r="212" spans="2:16">
      <c r="B212" s="89">
        <v>2.75</v>
      </c>
      <c r="C212" s="90" t="s">
        <v>67</v>
      </c>
      <c r="D212" s="74">
        <f t="shared" si="26"/>
        <v>229.16666666666666</v>
      </c>
      <c r="E212" s="91">
        <v>0.12759999999999999</v>
      </c>
      <c r="F212" s="92">
        <v>3.9709999999999998E-5</v>
      </c>
      <c r="G212" s="88">
        <f t="shared" si="14"/>
        <v>0.12763970999999999</v>
      </c>
      <c r="H212" s="77">
        <v>105.12</v>
      </c>
      <c r="I212" s="79" t="s">
        <v>90</v>
      </c>
      <c r="J212" s="98">
        <f t="shared" si="25"/>
        <v>105120000</v>
      </c>
      <c r="K212" s="77">
        <v>4.32</v>
      </c>
      <c r="L212" s="79" t="s">
        <v>90</v>
      </c>
      <c r="M212" s="98">
        <f t="shared" si="29"/>
        <v>4320000</v>
      </c>
      <c r="N212" s="77">
        <v>754.06</v>
      </c>
      <c r="O212" s="79" t="s">
        <v>12</v>
      </c>
      <c r="P212" s="98">
        <f t="shared" si="22"/>
        <v>754060</v>
      </c>
    </row>
    <row r="213" spans="2:16">
      <c r="B213" s="89">
        <v>3</v>
      </c>
      <c r="C213" s="90" t="s">
        <v>67</v>
      </c>
      <c r="D213" s="74">
        <f t="shared" si="26"/>
        <v>250</v>
      </c>
      <c r="E213" s="91">
        <v>0.121</v>
      </c>
      <c r="F213" s="92">
        <v>3.6650000000000003E-5</v>
      </c>
      <c r="G213" s="88">
        <f t="shared" ref="G213:G228" si="30">E213+F213</f>
        <v>0.12103665</v>
      </c>
      <c r="H213" s="77">
        <v>121.81</v>
      </c>
      <c r="I213" s="79" t="s">
        <v>90</v>
      </c>
      <c r="J213" s="98">
        <f t="shared" si="25"/>
        <v>121810000</v>
      </c>
      <c r="K213" s="77">
        <v>4.93</v>
      </c>
      <c r="L213" s="79" t="s">
        <v>90</v>
      </c>
      <c r="M213" s="98">
        <f t="shared" si="29"/>
        <v>4930000</v>
      </c>
      <c r="N213" s="77">
        <v>867.44</v>
      </c>
      <c r="O213" s="79" t="s">
        <v>12</v>
      </c>
      <c r="P213" s="98">
        <f t="shared" si="22"/>
        <v>867440</v>
      </c>
    </row>
    <row r="214" spans="2:16">
      <c r="B214" s="89">
        <v>3.25</v>
      </c>
      <c r="C214" s="90" t="s">
        <v>67</v>
      </c>
      <c r="D214" s="74">
        <f t="shared" si="26"/>
        <v>270.83333333333331</v>
      </c>
      <c r="E214" s="91">
        <v>0.1154</v>
      </c>
      <c r="F214" s="92">
        <v>3.4039999999999999E-5</v>
      </c>
      <c r="G214" s="88">
        <f t="shared" si="30"/>
        <v>0.11543404</v>
      </c>
      <c r="H214" s="77">
        <v>139.37</v>
      </c>
      <c r="I214" s="79" t="s">
        <v>90</v>
      </c>
      <c r="J214" s="98">
        <f t="shared" si="25"/>
        <v>139370000</v>
      </c>
      <c r="K214" s="77">
        <v>5.52</v>
      </c>
      <c r="L214" s="79" t="s">
        <v>90</v>
      </c>
      <c r="M214" s="98">
        <f t="shared" si="29"/>
        <v>5520000</v>
      </c>
      <c r="N214" s="77">
        <v>985.4</v>
      </c>
      <c r="O214" s="79" t="s">
        <v>12</v>
      </c>
      <c r="P214" s="98">
        <f t="shared" si="22"/>
        <v>985400</v>
      </c>
    </row>
    <row r="215" spans="2:16">
      <c r="B215" s="89">
        <v>3.5</v>
      </c>
      <c r="C215" s="90" t="s">
        <v>67</v>
      </c>
      <c r="D215" s="74">
        <f t="shared" si="26"/>
        <v>291.66666666666669</v>
      </c>
      <c r="E215" s="91">
        <v>0.1106</v>
      </c>
      <c r="F215" s="92">
        <v>3.1789999999999999E-5</v>
      </c>
      <c r="G215" s="88">
        <f t="shared" si="30"/>
        <v>0.11063179000000001</v>
      </c>
      <c r="H215" s="77">
        <v>157.72999999999999</v>
      </c>
      <c r="I215" s="79" t="s">
        <v>90</v>
      </c>
      <c r="J215" s="98">
        <f t="shared" si="25"/>
        <v>157730000</v>
      </c>
      <c r="K215" s="77">
        <v>6.11</v>
      </c>
      <c r="L215" s="79" t="s">
        <v>90</v>
      </c>
      <c r="M215" s="98">
        <f t="shared" si="29"/>
        <v>6110000</v>
      </c>
      <c r="N215" s="77">
        <v>1.1100000000000001</v>
      </c>
      <c r="O215" s="78" t="s">
        <v>90</v>
      </c>
      <c r="P215" s="98">
        <f t="shared" ref="P215:P218" si="31">N215*1000000</f>
        <v>1110000</v>
      </c>
    </row>
    <row r="216" spans="2:16">
      <c r="B216" s="89">
        <v>3.75</v>
      </c>
      <c r="C216" s="90" t="s">
        <v>67</v>
      </c>
      <c r="D216" s="74">
        <f t="shared" si="26"/>
        <v>312.5</v>
      </c>
      <c r="E216" s="91">
        <v>0.1065</v>
      </c>
      <c r="F216" s="92">
        <v>2.9819999999999999E-5</v>
      </c>
      <c r="G216" s="88">
        <f t="shared" si="30"/>
        <v>0.10652982</v>
      </c>
      <c r="H216" s="77">
        <v>176.84</v>
      </c>
      <c r="I216" s="79" t="s">
        <v>90</v>
      </c>
      <c r="J216" s="98">
        <f t="shared" si="25"/>
        <v>176840000</v>
      </c>
      <c r="K216" s="77">
        <v>6.68</v>
      </c>
      <c r="L216" s="79" t="s">
        <v>90</v>
      </c>
      <c r="M216" s="98">
        <f t="shared" si="29"/>
        <v>6680000</v>
      </c>
      <c r="N216" s="77">
        <v>1.23</v>
      </c>
      <c r="O216" s="79" t="s">
        <v>90</v>
      </c>
      <c r="P216" s="98">
        <f t="shared" si="31"/>
        <v>1230000</v>
      </c>
    </row>
    <row r="217" spans="2:16">
      <c r="B217" s="89">
        <v>4</v>
      </c>
      <c r="C217" s="90" t="s">
        <v>67</v>
      </c>
      <c r="D217" s="74">
        <f t="shared" si="26"/>
        <v>333.33333333333331</v>
      </c>
      <c r="E217" s="91">
        <v>0.1028</v>
      </c>
      <c r="F217" s="92">
        <v>2.809E-5</v>
      </c>
      <c r="G217" s="88">
        <f t="shared" si="30"/>
        <v>0.10282809</v>
      </c>
      <c r="H217" s="77">
        <v>196.67</v>
      </c>
      <c r="I217" s="79" t="s">
        <v>90</v>
      </c>
      <c r="J217" s="98">
        <f t="shared" si="25"/>
        <v>196670000</v>
      </c>
      <c r="K217" s="77">
        <v>7.25</v>
      </c>
      <c r="L217" s="79" t="s">
        <v>90</v>
      </c>
      <c r="M217" s="98">
        <f t="shared" si="29"/>
        <v>7250000</v>
      </c>
      <c r="N217" s="77">
        <v>1.36</v>
      </c>
      <c r="O217" s="79" t="s">
        <v>90</v>
      </c>
      <c r="P217" s="98">
        <f t="shared" si="31"/>
        <v>1360000</v>
      </c>
    </row>
    <row r="218" spans="2:16">
      <c r="B218" s="89">
        <v>4.5</v>
      </c>
      <c r="C218" s="90" t="s">
        <v>67</v>
      </c>
      <c r="D218" s="74">
        <f t="shared" si="26"/>
        <v>375</v>
      </c>
      <c r="E218" s="91">
        <v>9.6790000000000001E-2</v>
      </c>
      <c r="F218" s="92">
        <v>2.5190000000000001E-5</v>
      </c>
      <c r="G218" s="88">
        <f t="shared" si="30"/>
        <v>9.6815189999999995E-2</v>
      </c>
      <c r="H218" s="77">
        <v>238.27</v>
      </c>
      <c r="I218" s="79" t="s">
        <v>90</v>
      </c>
      <c r="J218" s="98">
        <f t="shared" si="25"/>
        <v>238270000</v>
      </c>
      <c r="K218" s="77">
        <v>9.34</v>
      </c>
      <c r="L218" s="79" t="s">
        <v>90</v>
      </c>
      <c r="M218" s="98">
        <f t="shared" si="29"/>
        <v>9340000</v>
      </c>
      <c r="N218" s="77">
        <v>1.63</v>
      </c>
      <c r="O218" s="79" t="s">
        <v>90</v>
      </c>
      <c r="P218" s="98">
        <f t="shared" si="31"/>
        <v>1630000</v>
      </c>
    </row>
    <row r="219" spans="2:16">
      <c r="B219" s="89">
        <v>5</v>
      </c>
      <c r="C219" s="90" t="s">
        <v>67</v>
      </c>
      <c r="D219" s="74">
        <f t="shared" si="26"/>
        <v>416.66666666666669</v>
      </c>
      <c r="E219" s="91">
        <v>9.1969999999999996E-2</v>
      </c>
      <c r="F219" s="92">
        <v>2.285E-5</v>
      </c>
      <c r="G219" s="88">
        <f t="shared" si="30"/>
        <v>9.1992850000000001E-2</v>
      </c>
      <c r="H219" s="77">
        <v>282.26</v>
      </c>
      <c r="I219" s="79" t="s">
        <v>90</v>
      </c>
      <c r="J219" s="98">
        <f t="shared" si="25"/>
        <v>282260000</v>
      </c>
      <c r="K219" s="77">
        <v>11.23</v>
      </c>
      <c r="L219" s="79" t="s">
        <v>90</v>
      </c>
      <c r="M219" s="98">
        <f t="shared" si="29"/>
        <v>11230000</v>
      </c>
      <c r="N219" s="77">
        <v>1.91</v>
      </c>
      <c r="O219" s="79" t="s">
        <v>90</v>
      </c>
      <c r="P219" s="98">
        <f t="shared" ref="P219:P227" si="32">N219*1000000</f>
        <v>1910000</v>
      </c>
    </row>
    <row r="220" spans="2:16">
      <c r="B220" s="89">
        <v>5.5</v>
      </c>
      <c r="C220" s="90" t="s">
        <v>67</v>
      </c>
      <c r="D220" s="74">
        <f t="shared" si="26"/>
        <v>458.33333333333331</v>
      </c>
      <c r="E220" s="91">
        <v>8.8059999999999999E-2</v>
      </c>
      <c r="F220" s="92">
        <v>2.092E-5</v>
      </c>
      <c r="G220" s="88">
        <f t="shared" si="30"/>
        <v>8.8080919999999993E-2</v>
      </c>
      <c r="H220" s="77">
        <v>328.37</v>
      </c>
      <c r="I220" s="79" t="s">
        <v>90</v>
      </c>
      <c r="J220" s="98">
        <f t="shared" si="25"/>
        <v>328370000</v>
      </c>
      <c r="K220" s="77">
        <v>13</v>
      </c>
      <c r="L220" s="79" t="s">
        <v>90</v>
      </c>
      <c r="M220" s="98">
        <f t="shared" si="29"/>
        <v>13000000</v>
      </c>
      <c r="N220" s="77">
        <v>2.19</v>
      </c>
      <c r="O220" s="79" t="s">
        <v>90</v>
      </c>
      <c r="P220" s="98">
        <f t="shared" si="32"/>
        <v>2190000</v>
      </c>
    </row>
    <row r="221" spans="2:16">
      <c r="B221" s="89">
        <v>6</v>
      </c>
      <c r="C221" s="90" t="s">
        <v>67</v>
      </c>
      <c r="D221" s="74">
        <f t="shared" si="26"/>
        <v>500</v>
      </c>
      <c r="E221" s="91">
        <v>8.4830000000000003E-2</v>
      </c>
      <c r="F221" s="92">
        <v>1.9300000000000002E-5</v>
      </c>
      <c r="G221" s="88">
        <f t="shared" si="30"/>
        <v>8.4849300000000002E-2</v>
      </c>
      <c r="H221" s="77">
        <v>376.39</v>
      </c>
      <c r="I221" s="79" t="s">
        <v>90</v>
      </c>
      <c r="J221" s="98">
        <f t="shared" si="25"/>
        <v>376390000</v>
      </c>
      <c r="K221" s="77">
        <v>14.67</v>
      </c>
      <c r="L221" s="79" t="s">
        <v>90</v>
      </c>
      <c r="M221" s="98">
        <f t="shared" si="29"/>
        <v>14670000</v>
      </c>
      <c r="N221" s="77">
        <v>2.4900000000000002</v>
      </c>
      <c r="O221" s="79" t="s">
        <v>90</v>
      </c>
      <c r="P221" s="98">
        <f t="shared" si="32"/>
        <v>2490000</v>
      </c>
    </row>
    <row r="222" spans="2:16">
      <c r="B222" s="89">
        <v>6.5</v>
      </c>
      <c r="C222" s="90" t="s">
        <v>67</v>
      </c>
      <c r="D222" s="74">
        <f t="shared" si="26"/>
        <v>541.66666666666663</v>
      </c>
      <c r="E222" s="91">
        <v>8.2129999999999995E-2</v>
      </c>
      <c r="F222" s="92">
        <v>1.7920000000000001E-5</v>
      </c>
      <c r="G222" s="88">
        <f t="shared" si="30"/>
        <v>8.2147919999999999E-2</v>
      </c>
      <c r="H222" s="77">
        <v>426.11</v>
      </c>
      <c r="I222" s="79" t="s">
        <v>90</v>
      </c>
      <c r="J222" s="98">
        <f t="shared" si="25"/>
        <v>426110000</v>
      </c>
      <c r="K222" s="77">
        <v>16.28</v>
      </c>
      <c r="L222" s="79" t="s">
        <v>90</v>
      </c>
      <c r="M222" s="98">
        <f t="shared" si="29"/>
        <v>16280000.000000002</v>
      </c>
      <c r="N222" s="77">
        <v>2.78</v>
      </c>
      <c r="O222" s="79" t="s">
        <v>90</v>
      </c>
      <c r="P222" s="98">
        <f t="shared" si="32"/>
        <v>2780000</v>
      </c>
    </row>
    <row r="223" spans="2:16">
      <c r="B223" s="89">
        <v>7</v>
      </c>
      <c r="C223" s="90" t="s">
        <v>67</v>
      </c>
      <c r="D223" s="74">
        <f t="shared" si="26"/>
        <v>583.33333333333337</v>
      </c>
      <c r="E223" s="91">
        <v>7.9839999999999994E-2</v>
      </c>
      <c r="F223" s="92">
        <v>1.6730000000000001E-5</v>
      </c>
      <c r="G223" s="88">
        <f t="shared" si="30"/>
        <v>7.9856730000000001E-2</v>
      </c>
      <c r="H223" s="77">
        <v>477.35</v>
      </c>
      <c r="I223" s="79" t="s">
        <v>90</v>
      </c>
      <c r="J223" s="98">
        <f t="shared" si="25"/>
        <v>477350000</v>
      </c>
      <c r="K223" s="77">
        <v>17.829999999999998</v>
      </c>
      <c r="L223" s="79" t="s">
        <v>90</v>
      </c>
      <c r="M223" s="98">
        <f t="shared" si="29"/>
        <v>17830000</v>
      </c>
      <c r="N223" s="77">
        <v>3.08</v>
      </c>
      <c r="O223" s="79" t="s">
        <v>90</v>
      </c>
      <c r="P223" s="98">
        <f t="shared" si="32"/>
        <v>3080000</v>
      </c>
    </row>
    <row r="224" spans="2:16">
      <c r="B224" s="89">
        <v>8</v>
      </c>
      <c r="C224" s="90" t="s">
        <v>67</v>
      </c>
      <c r="D224" s="74">
        <f t="shared" si="26"/>
        <v>666.66666666666663</v>
      </c>
      <c r="E224" s="91">
        <v>7.6200000000000004E-2</v>
      </c>
      <c r="F224" s="92">
        <v>1.4780000000000001E-5</v>
      </c>
      <c r="G224" s="88">
        <f t="shared" si="30"/>
        <v>7.621478000000001E-2</v>
      </c>
      <c r="H224" s="77">
        <v>583.77</v>
      </c>
      <c r="I224" s="79" t="s">
        <v>90</v>
      </c>
      <c r="J224" s="98">
        <f t="shared" si="25"/>
        <v>583770000</v>
      </c>
      <c r="K224" s="77">
        <v>23.34</v>
      </c>
      <c r="L224" s="79" t="s">
        <v>90</v>
      </c>
      <c r="M224" s="98">
        <f t="shared" si="29"/>
        <v>23340000</v>
      </c>
      <c r="N224" s="77">
        <v>3.7</v>
      </c>
      <c r="O224" s="79" t="s">
        <v>90</v>
      </c>
      <c r="P224" s="98">
        <f t="shared" si="32"/>
        <v>3700000</v>
      </c>
    </row>
    <row r="225" spans="1:16">
      <c r="B225" s="89">
        <v>9</v>
      </c>
      <c r="C225" s="90" t="s">
        <v>67</v>
      </c>
      <c r="D225" s="74">
        <f t="shared" si="26"/>
        <v>750</v>
      </c>
      <c r="E225" s="91">
        <v>7.3469999999999994E-2</v>
      </c>
      <c r="F225" s="92">
        <v>1.325E-5</v>
      </c>
      <c r="G225" s="88">
        <f t="shared" si="30"/>
        <v>7.348325E-2</v>
      </c>
      <c r="H225" s="77">
        <v>694.7</v>
      </c>
      <c r="I225" s="79" t="s">
        <v>90</v>
      </c>
      <c r="J225" s="98">
        <f t="shared" si="25"/>
        <v>694700000</v>
      </c>
      <c r="K225" s="77">
        <v>28.14</v>
      </c>
      <c r="L225" s="79" t="s">
        <v>90</v>
      </c>
      <c r="M225" s="98">
        <f t="shared" si="29"/>
        <v>28140000</v>
      </c>
      <c r="N225" s="77">
        <v>4.3099999999999996</v>
      </c>
      <c r="O225" s="79" t="s">
        <v>90</v>
      </c>
      <c r="P225" s="98">
        <f t="shared" si="32"/>
        <v>4310000</v>
      </c>
    </row>
    <row r="226" spans="1:16">
      <c r="B226" s="89">
        <v>10</v>
      </c>
      <c r="C226" s="90" t="s">
        <v>67</v>
      </c>
      <c r="D226" s="74">
        <f t="shared" si="26"/>
        <v>833.33333333333337</v>
      </c>
      <c r="E226" s="91">
        <v>7.1370000000000003E-2</v>
      </c>
      <c r="F226" s="92">
        <v>1.201E-5</v>
      </c>
      <c r="G226" s="88">
        <f t="shared" si="30"/>
        <v>7.138201000000001E-2</v>
      </c>
      <c r="H226" s="77">
        <v>809.32</v>
      </c>
      <c r="I226" s="79" t="s">
        <v>90</v>
      </c>
      <c r="J226" s="98">
        <f t="shared" si="25"/>
        <v>809320000</v>
      </c>
      <c r="K226" s="77">
        <v>32.49</v>
      </c>
      <c r="L226" s="79" t="s">
        <v>90</v>
      </c>
      <c r="M226" s="98">
        <f t="shared" si="29"/>
        <v>32490000.000000004</v>
      </c>
      <c r="N226" s="77">
        <v>4.93</v>
      </c>
      <c r="O226" s="79" t="s">
        <v>90</v>
      </c>
      <c r="P226" s="98">
        <f t="shared" si="32"/>
        <v>4930000</v>
      </c>
    </row>
    <row r="227" spans="1:16">
      <c r="B227" s="89">
        <v>11</v>
      </c>
      <c r="C227" s="90" t="s">
        <v>67</v>
      </c>
      <c r="D227" s="74">
        <f t="shared" si="26"/>
        <v>916.66666666666663</v>
      </c>
      <c r="E227" s="91">
        <v>6.973E-2</v>
      </c>
      <c r="F227" s="92">
        <v>1.099E-5</v>
      </c>
      <c r="G227" s="88">
        <f t="shared" si="30"/>
        <v>6.9740990000000003E-2</v>
      </c>
      <c r="H227" s="77">
        <v>926.98</v>
      </c>
      <c r="I227" s="79" t="s">
        <v>90</v>
      </c>
      <c r="J227" s="98">
        <f t="shared" si="25"/>
        <v>926980000</v>
      </c>
      <c r="K227" s="77">
        <v>36.51</v>
      </c>
      <c r="L227" s="79" t="s">
        <v>90</v>
      </c>
      <c r="M227" s="98">
        <f t="shared" si="29"/>
        <v>36510000</v>
      </c>
      <c r="N227" s="77">
        <v>5.55</v>
      </c>
      <c r="O227" s="79" t="s">
        <v>90</v>
      </c>
      <c r="P227" s="98">
        <f t="shared" si="32"/>
        <v>5550000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6"/>
        <v>1000</v>
      </c>
      <c r="E228" s="91">
        <v>6.8419999999999995E-2</v>
      </c>
      <c r="F228" s="92">
        <v>1.0139999999999999E-5</v>
      </c>
      <c r="G228" s="88">
        <f t="shared" si="30"/>
        <v>6.843014E-2</v>
      </c>
      <c r="H228" s="77">
        <v>1.05</v>
      </c>
      <c r="I228" s="78" t="s">
        <v>206</v>
      </c>
      <c r="J228" s="98">
        <f>H228*1000000000</f>
        <v>1050000000</v>
      </c>
      <c r="K228" s="77">
        <v>40.28</v>
      </c>
      <c r="L228" s="79" t="s">
        <v>90</v>
      </c>
      <c r="M228" s="98">
        <f t="shared" si="29"/>
        <v>40280000</v>
      </c>
      <c r="N228" s="77">
        <v>6.16</v>
      </c>
      <c r="O228" s="79" t="s">
        <v>90</v>
      </c>
      <c r="P228" s="98">
        <f t="shared" ref="P228" si="33">N228*1000000</f>
        <v>6160000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82</v>
      </c>
      <c r="F13" s="49"/>
      <c r="G13" s="50"/>
      <c r="H13" s="50"/>
      <c r="I13" s="51"/>
      <c r="J13" s="4">
        <v>8</v>
      </c>
      <c r="K13" s="52">
        <v>0.28948000000000002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211</v>
      </c>
      <c r="C14" s="102"/>
      <c r="D14" s="21" t="s">
        <v>219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220</v>
      </c>
      <c r="C15" s="103"/>
      <c r="D15" s="101" t="s">
        <v>221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91" t="s">
        <v>59</v>
      </c>
      <c r="F18" s="192"/>
      <c r="G18" s="193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7.0860000000000006E-2</v>
      </c>
      <c r="F20" s="87">
        <v>0.53410000000000002</v>
      </c>
      <c r="G20" s="88">
        <f>E20+F20</f>
        <v>0.60496000000000005</v>
      </c>
      <c r="H20" s="84">
        <v>14</v>
      </c>
      <c r="I20" s="85" t="s">
        <v>64</v>
      </c>
      <c r="J20" s="97">
        <f>H20/1000/10</f>
        <v>1.4E-3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7.3749999999999996E-2</v>
      </c>
      <c r="F21" s="92">
        <v>0.54879999999999995</v>
      </c>
      <c r="G21" s="88">
        <f t="shared" ref="G21:G84" si="3">E21+F21</f>
        <v>0.62254999999999994</v>
      </c>
      <c r="H21" s="89">
        <v>15</v>
      </c>
      <c r="I21" s="90" t="s">
        <v>64</v>
      </c>
      <c r="J21" s="74">
        <f t="shared" ref="J21:J84" si="4">H21/1000/10</f>
        <v>1.5E-3</v>
      </c>
      <c r="K21" s="89">
        <v>9</v>
      </c>
      <c r="L21" s="90" t="s">
        <v>64</v>
      </c>
      <c r="M21" s="74">
        <f t="shared" si="0"/>
        <v>8.9999999999999998E-4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7.6530000000000001E-2</v>
      </c>
      <c r="F22" s="92">
        <v>0.56259999999999999</v>
      </c>
      <c r="G22" s="88">
        <f t="shared" si="3"/>
        <v>0.63912999999999998</v>
      </c>
      <c r="H22" s="89">
        <v>15</v>
      </c>
      <c r="I22" s="90" t="s">
        <v>64</v>
      </c>
      <c r="J22" s="74">
        <f t="shared" si="4"/>
        <v>1.5E-3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7.9219999999999999E-2</v>
      </c>
      <c r="F23" s="92">
        <v>0.57540000000000002</v>
      </c>
      <c r="G23" s="88">
        <f t="shared" si="3"/>
        <v>0.65461999999999998</v>
      </c>
      <c r="H23" s="89">
        <v>16</v>
      </c>
      <c r="I23" s="90" t="s">
        <v>64</v>
      </c>
      <c r="J23" s="74">
        <f t="shared" si="4"/>
        <v>1.6000000000000001E-3</v>
      </c>
      <c r="K23" s="89">
        <v>10</v>
      </c>
      <c r="L23" s="90" t="s">
        <v>64</v>
      </c>
      <c r="M23" s="74">
        <f t="shared" si="0"/>
        <v>1E-3</v>
      </c>
      <c r="N23" s="89">
        <v>7</v>
      </c>
      <c r="O23" s="90" t="s">
        <v>64</v>
      </c>
      <c r="P23" s="74">
        <f t="shared" si="1"/>
        <v>6.9999999999999999E-4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8.1820000000000004E-2</v>
      </c>
      <c r="F24" s="92">
        <v>0.58750000000000002</v>
      </c>
      <c r="G24" s="88">
        <f t="shared" si="3"/>
        <v>0.66932000000000003</v>
      </c>
      <c r="H24" s="89">
        <v>17</v>
      </c>
      <c r="I24" s="90" t="s">
        <v>64</v>
      </c>
      <c r="J24" s="74">
        <f t="shared" si="4"/>
        <v>1.7000000000000001E-3</v>
      </c>
      <c r="K24" s="89">
        <v>10</v>
      </c>
      <c r="L24" s="90" t="s">
        <v>64</v>
      </c>
      <c r="M24" s="74">
        <f t="shared" si="0"/>
        <v>1E-3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8.4339999999999998E-2</v>
      </c>
      <c r="F25" s="92">
        <v>0.59889999999999999</v>
      </c>
      <c r="G25" s="88">
        <f t="shared" si="3"/>
        <v>0.68323999999999996</v>
      </c>
      <c r="H25" s="89">
        <v>17</v>
      </c>
      <c r="I25" s="90" t="s">
        <v>64</v>
      </c>
      <c r="J25" s="74">
        <f t="shared" si="4"/>
        <v>1.7000000000000001E-3</v>
      </c>
      <c r="K25" s="89">
        <v>11</v>
      </c>
      <c r="L25" s="90" t="s">
        <v>64</v>
      </c>
      <c r="M25" s="74">
        <f t="shared" si="0"/>
        <v>1.0999999999999998E-3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8.6779999999999996E-2</v>
      </c>
      <c r="F26" s="92">
        <v>0.60960000000000003</v>
      </c>
      <c r="G26" s="88">
        <f t="shared" si="3"/>
        <v>0.69638</v>
      </c>
      <c r="H26" s="89">
        <v>18</v>
      </c>
      <c r="I26" s="90" t="s">
        <v>64</v>
      </c>
      <c r="J26" s="74">
        <f t="shared" si="4"/>
        <v>1.8E-3</v>
      </c>
      <c r="K26" s="89">
        <v>11</v>
      </c>
      <c r="L26" s="90" t="s">
        <v>64</v>
      </c>
      <c r="M26" s="74">
        <f t="shared" si="0"/>
        <v>1.0999999999999998E-3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9.1469999999999996E-2</v>
      </c>
      <c r="F27" s="92">
        <v>0.62929999999999997</v>
      </c>
      <c r="G27" s="88">
        <f t="shared" si="3"/>
        <v>0.72076999999999991</v>
      </c>
      <c r="H27" s="89">
        <v>19</v>
      </c>
      <c r="I27" s="90" t="s">
        <v>64</v>
      </c>
      <c r="J27" s="74">
        <f t="shared" si="4"/>
        <v>1.9E-3</v>
      </c>
      <c r="K27" s="89">
        <v>11</v>
      </c>
      <c r="L27" s="90" t="s">
        <v>64</v>
      </c>
      <c r="M27" s="74">
        <f t="shared" si="0"/>
        <v>1.0999999999999998E-3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9.7019999999999995E-2</v>
      </c>
      <c r="F28" s="92">
        <v>0.65139999999999998</v>
      </c>
      <c r="G28" s="88">
        <f t="shared" si="3"/>
        <v>0.74841999999999997</v>
      </c>
      <c r="H28" s="89">
        <v>21</v>
      </c>
      <c r="I28" s="90" t="s">
        <v>64</v>
      </c>
      <c r="J28" s="74">
        <f t="shared" si="4"/>
        <v>2.1000000000000003E-3</v>
      </c>
      <c r="K28" s="89">
        <v>12</v>
      </c>
      <c r="L28" s="90" t="s">
        <v>64</v>
      </c>
      <c r="M28" s="74">
        <f t="shared" si="0"/>
        <v>1.2000000000000001E-3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0.1023</v>
      </c>
      <c r="F29" s="92">
        <v>0.67100000000000004</v>
      </c>
      <c r="G29" s="88">
        <f t="shared" si="3"/>
        <v>0.7733000000000001</v>
      </c>
      <c r="H29" s="89">
        <v>22</v>
      </c>
      <c r="I29" s="90" t="s">
        <v>64</v>
      </c>
      <c r="J29" s="74">
        <f t="shared" si="4"/>
        <v>2.1999999999999997E-3</v>
      </c>
      <c r="K29" s="89">
        <v>13</v>
      </c>
      <c r="L29" s="90" t="s">
        <v>64</v>
      </c>
      <c r="M29" s="74">
        <f t="shared" si="0"/>
        <v>1.2999999999999999E-3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0.10730000000000001</v>
      </c>
      <c r="F30" s="92">
        <v>0.68859999999999999</v>
      </c>
      <c r="G30" s="88">
        <f t="shared" si="3"/>
        <v>0.79590000000000005</v>
      </c>
      <c r="H30" s="89">
        <v>23</v>
      </c>
      <c r="I30" s="90" t="s">
        <v>64</v>
      </c>
      <c r="J30" s="74">
        <f t="shared" si="4"/>
        <v>2.3E-3</v>
      </c>
      <c r="K30" s="89">
        <v>14</v>
      </c>
      <c r="L30" s="90" t="s">
        <v>64</v>
      </c>
      <c r="M30" s="74">
        <f t="shared" si="0"/>
        <v>1.4E-3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0.112</v>
      </c>
      <c r="F31" s="92">
        <v>0.70450000000000002</v>
      </c>
      <c r="G31" s="88">
        <f t="shared" si="3"/>
        <v>0.8165</v>
      </c>
      <c r="H31" s="89">
        <v>25</v>
      </c>
      <c r="I31" s="90" t="s">
        <v>64</v>
      </c>
      <c r="J31" s="74">
        <f t="shared" si="4"/>
        <v>2.5000000000000001E-3</v>
      </c>
      <c r="K31" s="89">
        <v>14</v>
      </c>
      <c r="L31" s="90" t="s">
        <v>64</v>
      </c>
      <c r="M31" s="74">
        <f t="shared" si="0"/>
        <v>1.4E-3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0.1166</v>
      </c>
      <c r="F32" s="92">
        <v>0.71889999999999998</v>
      </c>
      <c r="G32" s="88">
        <f t="shared" si="3"/>
        <v>0.83550000000000002</v>
      </c>
      <c r="H32" s="89">
        <v>26</v>
      </c>
      <c r="I32" s="90" t="s">
        <v>64</v>
      </c>
      <c r="J32" s="74">
        <f t="shared" si="4"/>
        <v>2.5999999999999999E-3</v>
      </c>
      <c r="K32" s="89">
        <v>15</v>
      </c>
      <c r="L32" s="90" t="s">
        <v>64</v>
      </c>
      <c r="M32" s="74">
        <f t="shared" si="0"/>
        <v>1.5E-3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0.121</v>
      </c>
      <c r="F33" s="92">
        <v>0.73219999999999996</v>
      </c>
      <c r="G33" s="88">
        <f t="shared" si="3"/>
        <v>0.85319999999999996</v>
      </c>
      <c r="H33" s="89">
        <v>27</v>
      </c>
      <c r="I33" s="90" t="s">
        <v>64</v>
      </c>
      <c r="J33" s="74">
        <f t="shared" si="4"/>
        <v>2.7000000000000001E-3</v>
      </c>
      <c r="K33" s="89">
        <v>16</v>
      </c>
      <c r="L33" s="90" t="s">
        <v>64</v>
      </c>
      <c r="M33" s="74">
        <f t="shared" si="0"/>
        <v>1.6000000000000001E-3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0.12529999999999999</v>
      </c>
      <c r="F34" s="92">
        <v>0.74429999999999996</v>
      </c>
      <c r="G34" s="88">
        <f t="shared" si="3"/>
        <v>0.86959999999999993</v>
      </c>
      <c r="H34" s="89">
        <v>29</v>
      </c>
      <c r="I34" s="90" t="s">
        <v>64</v>
      </c>
      <c r="J34" s="74">
        <f t="shared" si="4"/>
        <v>2.9000000000000002E-3</v>
      </c>
      <c r="K34" s="89">
        <v>16</v>
      </c>
      <c r="L34" s="90" t="s">
        <v>64</v>
      </c>
      <c r="M34" s="74">
        <f t="shared" si="0"/>
        <v>1.6000000000000001E-3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0.12939999999999999</v>
      </c>
      <c r="F35" s="92">
        <v>0.75549999999999995</v>
      </c>
      <c r="G35" s="88">
        <f t="shared" si="3"/>
        <v>0.88489999999999991</v>
      </c>
      <c r="H35" s="89">
        <v>30</v>
      </c>
      <c r="I35" s="90" t="s">
        <v>64</v>
      </c>
      <c r="J35" s="74">
        <f t="shared" si="4"/>
        <v>3.0000000000000001E-3</v>
      </c>
      <c r="K35" s="89">
        <v>17</v>
      </c>
      <c r="L35" s="90" t="s">
        <v>64</v>
      </c>
      <c r="M35" s="74">
        <f t="shared" si="0"/>
        <v>1.7000000000000001E-3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0.13719999999999999</v>
      </c>
      <c r="F36" s="92">
        <v>0.77549999999999997</v>
      </c>
      <c r="G36" s="88">
        <f t="shared" si="3"/>
        <v>0.91269999999999996</v>
      </c>
      <c r="H36" s="89">
        <v>33</v>
      </c>
      <c r="I36" s="90" t="s">
        <v>64</v>
      </c>
      <c r="J36" s="74">
        <f t="shared" si="4"/>
        <v>3.3E-3</v>
      </c>
      <c r="K36" s="89">
        <v>18</v>
      </c>
      <c r="L36" s="90" t="s">
        <v>64</v>
      </c>
      <c r="M36" s="74">
        <f t="shared" si="0"/>
        <v>1.8E-3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0.14460000000000001</v>
      </c>
      <c r="F37" s="92">
        <v>0.79290000000000005</v>
      </c>
      <c r="G37" s="88">
        <f t="shared" si="3"/>
        <v>0.9375</v>
      </c>
      <c r="H37" s="89">
        <v>35</v>
      </c>
      <c r="I37" s="90" t="s">
        <v>64</v>
      </c>
      <c r="J37" s="74">
        <f t="shared" si="4"/>
        <v>3.5000000000000005E-3</v>
      </c>
      <c r="K37" s="89">
        <v>19</v>
      </c>
      <c r="L37" s="90" t="s">
        <v>64</v>
      </c>
      <c r="M37" s="74">
        <f t="shared" si="0"/>
        <v>1.9E-3</v>
      </c>
      <c r="N37" s="89">
        <v>14</v>
      </c>
      <c r="O37" s="90" t="s">
        <v>64</v>
      </c>
      <c r="P37" s="74">
        <f t="shared" si="1"/>
        <v>1.4E-3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0.1517</v>
      </c>
      <c r="F38" s="92">
        <v>0.80800000000000005</v>
      </c>
      <c r="G38" s="88">
        <f t="shared" si="3"/>
        <v>0.9597</v>
      </c>
      <c r="H38" s="89">
        <v>37</v>
      </c>
      <c r="I38" s="90" t="s">
        <v>64</v>
      </c>
      <c r="J38" s="74">
        <f t="shared" si="4"/>
        <v>3.6999999999999997E-3</v>
      </c>
      <c r="K38" s="89">
        <v>20</v>
      </c>
      <c r="L38" s="90" t="s">
        <v>64</v>
      </c>
      <c r="M38" s="74">
        <f t="shared" si="0"/>
        <v>2E-3</v>
      </c>
      <c r="N38" s="89">
        <v>15</v>
      </c>
      <c r="O38" s="90" t="s">
        <v>64</v>
      </c>
      <c r="P38" s="74">
        <f t="shared" si="1"/>
        <v>1.5E-3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0.15840000000000001</v>
      </c>
      <c r="F39" s="92">
        <v>0.82130000000000003</v>
      </c>
      <c r="G39" s="88">
        <f t="shared" si="3"/>
        <v>0.97970000000000002</v>
      </c>
      <c r="H39" s="89">
        <v>40</v>
      </c>
      <c r="I39" s="90" t="s">
        <v>64</v>
      </c>
      <c r="J39" s="74">
        <f t="shared" si="4"/>
        <v>4.0000000000000001E-3</v>
      </c>
      <c r="K39" s="89">
        <v>22</v>
      </c>
      <c r="L39" s="90" t="s">
        <v>64</v>
      </c>
      <c r="M39" s="74">
        <f t="shared" si="0"/>
        <v>2.1999999999999997E-3</v>
      </c>
      <c r="N39" s="89">
        <v>16</v>
      </c>
      <c r="O39" s="90" t="s">
        <v>64</v>
      </c>
      <c r="P39" s="74">
        <f t="shared" si="1"/>
        <v>1.6000000000000001E-3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0.16489999999999999</v>
      </c>
      <c r="F40" s="92">
        <v>0.83320000000000005</v>
      </c>
      <c r="G40" s="88">
        <f t="shared" si="3"/>
        <v>0.99809999999999999</v>
      </c>
      <c r="H40" s="89">
        <v>42</v>
      </c>
      <c r="I40" s="90" t="s">
        <v>64</v>
      </c>
      <c r="J40" s="74">
        <f t="shared" si="4"/>
        <v>4.2000000000000006E-3</v>
      </c>
      <c r="K40" s="89">
        <v>23</v>
      </c>
      <c r="L40" s="90" t="s">
        <v>64</v>
      </c>
      <c r="M40" s="74">
        <f t="shared" si="0"/>
        <v>2.3E-3</v>
      </c>
      <c r="N40" s="89">
        <v>17</v>
      </c>
      <c r="O40" s="90" t="s">
        <v>64</v>
      </c>
      <c r="P40" s="74">
        <f t="shared" si="1"/>
        <v>1.7000000000000001E-3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0.1711</v>
      </c>
      <c r="F41" s="92">
        <v>0.84370000000000001</v>
      </c>
      <c r="G41" s="88">
        <f t="shared" si="3"/>
        <v>1.0147999999999999</v>
      </c>
      <c r="H41" s="89">
        <v>44</v>
      </c>
      <c r="I41" s="90" t="s">
        <v>64</v>
      </c>
      <c r="J41" s="74">
        <f t="shared" si="4"/>
        <v>4.3999999999999994E-3</v>
      </c>
      <c r="K41" s="89">
        <v>24</v>
      </c>
      <c r="L41" s="90" t="s">
        <v>64</v>
      </c>
      <c r="M41" s="74">
        <f t="shared" si="0"/>
        <v>2.4000000000000002E-3</v>
      </c>
      <c r="N41" s="89">
        <v>17</v>
      </c>
      <c r="O41" s="90" t="s">
        <v>64</v>
      </c>
      <c r="P41" s="74">
        <f t="shared" si="1"/>
        <v>1.7000000000000001E-3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0.183</v>
      </c>
      <c r="F42" s="92">
        <v>0.86150000000000004</v>
      </c>
      <c r="G42" s="88">
        <f t="shared" si="3"/>
        <v>1.0445</v>
      </c>
      <c r="H42" s="89">
        <v>49</v>
      </c>
      <c r="I42" s="90" t="s">
        <v>64</v>
      </c>
      <c r="J42" s="74">
        <f t="shared" si="4"/>
        <v>4.8999999999999998E-3</v>
      </c>
      <c r="K42" s="89">
        <v>26</v>
      </c>
      <c r="L42" s="90" t="s">
        <v>64</v>
      </c>
      <c r="M42" s="74">
        <f t="shared" si="0"/>
        <v>2.5999999999999999E-3</v>
      </c>
      <c r="N42" s="89">
        <v>19</v>
      </c>
      <c r="O42" s="90" t="s">
        <v>64</v>
      </c>
      <c r="P42" s="74">
        <f t="shared" si="1"/>
        <v>1.9E-3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0.19400000000000001</v>
      </c>
      <c r="F43" s="92">
        <v>0.87590000000000001</v>
      </c>
      <c r="G43" s="88">
        <f t="shared" si="3"/>
        <v>1.0699000000000001</v>
      </c>
      <c r="H43" s="89">
        <v>54</v>
      </c>
      <c r="I43" s="90" t="s">
        <v>64</v>
      </c>
      <c r="J43" s="74">
        <f t="shared" si="4"/>
        <v>5.4000000000000003E-3</v>
      </c>
      <c r="K43" s="89">
        <v>28</v>
      </c>
      <c r="L43" s="90" t="s">
        <v>64</v>
      </c>
      <c r="M43" s="74">
        <f t="shared" si="0"/>
        <v>2.8E-3</v>
      </c>
      <c r="N43" s="89">
        <v>20</v>
      </c>
      <c r="O43" s="90" t="s">
        <v>64</v>
      </c>
      <c r="P43" s="74">
        <f t="shared" si="1"/>
        <v>2E-3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0.20449999999999999</v>
      </c>
      <c r="F44" s="92">
        <v>0.88770000000000004</v>
      </c>
      <c r="G44" s="88">
        <f t="shared" si="3"/>
        <v>1.0922000000000001</v>
      </c>
      <c r="H44" s="89">
        <v>58</v>
      </c>
      <c r="I44" s="90" t="s">
        <v>64</v>
      </c>
      <c r="J44" s="74">
        <f t="shared" si="4"/>
        <v>5.8000000000000005E-3</v>
      </c>
      <c r="K44" s="89">
        <v>30</v>
      </c>
      <c r="L44" s="90" t="s">
        <v>64</v>
      </c>
      <c r="M44" s="74">
        <f t="shared" si="0"/>
        <v>3.0000000000000001E-3</v>
      </c>
      <c r="N44" s="89">
        <v>22</v>
      </c>
      <c r="O44" s="90" t="s">
        <v>64</v>
      </c>
      <c r="P44" s="74">
        <f t="shared" si="1"/>
        <v>2.1999999999999997E-3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0.2145</v>
      </c>
      <c r="F45" s="92">
        <v>0.89739999999999998</v>
      </c>
      <c r="G45" s="88">
        <f t="shared" si="3"/>
        <v>1.1118999999999999</v>
      </c>
      <c r="H45" s="89">
        <v>62</v>
      </c>
      <c r="I45" s="90" t="s">
        <v>64</v>
      </c>
      <c r="J45" s="74">
        <f t="shared" si="4"/>
        <v>6.1999999999999998E-3</v>
      </c>
      <c r="K45" s="89">
        <v>32</v>
      </c>
      <c r="L45" s="90" t="s">
        <v>64</v>
      </c>
      <c r="M45" s="74">
        <f t="shared" si="0"/>
        <v>3.2000000000000002E-3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0.22409999999999999</v>
      </c>
      <c r="F46" s="92">
        <v>0.90529999999999999</v>
      </c>
      <c r="G46" s="88">
        <f t="shared" si="3"/>
        <v>1.1294</v>
      </c>
      <c r="H46" s="89">
        <v>67</v>
      </c>
      <c r="I46" s="90" t="s">
        <v>64</v>
      </c>
      <c r="J46" s="74">
        <f t="shared" si="4"/>
        <v>6.7000000000000002E-3</v>
      </c>
      <c r="K46" s="89">
        <v>34</v>
      </c>
      <c r="L46" s="90" t="s">
        <v>64</v>
      </c>
      <c r="M46" s="74">
        <f t="shared" si="0"/>
        <v>3.4000000000000002E-3</v>
      </c>
      <c r="N46" s="89">
        <v>25</v>
      </c>
      <c r="O46" s="90" t="s">
        <v>64</v>
      </c>
      <c r="P46" s="74">
        <f t="shared" si="1"/>
        <v>2.5000000000000001E-3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0.23319999999999999</v>
      </c>
      <c r="F47" s="92">
        <v>0.91180000000000005</v>
      </c>
      <c r="G47" s="88">
        <f t="shared" si="3"/>
        <v>1.145</v>
      </c>
      <c r="H47" s="89">
        <v>71</v>
      </c>
      <c r="I47" s="90" t="s">
        <v>64</v>
      </c>
      <c r="J47" s="74">
        <f t="shared" si="4"/>
        <v>7.0999999999999995E-3</v>
      </c>
      <c r="K47" s="89">
        <v>35</v>
      </c>
      <c r="L47" s="90" t="s">
        <v>64</v>
      </c>
      <c r="M47" s="74">
        <f t="shared" si="0"/>
        <v>3.5000000000000005E-3</v>
      </c>
      <c r="N47" s="89">
        <v>26</v>
      </c>
      <c r="O47" s="90" t="s">
        <v>64</v>
      </c>
      <c r="P47" s="74">
        <f t="shared" si="1"/>
        <v>2.5999999999999999E-3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0.24199999999999999</v>
      </c>
      <c r="F48" s="92">
        <v>0.91710000000000003</v>
      </c>
      <c r="G48" s="88">
        <f t="shared" si="3"/>
        <v>1.1591</v>
      </c>
      <c r="H48" s="89">
        <v>75</v>
      </c>
      <c r="I48" s="90" t="s">
        <v>64</v>
      </c>
      <c r="J48" s="74">
        <f t="shared" si="4"/>
        <v>7.4999999999999997E-3</v>
      </c>
      <c r="K48" s="89">
        <v>37</v>
      </c>
      <c r="L48" s="90" t="s">
        <v>64</v>
      </c>
      <c r="M48" s="74">
        <f t="shared" si="0"/>
        <v>3.6999999999999997E-3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0.2505</v>
      </c>
      <c r="F49" s="92">
        <v>0.9214</v>
      </c>
      <c r="G49" s="88">
        <f t="shared" si="3"/>
        <v>1.1718999999999999</v>
      </c>
      <c r="H49" s="89">
        <v>79</v>
      </c>
      <c r="I49" s="90" t="s">
        <v>64</v>
      </c>
      <c r="J49" s="74">
        <f t="shared" si="4"/>
        <v>7.9000000000000008E-3</v>
      </c>
      <c r="K49" s="89">
        <v>39</v>
      </c>
      <c r="L49" s="90" t="s">
        <v>64</v>
      </c>
      <c r="M49" s="74">
        <f t="shared" si="0"/>
        <v>3.8999999999999998E-3</v>
      </c>
      <c r="N49" s="89">
        <v>29</v>
      </c>
      <c r="O49" s="90" t="s">
        <v>64</v>
      </c>
      <c r="P49" s="74">
        <f t="shared" si="1"/>
        <v>2.9000000000000002E-3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0.25869999999999999</v>
      </c>
      <c r="F50" s="92">
        <v>0.92490000000000006</v>
      </c>
      <c r="G50" s="88">
        <f t="shared" si="3"/>
        <v>1.1836</v>
      </c>
      <c r="H50" s="89">
        <v>84</v>
      </c>
      <c r="I50" s="90" t="s">
        <v>64</v>
      </c>
      <c r="J50" s="74">
        <f t="shared" si="4"/>
        <v>8.4000000000000012E-3</v>
      </c>
      <c r="K50" s="89">
        <v>41</v>
      </c>
      <c r="L50" s="90" t="s">
        <v>64</v>
      </c>
      <c r="M50" s="74">
        <f t="shared" si="0"/>
        <v>4.1000000000000003E-3</v>
      </c>
      <c r="N50" s="89">
        <v>30</v>
      </c>
      <c r="O50" s="90" t="s">
        <v>64</v>
      </c>
      <c r="P50" s="74">
        <f t="shared" si="1"/>
        <v>3.0000000000000001E-3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0.26669999999999999</v>
      </c>
      <c r="F51" s="92">
        <v>0.92759999999999998</v>
      </c>
      <c r="G51" s="88">
        <f t="shared" si="3"/>
        <v>1.1942999999999999</v>
      </c>
      <c r="H51" s="89">
        <v>88</v>
      </c>
      <c r="I51" s="90" t="s">
        <v>64</v>
      </c>
      <c r="J51" s="74">
        <f t="shared" si="4"/>
        <v>8.7999999999999988E-3</v>
      </c>
      <c r="K51" s="89">
        <v>43</v>
      </c>
      <c r="L51" s="90" t="s">
        <v>64</v>
      </c>
      <c r="M51" s="74">
        <f t="shared" si="0"/>
        <v>4.3E-3</v>
      </c>
      <c r="N51" s="89">
        <v>31</v>
      </c>
      <c r="O51" s="90" t="s">
        <v>64</v>
      </c>
      <c r="P51" s="74">
        <f t="shared" si="1"/>
        <v>3.0999999999999999E-3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0.27439999999999998</v>
      </c>
      <c r="F52" s="92">
        <v>0.92969999999999997</v>
      </c>
      <c r="G52" s="88">
        <f t="shared" si="3"/>
        <v>1.2040999999999999</v>
      </c>
      <c r="H52" s="89">
        <v>92</v>
      </c>
      <c r="I52" s="90" t="s">
        <v>64</v>
      </c>
      <c r="J52" s="74">
        <f t="shared" si="4"/>
        <v>9.1999999999999998E-3</v>
      </c>
      <c r="K52" s="89">
        <v>44</v>
      </c>
      <c r="L52" s="90" t="s">
        <v>64</v>
      </c>
      <c r="M52" s="74">
        <f t="shared" si="0"/>
        <v>4.3999999999999994E-3</v>
      </c>
      <c r="N52" s="89">
        <v>32</v>
      </c>
      <c r="O52" s="90" t="s">
        <v>64</v>
      </c>
      <c r="P52" s="74">
        <f t="shared" si="1"/>
        <v>3.2000000000000002E-3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0.2893</v>
      </c>
      <c r="F53" s="92">
        <v>0.93240000000000001</v>
      </c>
      <c r="G53" s="88">
        <f t="shared" si="3"/>
        <v>1.2217</v>
      </c>
      <c r="H53" s="89">
        <v>100</v>
      </c>
      <c r="I53" s="90" t="s">
        <v>64</v>
      </c>
      <c r="J53" s="74">
        <f t="shared" si="4"/>
        <v>0.01</v>
      </c>
      <c r="K53" s="89">
        <v>48</v>
      </c>
      <c r="L53" s="90" t="s">
        <v>64</v>
      </c>
      <c r="M53" s="74">
        <f t="shared" si="0"/>
        <v>4.8000000000000004E-3</v>
      </c>
      <c r="N53" s="89">
        <v>35</v>
      </c>
      <c r="O53" s="90" t="s">
        <v>64</v>
      </c>
      <c r="P53" s="74">
        <f t="shared" si="1"/>
        <v>3.5000000000000005E-3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0.30680000000000002</v>
      </c>
      <c r="F54" s="92">
        <v>0.93340000000000001</v>
      </c>
      <c r="G54" s="88">
        <f t="shared" si="3"/>
        <v>1.2402</v>
      </c>
      <c r="H54" s="89">
        <v>110</v>
      </c>
      <c r="I54" s="90" t="s">
        <v>64</v>
      </c>
      <c r="J54" s="74">
        <f t="shared" si="4"/>
        <v>1.0999999999999999E-2</v>
      </c>
      <c r="K54" s="89">
        <v>52</v>
      </c>
      <c r="L54" s="90" t="s">
        <v>64</v>
      </c>
      <c r="M54" s="74">
        <f t="shared" si="0"/>
        <v>5.1999999999999998E-3</v>
      </c>
      <c r="N54" s="89">
        <v>38</v>
      </c>
      <c r="O54" s="90" t="s">
        <v>64</v>
      </c>
      <c r="P54" s="74">
        <f t="shared" si="1"/>
        <v>3.8E-3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0.32340000000000002</v>
      </c>
      <c r="F55" s="92">
        <v>0.93240000000000001</v>
      </c>
      <c r="G55" s="88">
        <f t="shared" si="3"/>
        <v>1.2558</v>
      </c>
      <c r="H55" s="89">
        <v>121</v>
      </c>
      <c r="I55" s="90" t="s">
        <v>64</v>
      </c>
      <c r="J55" s="74">
        <f t="shared" si="4"/>
        <v>1.21E-2</v>
      </c>
      <c r="K55" s="89">
        <v>56</v>
      </c>
      <c r="L55" s="90" t="s">
        <v>64</v>
      </c>
      <c r="M55" s="74">
        <f t="shared" si="0"/>
        <v>5.5999999999999999E-3</v>
      </c>
      <c r="N55" s="89">
        <v>41</v>
      </c>
      <c r="O55" s="90" t="s">
        <v>64</v>
      </c>
      <c r="P55" s="74">
        <f t="shared" si="1"/>
        <v>4.1000000000000003E-3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0.3392</v>
      </c>
      <c r="F56" s="92">
        <v>0.93</v>
      </c>
      <c r="G56" s="88">
        <f t="shared" si="3"/>
        <v>1.2692000000000001</v>
      </c>
      <c r="H56" s="89">
        <v>131</v>
      </c>
      <c r="I56" s="90" t="s">
        <v>64</v>
      </c>
      <c r="J56" s="74">
        <f t="shared" si="4"/>
        <v>1.3100000000000001E-2</v>
      </c>
      <c r="K56" s="89">
        <v>60</v>
      </c>
      <c r="L56" s="90" t="s">
        <v>64</v>
      </c>
      <c r="M56" s="74">
        <f t="shared" si="0"/>
        <v>6.0000000000000001E-3</v>
      </c>
      <c r="N56" s="89">
        <v>44</v>
      </c>
      <c r="O56" s="90" t="s">
        <v>64</v>
      </c>
      <c r="P56" s="74">
        <f t="shared" si="1"/>
        <v>4.3999999999999994E-3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0.3543</v>
      </c>
      <c r="F57" s="92">
        <v>0.92659999999999998</v>
      </c>
      <c r="G57" s="88">
        <f t="shared" si="3"/>
        <v>1.2808999999999999</v>
      </c>
      <c r="H57" s="89">
        <v>141</v>
      </c>
      <c r="I57" s="90" t="s">
        <v>64</v>
      </c>
      <c r="J57" s="74">
        <f t="shared" si="4"/>
        <v>1.4099999999999998E-2</v>
      </c>
      <c r="K57" s="89">
        <v>64</v>
      </c>
      <c r="L57" s="90" t="s">
        <v>64</v>
      </c>
      <c r="M57" s="74">
        <f t="shared" si="0"/>
        <v>6.4000000000000003E-3</v>
      </c>
      <c r="N57" s="89">
        <v>46</v>
      </c>
      <c r="O57" s="90" t="s">
        <v>64</v>
      </c>
      <c r="P57" s="74">
        <f t="shared" si="1"/>
        <v>4.5999999999999999E-3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0.36880000000000002</v>
      </c>
      <c r="F58" s="92">
        <v>0.92230000000000001</v>
      </c>
      <c r="G58" s="88">
        <f t="shared" si="3"/>
        <v>1.2911000000000001</v>
      </c>
      <c r="H58" s="89">
        <v>151</v>
      </c>
      <c r="I58" s="90" t="s">
        <v>64</v>
      </c>
      <c r="J58" s="74">
        <f t="shared" si="4"/>
        <v>1.5099999999999999E-2</v>
      </c>
      <c r="K58" s="89">
        <v>68</v>
      </c>
      <c r="L58" s="90" t="s">
        <v>64</v>
      </c>
      <c r="M58" s="74">
        <f t="shared" si="0"/>
        <v>6.8000000000000005E-3</v>
      </c>
      <c r="N58" s="89">
        <v>49</v>
      </c>
      <c r="O58" s="90" t="s">
        <v>64</v>
      </c>
      <c r="P58" s="74">
        <f t="shared" si="1"/>
        <v>4.8999999999999998E-3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0.38269999999999998</v>
      </c>
      <c r="F59" s="92">
        <v>0.91739999999999999</v>
      </c>
      <c r="G59" s="88">
        <f t="shared" si="3"/>
        <v>1.3001</v>
      </c>
      <c r="H59" s="89">
        <v>161</v>
      </c>
      <c r="I59" s="90" t="s">
        <v>64</v>
      </c>
      <c r="J59" s="74">
        <f t="shared" si="4"/>
        <v>1.61E-2</v>
      </c>
      <c r="K59" s="89">
        <v>72</v>
      </c>
      <c r="L59" s="90" t="s">
        <v>64</v>
      </c>
      <c r="M59" s="74">
        <f t="shared" si="0"/>
        <v>7.1999999999999998E-3</v>
      </c>
      <c r="N59" s="89">
        <v>52</v>
      </c>
      <c r="O59" s="90" t="s">
        <v>64</v>
      </c>
      <c r="P59" s="74">
        <f t="shared" si="1"/>
        <v>5.1999999999999998E-3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0.39610000000000001</v>
      </c>
      <c r="F60" s="92">
        <v>0.91200000000000003</v>
      </c>
      <c r="G60" s="88">
        <f t="shared" si="3"/>
        <v>1.3081</v>
      </c>
      <c r="H60" s="89">
        <v>171</v>
      </c>
      <c r="I60" s="90" t="s">
        <v>64</v>
      </c>
      <c r="J60" s="74">
        <f t="shared" si="4"/>
        <v>1.7100000000000001E-2</v>
      </c>
      <c r="K60" s="89">
        <v>76</v>
      </c>
      <c r="L60" s="90" t="s">
        <v>64</v>
      </c>
      <c r="M60" s="74">
        <f t="shared" si="0"/>
        <v>7.6E-3</v>
      </c>
      <c r="N60" s="89">
        <v>55</v>
      </c>
      <c r="O60" s="90" t="s">
        <v>64</v>
      </c>
      <c r="P60" s="74">
        <f t="shared" si="1"/>
        <v>5.4999999999999997E-3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0.40910000000000002</v>
      </c>
      <c r="F61" s="92">
        <v>0.90629999999999999</v>
      </c>
      <c r="G61" s="88">
        <f t="shared" si="3"/>
        <v>1.3153999999999999</v>
      </c>
      <c r="H61" s="89">
        <v>181</v>
      </c>
      <c r="I61" s="90" t="s">
        <v>64</v>
      </c>
      <c r="J61" s="74">
        <f t="shared" si="4"/>
        <v>1.8099999999999998E-2</v>
      </c>
      <c r="K61" s="89">
        <v>79</v>
      </c>
      <c r="L61" s="90" t="s">
        <v>64</v>
      </c>
      <c r="M61" s="74">
        <f t="shared" si="0"/>
        <v>7.9000000000000008E-3</v>
      </c>
      <c r="N61" s="89">
        <v>57</v>
      </c>
      <c r="O61" s="90" t="s">
        <v>64</v>
      </c>
      <c r="P61" s="74">
        <f t="shared" si="1"/>
        <v>5.7000000000000002E-3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0.43390000000000001</v>
      </c>
      <c r="F62" s="92">
        <v>0.89410000000000001</v>
      </c>
      <c r="G62" s="88">
        <f t="shared" si="3"/>
        <v>1.3280000000000001</v>
      </c>
      <c r="H62" s="89">
        <v>201</v>
      </c>
      <c r="I62" s="90" t="s">
        <v>64</v>
      </c>
      <c r="J62" s="74">
        <f t="shared" si="4"/>
        <v>2.01E-2</v>
      </c>
      <c r="K62" s="89">
        <v>87</v>
      </c>
      <c r="L62" s="90" t="s">
        <v>64</v>
      </c>
      <c r="M62" s="74">
        <f t="shared" si="0"/>
        <v>8.6999999999999994E-3</v>
      </c>
      <c r="N62" s="89">
        <v>63</v>
      </c>
      <c r="O62" s="90" t="s">
        <v>64</v>
      </c>
      <c r="P62" s="74">
        <f t="shared" si="1"/>
        <v>6.3E-3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0.45739999999999997</v>
      </c>
      <c r="F63" s="92">
        <v>0.88139999999999996</v>
      </c>
      <c r="G63" s="88">
        <f t="shared" si="3"/>
        <v>1.3388</v>
      </c>
      <c r="H63" s="89">
        <v>221</v>
      </c>
      <c r="I63" s="90" t="s">
        <v>64</v>
      </c>
      <c r="J63" s="74">
        <f t="shared" si="4"/>
        <v>2.2100000000000002E-2</v>
      </c>
      <c r="K63" s="89">
        <v>94</v>
      </c>
      <c r="L63" s="90" t="s">
        <v>64</v>
      </c>
      <c r="M63" s="74">
        <f t="shared" si="0"/>
        <v>9.4000000000000004E-3</v>
      </c>
      <c r="N63" s="89">
        <v>68</v>
      </c>
      <c r="O63" s="90" t="s">
        <v>64</v>
      </c>
      <c r="P63" s="74">
        <f t="shared" si="1"/>
        <v>6.8000000000000005E-3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0.47970000000000002</v>
      </c>
      <c r="F64" s="92">
        <v>0.86829999999999996</v>
      </c>
      <c r="G64" s="88">
        <f t="shared" si="3"/>
        <v>1.3479999999999999</v>
      </c>
      <c r="H64" s="89">
        <v>242</v>
      </c>
      <c r="I64" s="90" t="s">
        <v>64</v>
      </c>
      <c r="J64" s="74">
        <f t="shared" si="4"/>
        <v>2.4199999999999999E-2</v>
      </c>
      <c r="K64" s="89">
        <v>101</v>
      </c>
      <c r="L64" s="90" t="s">
        <v>64</v>
      </c>
      <c r="M64" s="74">
        <f t="shared" si="0"/>
        <v>1.0100000000000001E-2</v>
      </c>
      <c r="N64" s="89">
        <v>73</v>
      </c>
      <c r="O64" s="90" t="s">
        <v>64</v>
      </c>
      <c r="P64" s="74">
        <f t="shared" si="1"/>
        <v>7.2999999999999992E-3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0.50109999999999999</v>
      </c>
      <c r="F65" s="92">
        <v>0.85529999999999995</v>
      </c>
      <c r="G65" s="88">
        <f t="shared" si="3"/>
        <v>1.3563999999999998</v>
      </c>
      <c r="H65" s="89">
        <v>262</v>
      </c>
      <c r="I65" s="90" t="s">
        <v>64</v>
      </c>
      <c r="J65" s="74">
        <f t="shared" si="4"/>
        <v>2.6200000000000001E-2</v>
      </c>
      <c r="K65" s="89">
        <v>108</v>
      </c>
      <c r="L65" s="90" t="s">
        <v>64</v>
      </c>
      <c r="M65" s="74">
        <f t="shared" si="0"/>
        <v>1.0800000000000001E-2</v>
      </c>
      <c r="N65" s="89">
        <v>78</v>
      </c>
      <c r="O65" s="90" t="s">
        <v>64</v>
      </c>
      <c r="P65" s="74">
        <f t="shared" si="1"/>
        <v>7.7999999999999996E-3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0.52149999999999996</v>
      </c>
      <c r="F66" s="92">
        <v>0.84230000000000005</v>
      </c>
      <c r="G66" s="88">
        <f t="shared" si="3"/>
        <v>1.3637999999999999</v>
      </c>
      <c r="H66" s="89">
        <v>282</v>
      </c>
      <c r="I66" s="90" t="s">
        <v>64</v>
      </c>
      <c r="J66" s="74">
        <f t="shared" si="4"/>
        <v>2.8199999999999996E-2</v>
      </c>
      <c r="K66" s="89">
        <v>115</v>
      </c>
      <c r="L66" s="90" t="s">
        <v>64</v>
      </c>
      <c r="M66" s="74">
        <f t="shared" si="0"/>
        <v>1.15E-2</v>
      </c>
      <c r="N66" s="89">
        <v>83</v>
      </c>
      <c r="O66" s="90" t="s">
        <v>64</v>
      </c>
      <c r="P66" s="74">
        <f t="shared" si="1"/>
        <v>8.3000000000000001E-3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0.54120000000000001</v>
      </c>
      <c r="F67" s="92">
        <v>0.82950000000000002</v>
      </c>
      <c r="G67" s="88">
        <f t="shared" si="3"/>
        <v>1.3707</v>
      </c>
      <c r="H67" s="89">
        <v>302</v>
      </c>
      <c r="I67" s="90" t="s">
        <v>64</v>
      </c>
      <c r="J67" s="74">
        <f t="shared" si="4"/>
        <v>3.0199999999999998E-2</v>
      </c>
      <c r="K67" s="89">
        <v>121</v>
      </c>
      <c r="L67" s="90" t="s">
        <v>64</v>
      </c>
      <c r="M67" s="74">
        <f t="shared" si="0"/>
        <v>1.21E-2</v>
      </c>
      <c r="N67" s="89">
        <v>88</v>
      </c>
      <c r="O67" s="90" t="s">
        <v>64</v>
      </c>
      <c r="P67" s="74">
        <f t="shared" si="1"/>
        <v>8.7999999999999988E-3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0.5786</v>
      </c>
      <c r="F68" s="92">
        <v>0.80469999999999997</v>
      </c>
      <c r="G68" s="88">
        <f t="shared" si="3"/>
        <v>1.3833</v>
      </c>
      <c r="H68" s="89">
        <v>342</v>
      </c>
      <c r="I68" s="90" t="s">
        <v>64</v>
      </c>
      <c r="J68" s="74">
        <f t="shared" si="4"/>
        <v>3.4200000000000001E-2</v>
      </c>
      <c r="K68" s="89">
        <v>134</v>
      </c>
      <c r="L68" s="90" t="s">
        <v>64</v>
      </c>
      <c r="M68" s="74">
        <f t="shared" si="0"/>
        <v>1.34E-2</v>
      </c>
      <c r="N68" s="89">
        <v>98</v>
      </c>
      <c r="O68" s="90" t="s">
        <v>64</v>
      </c>
      <c r="P68" s="74">
        <f t="shared" si="1"/>
        <v>9.7999999999999997E-3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0.61370000000000002</v>
      </c>
      <c r="F69" s="92">
        <v>0.78100000000000003</v>
      </c>
      <c r="G69" s="88">
        <f t="shared" si="3"/>
        <v>1.3947000000000001</v>
      </c>
      <c r="H69" s="89">
        <v>383</v>
      </c>
      <c r="I69" s="90" t="s">
        <v>64</v>
      </c>
      <c r="J69" s="74">
        <f t="shared" si="4"/>
        <v>3.8300000000000001E-2</v>
      </c>
      <c r="K69" s="89">
        <v>147</v>
      </c>
      <c r="L69" s="90" t="s">
        <v>64</v>
      </c>
      <c r="M69" s="74">
        <f t="shared" si="0"/>
        <v>1.47E-2</v>
      </c>
      <c r="N69" s="89">
        <v>108</v>
      </c>
      <c r="O69" s="90" t="s">
        <v>64</v>
      </c>
      <c r="P69" s="74">
        <f t="shared" si="1"/>
        <v>1.0800000000000001E-2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0.64690000000000003</v>
      </c>
      <c r="F70" s="92">
        <v>0.75870000000000004</v>
      </c>
      <c r="G70" s="88">
        <f t="shared" si="3"/>
        <v>1.4056000000000002</v>
      </c>
      <c r="H70" s="89">
        <v>423</v>
      </c>
      <c r="I70" s="90" t="s">
        <v>64</v>
      </c>
      <c r="J70" s="74">
        <f t="shared" si="4"/>
        <v>4.2299999999999997E-2</v>
      </c>
      <c r="K70" s="89">
        <v>159</v>
      </c>
      <c r="L70" s="90" t="s">
        <v>64</v>
      </c>
      <c r="M70" s="74">
        <f t="shared" si="0"/>
        <v>1.5900000000000001E-2</v>
      </c>
      <c r="N70" s="89">
        <v>117</v>
      </c>
      <c r="O70" s="90" t="s">
        <v>64</v>
      </c>
      <c r="P70" s="74">
        <f t="shared" si="1"/>
        <v>1.17E-2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0.6784</v>
      </c>
      <c r="F71" s="92">
        <v>0.73760000000000003</v>
      </c>
      <c r="G71" s="88">
        <f t="shared" si="3"/>
        <v>1.4159999999999999</v>
      </c>
      <c r="H71" s="89">
        <v>464</v>
      </c>
      <c r="I71" s="90" t="s">
        <v>64</v>
      </c>
      <c r="J71" s="74">
        <f t="shared" si="4"/>
        <v>4.6400000000000004E-2</v>
      </c>
      <c r="K71" s="89">
        <v>171</v>
      </c>
      <c r="L71" s="90" t="s">
        <v>64</v>
      </c>
      <c r="M71" s="74">
        <f t="shared" si="0"/>
        <v>1.7100000000000001E-2</v>
      </c>
      <c r="N71" s="89">
        <v>126</v>
      </c>
      <c r="O71" s="90" t="s">
        <v>64</v>
      </c>
      <c r="P71" s="74">
        <f t="shared" si="1"/>
        <v>1.26E-2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0.70860000000000001</v>
      </c>
      <c r="F72" s="92">
        <v>0.71779999999999999</v>
      </c>
      <c r="G72" s="88">
        <f t="shared" si="3"/>
        <v>1.4264000000000001</v>
      </c>
      <c r="H72" s="89">
        <v>504</v>
      </c>
      <c r="I72" s="90" t="s">
        <v>64</v>
      </c>
      <c r="J72" s="74">
        <f t="shared" si="4"/>
        <v>5.04E-2</v>
      </c>
      <c r="K72" s="89">
        <v>183</v>
      </c>
      <c r="L72" s="90" t="s">
        <v>64</v>
      </c>
      <c r="M72" s="74">
        <f t="shared" si="0"/>
        <v>1.83E-2</v>
      </c>
      <c r="N72" s="89">
        <v>136</v>
      </c>
      <c r="O72" s="90" t="s">
        <v>64</v>
      </c>
      <c r="P72" s="74">
        <f t="shared" si="1"/>
        <v>1.3600000000000001E-2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0.73760000000000003</v>
      </c>
      <c r="F73" s="92">
        <v>0.69899999999999995</v>
      </c>
      <c r="G73" s="88">
        <f t="shared" si="3"/>
        <v>1.4365999999999999</v>
      </c>
      <c r="H73" s="89">
        <v>544</v>
      </c>
      <c r="I73" s="90" t="s">
        <v>64</v>
      </c>
      <c r="J73" s="74">
        <f t="shared" si="4"/>
        <v>5.4400000000000004E-2</v>
      </c>
      <c r="K73" s="89">
        <v>194</v>
      </c>
      <c r="L73" s="90" t="s">
        <v>64</v>
      </c>
      <c r="M73" s="74">
        <f t="shared" si="0"/>
        <v>1.9400000000000001E-2</v>
      </c>
      <c r="N73" s="89">
        <v>145</v>
      </c>
      <c r="O73" s="90" t="s">
        <v>64</v>
      </c>
      <c r="P73" s="74">
        <f t="shared" si="1"/>
        <v>1.4499999999999999E-2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0.76539999999999997</v>
      </c>
      <c r="F74" s="92">
        <v>0.68140000000000001</v>
      </c>
      <c r="G74" s="88">
        <f t="shared" si="3"/>
        <v>1.4468000000000001</v>
      </c>
      <c r="H74" s="89">
        <v>585</v>
      </c>
      <c r="I74" s="90" t="s">
        <v>64</v>
      </c>
      <c r="J74" s="74">
        <f t="shared" si="4"/>
        <v>5.8499999999999996E-2</v>
      </c>
      <c r="K74" s="89">
        <v>205</v>
      </c>
      <c r="L74" s="90" t="s">
        <v>64</v>
      </c>
      <c r="M74" s="74">
        <f t="shared" si="0"/>
        <v>2.0499999999999997E-2</v>
      </c>
      <c r="N74" s="89">
        <v>154</v>
      </c>
      <c r="O74" s="90" t="s">
        <v>64</v>
      </c>
      <c r="P74" s="74">
        <f t="shared" si="1"/>
        <v>1.54E-2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0.7923</v>
      </c>
      <c r="F75" s="92">
        <v>0.66469999999999996</v>
      </c>
      <c r="G75" s="88">
        <f t="shared" si="3"/>
        <v>1.4569999999999999</v>
      </c>
      <c r="H75" s="89">
        <v>625</v>
      </c>
      <c r="I75" s="90" t="s">
        <v>64</v>
      </c>
      <c r="J75" s="74">
        <f t="shared" si="4"/>
        <v>6.25E-2</v>
      </c>
      <c r="K75" s="89">
        <v>215</v>
      </c>
      <c r="L75" s="90" t="s">
        <v>64</v>
      </c>
      <c r="M75" s="74">
        <f t="shared" si="0"/>
        <v>2.1499999999999998E-2</v>
      </c>
      <c r="N75" s="89">
        <v>162</v>
      </c>
      <c r="O75" s="90" t="s">
        <v>64</v>
      </c>
      <c r="P75" s="74">
        <f t="shared" si="1"/>
        <v>1.6199999999999999E-2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0.81820000000000004</v>
      </c>
      <c r="F76" s="92">
        <v>0.64890000000000003</v>
      </c>
      <c r="G76" s="88">
        <f t="shared" si="3"/>
        <v>1.4671000000000001</v>
      </c>
      <c r="H76" s="89">
        <v>665</v>
      </c>
      <c r="I76" s="90" t="s">
        <v>64</v>
      </c>
      <c r="J76" s="74">
        <f t="shared" si="4"/>
        <v>6.6500000000000004E-2</v>
      </c>
      <c r="K76" s="89">
        <v>225</v>
      </c>
      <c r="L76" s="90" t="s">
        <v>64</v>
      </c>
      <c r="M76" s="74">
        <f t="shared" si="0"/>
        <v>2.2499999999999999E-2</v>
      </c>
      <c r="N76" s="89">
        <v>171</v>
      </c>
      <c r="O76" s="90" t="s">
        <v>64</v>
      </c>
      <c r="P76" s="74">
        <f t="shared" si="1"/>
        <v>1.7100000000000001E-2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0.84340000000000004</v>
      </c>
      <c r="F77" s="92">
        <v>0.63400000000000001</v>
      </c>
      <c r="G77" s="88">
        <f t="shared" si="3"/>
        <v>1.4774</v>
      </c>
      <c r="H77" s="89">
        <v>705</v>
      </c>
      <c r="I77" s="90" t="s">
        <v>64</v>
      </c>
      <c r="J77" s="74">
        <f t="shared" si="4"/>
        <v>7.0499999999999993E-2</v>
      </c>
      <c r="K77" s="89">
        <v>235</v>
      </c>
      <c r="L77" s="90" t="s">
        <v>64</v>
      </c>
      <c r="M77" s="74">
        <f t="shared" si="0"/>
        <v>2.35E-2</v>
      </c>
      <c r="N77" s="89">
        <v>180</v>
      </c>
      <c r="O77" s="90" t="s">
        <v>64</v>
      </c>
      <c r="P77" s="74">
        <f t="shared" si="1"/>
        <v>1.7999999999999999E-2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0.8679</v>
      </c>
      <c r="F78" s="92">
        <v>0.61990000000000001</v>
      </c>
      <c r="G78" s="88">
        <f t="shared" si="3"/>
        <v>1.4878</v>
      </c>
      <c r="H78" s="89">
        <v>745</v>
      </c>
      <c r="I78" s="90" t="s">
        <v>64</v>
      </c>
      <c r="J78" s="74">
        <f t="shared" si="4"/>
        <v>7.4499999999999997E-2</v>
      </c>
      <c r="K78" s="89">
        <v>245</v>
      </c>
      <c r="L78" s="90" t="s">
        <v>64</v>
      </c>
      <c r="M78" s="74">
        <f t="shared" si="0"/>
        <v>2.4500000000000001E-2</v>
      </c>
      <c r="N78" s="89">
        <v>188</v>
      </c>
      <c r="O78" s="90" t="s">
        <v>64</v>
      </c>
      <c r="P78" s="74">
        <f t="shared" si="1"/>
        <v>1.8800000000000001E-2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0.91479999999999995</v>
      </c>
      <c r="F79" s="92">
        <v>0.59370000000000001</v>
      </c>
      <c r="G79" s="88">
        <f t="shared" si="3"/>
        <v>1.5085</v>
      </c>
      <c r="H79" s="89">
        <v>825</v>
      </c>
      <c r="I79" s="90" t="s">
        <v>64</v>
      </c>
      <c r="J79" s="74">
        <f t="shared" si="4"/>
        <v>8.249999999999999E-2</v>
      </c>
      <c r="K79" s="89">
        <v>264</v>
      </c>
      <c r="L79" s="90" t="s">
        <v>64</v>
      </c>
      <c r="M79" s="74">
        <f t="shared" si="0"/>
        <v>2.64E-2</v>
      </c>
      <c r="N79" s="89">
        <v>205</v>
      </c>
      <c r="O79" s="90" t="s">
        <v>64</v>
      </c>
      <c r="P79" s="74">
        <f t="shared" si="1"/>
        <v>2.0499999999999997E-2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0.97030000000000005</v>
      </c>
      <c r="F80" s="92">
        <v>0.56440000000000001</v>
      </c>
      <c r="G80" s="88">
        <f t="shared" si="3"/>
        <v>1.5347</v>
      </c>
      <c r="H80" s="89">
        <v>924</v>
      </c>
      <c r="I80" s="90" t="s">
        <v>64</v>
      </c>
      <c r="J80" s="74">
        <f t="shared" si="4"/>
        <v>9.240000000000001E-2</v>
      </c>
      <c r="K80" s="89">
        <v>286</v>
      </c>
      <c r="L80" s="90" t="s">
        <v>64</v>
      </c>
      <c r="M80" s="74">
        <f t="shared" si="0"/>
        <v>2.8599999999999997E-2</v>
      </c>
      <c r="N80" s="89">
        <v>225</v>
      </c>
      <c r="O80" s="90" t="s">
        <v>64</v>
      </c>
      <c r="P80" s="74">
        <f t="shared" si="1"/>
        <v>2.2499999999999999E-2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1.0189999999999999</v>
      </c>
      <c r="F81" s="92">
        <v>0.5383</v>
      </c>
      <c r="G81" s="88">
        <f t="shared" si="3"/>
        <v>1.5572999999999999</v>
      </c>
      <c r="H81" s="89">
        <v>1022</v>
      </c>
      <c r="I81" s="90" t="s">
        <v>64</v>
      </c>
      <c r="J81" s="74">
        <f t="shared" si="4"/>
        <v>0.1022</v>
      </c>
      <c r="K81" s="89">
        <v>307</v>
      </c>
      <c r="L81" s="90" t="s">
        <v>64</v>
      </c>
      <c r="M81" s="74">
        <f t="shared" si="0"/>
        <v>3.0699999999999998E-2</v>
      </c>
      <c r="N81" s="89">
        <v>245</v>
      </c>
      <c r="O81" s="90" t="s">
        <v>64</v>
      </c>
      <c r="P81" s="74">
        <f t="shared" si="1"/>
        <v>2.4500000000000001E-2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1.0589999999999999</v>
      </c>
      <c r="F82" s="92">
        <v>0.51490000000000002</v>
      </c>
      <c r="G82" s="88">
        <f t="shared" si="3"/>
        <v>1.5739000000000001</v>
      </c>
      <c r="H82" s="89">
        <v>1119</v>
      </c>
      <c r="I82" s="90" t="s">
        <v>64</v>
      </c>
      <c r="J82" s="74">
        <f t="shared" si="4"/>
        <v>0.1119</v>
      </c>
      <c r="K82" s="89">
        <v>327</v>
      </c>
      <c r="L82" s="90" t="s">
        <v>64</v>
      </c>
      <c r="M82" s="74">
        <f t="shared" si="0"/>
        <v>3.27E-2</v>
      </c>
      <c r="N82" s="89">
        <v>264</v>
      </c>
      <c r="O82" s="90" t="s">
        <v>64</v>
      </c>
      <c r="P82" s="74">
        <f t="shared" si="1"/>
        <v>2.64E-2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1.099</v>
      </c>
      <c r="F83" s="92">
        <v>0.49380000000000002</v>
      </c>
      <c r="G83" s="88">
        <f t="shared" si="3"/>
        <v>1.5928</v>
      </c>
      <c r="H83" s="89">
        <v>1216</v>
      </c>
      <c r="I83" s="90" t="s">
        <v>64</v>
      </c>
      <c r="J83" s="74">
        <f t="shared" si="4"/>
        <v>0.1216</v>
      </c>
      <c r="K83" s="89">
        <v>346</v>
      </c>
      <c r="L83" s="90" t="s">
        <v>64</v>
      </c>
      <c r="M83" s="74">
        <f t="shared" si="0"/>
        <v>3.4599999999999999E-2</v>
      </c>
      <c r="N83" s="89">
        <v>283</v>
      </c>
      <c r="O83" s="90" t="s">
        <v>64</v>
      </c>
      <c r="P83" s="74">
        <f t="shared" si="1"/>
        <v>2.8299999999999999E-2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1.137</v>
      </c>
      <c r="F84" s="92">
        <v>0.47470000000000001</v>
      </c>
      <c r="G84" s="88">
        <f t="shared" si="3"/>
        <v>1.6116999999999999</v>
      </c>
      <c r="H84" s="89">
        <v>1313</v>
      </c>
      <c r="I84" s="90" t="s">
        <v>64</v>
      </c>
      <c r="J84" s="74">
        <f t="shared" si="4"/>
        <v>0.1313</v>
      </c>
      <c r="K84" s="89">
        <v>364</v>
      </c>
      <c r="L84" s="90" t="s">
        <v>64</v>
      </c>
      <c r="M84" s="74">
        <f t="shared" ref="M84:M147" si="6">K84/1000/10</f>
        <v>3.6400000000000002E-2</v>
      </c>
      <c r="N84" s="89">
        <v>301</v>
      </c>
      <c r="O84" s="90" t="s">
        <v>64</v>
      </c>
      <c r="P84" s="74">
        <f t="shared" ref="P84:P147" si="7">N84/1000/10</f>
        <v>3.0099999999999998E-2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1.1739999999999999</v>
      </c>
      <c r="F85" s="92">
        <v>0.4572</v>
      </c>
      <c r="G85" s="88">
        <f t="shared" ref="G85:G148" si="8">E85+F85</f>
        <v>1.6312</v>
      </c>
      <c r="H85" s="89">
        <v>1409</v>
      </c>
      <c r="I85" s="90" t="s">
        <v>64</v>
      </c>
      <c r="J85" s="74">
        <f t="shared" ref="J85:J110" si="9">H85/1000/10</f>
        <v>0.1409</v>
      </c>
      <c r="K85" s="89">
        <v>382</v>
      </c>
      <c r="L85" s="90" t="s">
        <v>64</v>
      </c>
      <c r="M85" s="74">
        <f t="shared" si="6"/>
        <v>3.8199999999999998E-2</v>
      </c>
      <c r="N85" s="89">
        <v>319</v>
      </c>
      <c r="O85" s="90" t="s">
        <v>64</v>
      </c>
      <c r="P85" s="74">
        <f t="shared" si="7"/>
        <v>3.1899999999999998E-2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1.2090000000000001</v>
      </c>
      <c r="F86" s="92">
        <v>0.44109999999999999</v>
      </c>
      <c r="G86" s="88">
        <f t="shared" si="8"/>
        <v>1.6501000000000001</v>
      </c>
      <c r="H86" s="89">
        <v>1504</v>
      </c>
      <c r="I86" s="90" t="s">
        <v>64</v>
      </c>
      <c r="J86" s="74">
        <f t="shared" si="9"/>
        <v>0.15040000000000001</v>
      </c>
      <c r="K86" s="89">
        <v>398</v>
      </c>
      <c r="L86" s="90" t="s">
        <v>64</v>
      </c>
      <c r="M86" s="74">
        <f t="shared" si="6"/>
        <v>3.9800000000000002E-2</v>
      </c>
      <c r="N86" s="89">
        <v>336</v>
      </c>
      <c r="O86" s="90" t="s">
        <v>64</v>
      </c>
      <c r="P86" s="74">
        <f t="shared" si="7"/>
        <v>3.3600000000000005E-2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1.2430000000000001</v>
      </c>
      <c r="F87" s="92">
        <v>0.4264</v>
      </c>
      <c r="G87" s="88">
        <f t="shared" si="8"/>
        <v>1.6694</v>
      </c>
      <c r="H87" s="89">
        <v>1598</v>
      </c>
      <c r="I87" s="90" t="s">
        <v>64</v>
      </c>
      <c r="J87" s="74">
        <f t="shared" si="9"/>
        <v>0.1598</v>
      </c>
      <c r="K87" s="89">
        <v>414</v>
      </c>
      <c r="L87" s="90" t="s">
        <v>64</v>
      </c>
      <c r="M87" s="74">
        <f t="shared" si="6"/>
        <v>4.1399999999999999E-2</v>
      </c>
      <c r="N87" s="89">
        <v>353</v>
      </c>
      <c r="O87" s="90" t="s">
        <v>64</v>
      </c>
      <c r="P87" s="74">
        <f t="shared" si="7"/>
        <v>3.5299999999999998E-2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1.3069999999999999</v>
      </c>
      <c r="F88" s="92">
        <v>0.40010000000000001</v>
      </c>
      <c r="G88" s="88">
        <f t="shared" si="8"/>
        <v>1.7071000000000001</v>
      </c>
      <c r="H88" s="89">
        <v>1785</v>
      </c>
      <c r="I88" s="90" t="s">
        <v>64</v>
      </c>
      <c r="J88" s="74">
        <f t="shared" si="9"/>
        <v>0.17849999999999999</v>
      </c>
      <c r="K88" s="89">
        <v>444</v>
      </c>
      <c r="L88" s="90" t="s">
        <v>64</v>
      </c>
      <c r="M88" s="74">
        <f t="shared" si="6"/>
        <v>4.4400000000000002E-2</v>
      </c>
      <c r="N88" s="89">
        <v>385</v>
      </c>
      <c r="O88" s="90" t="s">
        <v>64</v>
      </c>
      <c r="P88" s="74">
        <f t="shared" si="7"/>
        <v>3.85E-2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1.367</v>
      </c>
      <c r="F89" s="92">
        <v>0.37730000000000002</v>
      </c>
      <c r="G89" s="88">
        <f t="shared" si="8"/>
        <v>1.7443</v>
      </c>
      <c r="H89" s="89">
        <v>1970</v>
      </c>
      <c r="I89" s="90" t="s">
        <v>64</v>
      </c>
      <c r="J89" s="74">
        <f t="shared" si="9"/>
        <v>0.19700000000000001</v>
      </c>
      <c r="K89" s="89">
        <v>472</v>
      </c>
      <c r="L89" s="90" t="s">
        <v>64</v>
      </c>
      <c r="M89" s="74">
        <f t="shared" si="6"/>
        <v>4.7199999999999999E-2</v>
      </c>
      <c r="N89" s="89">
        <v>416</v>
      </c>
      <c r="O89" s="90" t="s">
        <v>64</v>
      </c>
      <c r="P89" s="74">
        <f t="shared" si="7"/>
        <v>4.1599999999999998E-2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1.4219999999999999</v>
      </c>
      <c r="F90" s="92">
        <v>0.3574</v>
      </c>
      <c r="G90" s="88">
        <f t="shared" si="8"/>
        <v>1.7793999999999999</v>
      </c>
      <c r="H90" s="89">
        <v>2151</v>
      </c>
      <c r="I90" s="90" t="s">
        <v>64</v>
      </c>
      <c r="J90" s="74">
        <f t="shared" si="9"/>
        <v>0.21509999999999999</v>
      </c>
      <c r="K90" s="89">
        <v>498</v>
      </c>
      <c r="L90" s="90" t="s">
        <v>64</v>
      </c>
      <c r="M90" s="74">
        <f t="shared" si="6"/>
        <v>4.9799999999999997E-2</v>
      </c>
      <c r="N90" s="89">
        <v>445</v>
      </c>
      <c r="O90" s="90" t="s">
        <v>64</v>
      </c>
      <c r="P90" s="74">
        <f t="shared" si="7"/>
        <v>4.4499999999999998E-2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1.474</v>
      </c>
      <c r="F91" s="92">
        <v>0.3397</v>
      </c>
      <c r="G91" s="88">
        <f t="shared" si="8"/>
        <v>1.8136999999999999</v>
      </c>
      <c r="H91" s="89">
        <v>2330</v>
      </c>
      <c r="I91" s="90" t="s">
        <v>64</v>
      </c>
      <c r="J91" s="74">
        <f t="shared" si="9"/>
        <v>0.23300000000000001</v>
      </c>
      <c r="K91" s="89">
        <v>523</v>
      </c>
      <c r="L91" s="90" t="s">
        <v>64</v>
      </c>
      <c r="M91" s="74">
        <f t="shared" si="6"/>
        <v>5.2299999999999999E-2</v>
      </c>
      <c r="N91" s="89">
        <v>474</v>
      </c>
      <c r="O91" s="90" t="s">
        <v>64</v>
      </c>
      <c r="P91" s="74">
        <f t="shared" si="7"/>
        <v>4.7399999999999998E-2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1.522</v>
      </c>
      <c r="F92" s="92">
        <v>0.32400000000000001</v>
      </c>
      <c r="G92" s="88">
        <f t="shared" si="8"/>
        <v>1.8460000000000001</v>
      </c>
      <c r="H92" s="89">
        <v>2507</v>
      </c>
      <c r="I92" s="90" t="s">
        <v>64</v>
      </c>
      <c r="J92" s="74">
        <f t="shared" si="9"/>
        <v>0.25070000000000003</v>
      </c>
      <c r="K92" s="89">
        <v>545</v>
      </c>
      <c r="L92" s="90" t="s">
        <v>64</v>
      </c>
      <c r="M92" s="74">
        <f t="shared" si="6"/>
        <v>5.4500000000000007E-2</v>
      </c>
      <c r="N92" s="89">
        <v>501</v>
      </c>
      <c r="O92" s="90" t="s">
        <v>64</v>
      </c>
      <c r="P92" s="74">
        <f t="shared" si="7"/>
        <v>5.0099999999999999E-2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1.5680000000000001</v>
      </c>
      <c r="F93" s="92">
        <v>0.30990000000000001</v>
      </c>
      <c r="G93" s="88">
        <f t="shared" si="8"/>
        <v>1.8779000000000001</v>
      </c>
      <c r="H93" s="89">
        <v>2681</v>
      </c>
      <c r="I93" s="90" t="s">
        <v>64</v>
      </c>
      <c r="J93" s="74">
        <f t="shared" si="9"/>
        <v>0.2681</v>
      </c>
      <c r="K93" s="89">
        <v>567</v>
      </c>
      <c r="L93" s="90" t="s">
        <v>64</v>
      </c>
      <c r="M93" s="74">
        <f t="shared" si="6"/>
        <v>5.6699999999999993E-2</v>
      </c>
      <c r="N93" s="89">
        <v>527</v>
      </c>
      <c r="O93" s="90" t="s">
        <v>64</v>
      </c>
      <c r="P93" s="74">
        <f t="shared" si="7"/>
        <v>5.2700000000000004E-2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1.653</v>
      </c>
      <c r="F94" s="92">
        <v>0.28549999999999998</v>
      </c>
      <c r="G94" s="88">
        <f t="shared" si="8"/>
        <v>1.9384999999999999</v>
      </c>
      <c r="H94" s="89">
        <v>3023</v>
      </c>
      <c r="I94" s="90" t="s">
        <v>64</v>
      </c>
      <c r="J94" s="74">
        <f t="shared" si="9"/>
        <v>0.30230000000000001</v>
      </c>
      <c r="K94" s="89">
        <v>607</v>
      </c>
      <c r="L94" s="90" t="s">
        <v>64</v>
      </c>
      <c r="M94" s="74">
        <f t="shared" si="6"/>
        <v>6.0699999999999997E-2</v>
      </c>
      <c r="N94" s="89">
        <v>576</v>
      </c>
      <c r="O94" s="90" t="s">
        <v>64</v>
      </c>
      <c r="P94" s="74">
        <f t="shared" si="7"/>
        <v>5.7599999999999998E-2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1.7290000000000001</v>
      </c>
      <c r="F95" s="92">
        <v>0.2651</v>
      </c>
      <c r="G95" s="88">
        <f t="shared" si="8"/>
        <v>1.9941</v>
      </c>
      <c r="H95" s="89">
        <v>3357</v>
      </c>
      <c r="I95" s="90" t="s">
        <v>64</v>
      </c>
      <c r="J95" s="74">
        <f t="shared" si="9"/>
        <v>0.3357</v>
      </c>
      <c r="K95" s="89">
        <v>643</v>
      </c>
      <c r="L95" s="90" t="s">
        <v>64</v>
      </c>
      <c r="M95" s="74">
        <f t="shared" si="6"/>
        <v>6.4299999999999996E-2</v>
      </c>
      <c r="N95" s="89">
        <v>622</v>
      </c>
      <c r="O95" s="90" t="s">
        <v>64</v>
      </c>
      <c r="P95" s="74">
        <f t="shared" si="7"/>
        <v>6.2199999999999998E-2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1.7989999999999999</v>
      </c>
      <c r="F96" s="92">
        <v>0.24790000000000001</v>
      </c>
      <c r="G96" s="88">
        <f t="shared" si="8"/>
        <v>2.0468999999999999</v>
      </c>
      <c r="H96" s="89">
        <v>3684</v>
      </c>
      <c r="I96" s="90" t="s">
        <v>64</v>
      </c>
      <c r="J96" s="74">
        <f t="shared" si="9"/>
        <v>0.36840000000000001</v>
      </c>
      <c r="K96" s="89">
        <v>676</v>
      </c>
      <c r="L96" s="90" t="s">
        <v>64</v>
      </c>
      <c r="M96" s="74">
        <f t="shared" si="6"/>
        <v>6.7600000000000007E-2</v>
      </c>
      <c r="N96" s="89">
        <v>664</v>
      </c>
      <c r="O96" s="90" t="s">
        <v>64</v>
      </c>
      <c r="P96" s="74">
        <f t="shared" si="7"/>
        <v>6.6400000000000001E-2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1.863</v>
      </c>
      <c r="F97" s="92">
        <v>0.23300000000000001</v>
      </c>
      <c r="G97" s="88">
        <f t="shared" si="8"/>
        <v>2.0960000000000001</v>
      </c>
      <c r="H97" s="89">
        <v>4005</v>
      </c>
      <c r="I97" s="90" t="s">
        <v>64</v>
      </c>
      <c r="J97" s="74">
        <f t="shared" si="9"/>
        <v>0.40049999999999997</v>
      </c>
      <c r="K97" s="89">
        <v>706</v>
      </c>
      <c r="L97" s="90" t="s">
        <v>64</v>
      </c>
      <c r="M97" s="74">
        <f t="shared" si="6"/>
        <v>7.0599999999999996E-2</v>
      </c>
      <c r="N97" s="89">
        <v>705</v>
      </c>
      <c r="O97" s="90" t="s">
        <v>64</v>
      </c>
      <c r="P97" s="74">
        <f t="shared" si="7"/>
        <v>7.0499999999999993E-2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1.923</v>
      </c>
      <c r="F98" s="92">
        <v>0.22</v>
      </c>
      <c r="G98" s="88">
        <f t="shared" si="8"/>
        <v>2.1430000000000002</v>
      </c>
      <c r="H98" s="89">
        <v>4319</v>
      </c>
      <c r="I98" s="90" t="s">
        <v>64</v>
      </c>
      <c r="J98" s="74">
        <f t="shared" si="9"/>
        <v>0.43190000000000001</v>
      </c>
      <c r="K98" s="89">
        <v>734</v>
      </c>
      <c r="L98" s="90" t="s">
        <v>64</v>
      </c>
      <c r="M98" s="74">
        <f t="shared" si="6"/>
        <v>7.3399999999999993E-2</v>
      </c>
      <c r="N98" s="89">
        <v>743</v>
      </c>
      <c r="O98" s="90" t="s">
        <v>64</v>
      </c>
      <c r="P98" s="74">
        <f t="shared" si="7"/>
        <v>7.4300000000000005E-2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1.9790000000000001</v>
      </c>
      <c r="F99" s="92">
        <v>0.20860000000000001</v>
      </c>
      <c r="G99" s="88">
        <f t="shared" si="8"/>
        <v>2.1876000000000002</v>
      </c>
      <c r="H99" s="89">
        <v>4628</v>
      </c>
      <c r="I99" s="90" t="s">
        <v>64</v>
      </c>
      <c r="J99" s="74">
        <f t="shared" si="9"/>
        <v>0.46279999999999999</v>
      </c>
      <c r="K99" s="89">
        <v>760</v>
      </c>
      <c r="L99" s="90" t="s">
        <v>64</v>
      </c>
      <c r="M99" s="74">
        <f t="shared" si="6"/>
        <v>7.5999999999999998E-2</v>
      </c>
      <c r="N99" s="89">
        <v>779</v>
      </c>
      <c r="O99" s="90" t="s">
        <v>64</v>
      </c>
      <c r="P99" s="74">
        <f t="shared" si="7"/>
        <v>7.7899999999999997E-2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2.0310000000000001</v>
      </c>
      <c r="F100" s="92">
        <v>0.19839999999999999</v>
      </c>
      <c r="G100" s="88">
        <f t="shared" si="8"/>
        <v>2.2294</v>
      </c>
      <c r="H100" s="89">
        <v>4932</v>
      </c>
      <c r="I100" s="90" t="s">
        <v>64</v>
      </c>
      <c r="J100" s="74">
        <f t="shared" si="9"/>
        <v>0.49320000000000003</v>
      </c>
      <c r="K100" s="89">
        <v>784</v>
      </c>
      <c r="L100" s="90" t="s">
        <v>64</v>
      </c>
      <c r="M100" s="74">
        <f t="shared" si="6"/>
        <v>7.8399999999999997E-2</v>
      </c>
      <c r="N100" s="89">
        <v>813</v>
      </c>
      <c r="O100" s="90" t="s">
        <v>64</v>
      </c>
      <c r="P100" s="74">
        <f t="shared" si="7"/>
        <v>8.1299999999999997E-2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2.081</v>
      </c>
      <c r="F101" s="92">
        <v>0.1893</v>
      </c>
      <c r="G101" s="88">
        <f t="shared" si="8"/>
        <v>2.2702999999999998</v>
      </c>
      <c r="H101" s="89">
        <v>5231</v>
      </c>
      <c r="I101" s="90" t="s">
        <v>64</v>
      </c>
      <c r="J101" s="74">
        <f t="shared" si="9"/>
        <v>0.52310000000000001</v>
      </c>
      <c r="K101" s="89">
        <v>807</v>
      </c>
      <c r="L101" s="90" t="s">
        <v>64</v>
      </c>
      <c r="M101" s="74">
        <f t="shared" si="6"/>
        <v>8.0700000000000008E-2</v>
      </c>
      <c r="N101" s="89">
        <v>845</v>
      </c>
      <c r="O101" s="90" t="s">
        <v>64</v>
      </c>
      <c r="P101" s="74">
        <f t="shared" si="7"/>
        <v>8.4499999999999992E-2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2.129</v>
      </c>
      <c r="F102" s="92">
        <v>0.18110000000000001</v>
      </c>
      <c r="G102" s="88">
        <f t="shared" si="8"/>
        <v>2.3100999999999998</v>
      </c>
      <c r="H102" s="89">
        <v>5525</v>
      </c>
      <c r="I102" s="90" t="s">
        <v>64</v>
      </c>
      <c r="J102" s="74">
        <f t="shared" si="9"/>
        <v>0.55249999999999999</v>
      </c>
      <c r="K102" s="89">
        <v>828</v>
      </c>
      <c r="L102" s="90" t="s">
        <v>64</v>
      </c>
      <c r="M102" s="74">
        <f t="shared" si="6"/>
        <v>8.2799999999999999E-2</v>
      </c>
      <c r="N102" s="89">
        <v>877</v>
      </c>
      <c r="O102" s="90" t="s">
        <v>64</v>
      </c>
      <c r="P102" s="74">
        <f t="shared" si="7"/>
        <v>8.77E-2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2.1749999999999998</v>
      </c>
      <c r="F103" s="92">
        <v>0.17369999999999999</v>
      </c>
      <c r="G103" s="88">
        <f t="shared" si="8"/>
        <v>2.3487</v>
      </c>
      <c r="H103" s="89">
        <v>5816</v>
      </c>
      <c r="I103" s="90" t="s">
        <v>64</v>
      </c>
      <c r="J103" s="74">
        <f t="shared" si="9"/>
        <v>0.58160000000000001</v>
      </c>
      <c r="K103" s="89">
        <v>848</v>
      </c>
      <c r="L103" s="90" t="s">
        <v>64</v>
      </c>
      <c r="M103" s="74">
        <f t="shared" si="6"/>
        <v>8.48E-2</v>
      </c>
      <c r="N103" s="89">
        <v>906</v>
      </c>
      <c r="O103" s="90" t="s">
        <v>64</v>
      </c>
      <c r="P103" s="74">
        <f t="shared" si="7"/>
        <v>9.06E-2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2.2200000000000002</v>
      </c>
      <c r="F104" s="92">
        <v>0.16689999999999999</v>
      </c>
      <c r="G104" s="88">
        <f t="shared" si="8"/>
        <v>2.3869000000000002</v>
      </c>
      <c r="H104" s="89">
        <v>6102</v>
      </c>
      <c r="I104" s="90" t="s">
        <v>64</v>
      </c>
      <c r="J104" s="74">
        <f t="shared" si="9"/>
        <v>0.61020000000000008</v>
      </c>
      <c r="K104" s="89">
        <v>867</v>
      </c>
      <c r="L104" s="90" t="s">
        <v>64</v>
      </c>
      <c r="M104" s="74">
        <f t="shared" si="6"/>
        <v>8.6699999999999999E-2</v>
      </c>
      <c r="N104" s="89">
        <v>935</v>
      </c>
      <c r="O104" s="90" t="s">
        <v>64</v>
      </c>
      <c r="P104" s="74">
        <f t="shared" si="7"/>
        <v>9.35E-2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2.3079999999999998</v>
      </c>
      <c r="F105" s="92">
        <v>0.155</v>
      </c>
      <c r="G105" s="88">
        <f t="shared" si="8"/>
        <v>2.4629999999999996</v>
      </c>
      <c r="H105" s="89">
        <v>6661</v>
      </c>
      <c r="I105" s="90" t="s">
        <v>64</v>
      </c>
      <c r="J105" s="76">
        <f t="shared" si="9"/>
        <v>0.66609999999999991</v>
      </c>
      <c r="K105" s="89">
        <v>903</v>
      </c>
      <c r="L105" s="90" t="s">
        <v>64</v>
      </c>
      <c r="M105" s="74">
        <f t="shared" si="6"/>
        <v>9.0300000000000005E-2</v>
      </c>
      <c r="N105" s="89">
        <v>989</v>
      </c>
      <c r="O105" s="90" t="s">
        <v>64</v>
      </c>
      <c r="P105" s="74">
        <f t="shared" si="7"/>
        <v>9.8900000000000002E-2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2.4159999999999999</v>
      </c>
      <c r="F106" s="92">
        <v>0.1426</v>
      </c>
      <c r="G106" s="88">
        <f t="shared" si="8"/>
        <v>2.5585999999999998</v>
      </c>
      <c r="H106" s="89">
        <v>7340</v>
      </c>
      <c r="I106" s="90" t="s">
        <v>64</v>
      </c>
      <c r="J106" s="76">
        <f t="shared" si="9"/>
        <v>0.73399999999999999</v>
      </c>
      <c r="K106" s="89">
        <v>945</v>
      </c>
      <c r="L106" s="90" t="s">
        <v>64</v>
      </c>
      <c r="M106" s="74">
        <f t="shared" si="6"/>
        <v>9.4500000000000001E-2</v>
      </c>
      <c r="N106" s="89">
        <v>1050</v>
      </c>
      <c r="O106" s="90" t="s">
        <v>64</v>
      </c>
      <c r="P106" s="74">
        <f t="shared" si="7"/>
        <v>0.10500000000000001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2.5230000000000001</v>
      </c>
      <c r="F107" s="92">
        <v>0.13220000000000001</v>
      </c>
      <c r="G107" s="88">
        <f t="shared" si="8"/>
        <v>2.6552000000000002</v>
      </c>
      <c r="H107" s="89">
        <v>7995</v>
      </c>
      <c r="I107" s="90" t="s">
        <v>64</v>
      </c>
      <c r="J107" s="76">
        <f t="shared" si="9"/>
        <v>0.79949999999999999</v>
      </c>
      <c r="K107" s="89">
        <v>982</v>
      </c>
      <c r="L107" s="90" t="s">
        <v>64</v>
      </c>
      <c r="M107" s="74">
        <f t="shared" si="6"/>
        <v>9.8199999999999996E-2</v>
      </c>
      <c r="N107" s="89">
        <v>1107</v>
      </c>
      <c r="O107" s="90" t="s">
        <v>64</v>
      </c>
      <c r="P107" s="74">
        <f t="shared" si="7"/>
        <v>0.11069999999999999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2.629</v>
      </c>
      <c r="F108" s="92">
        <v>0.12330000000000001</v>
      </c>
      <c r="G108" s="88">
        <f t="shared" si="8"/>
        <v>2.7523</v>
      </c>
      <c r="H108" s="89">
        <v>8629</v>
      </c>
      <c r="I108" s="90" t="s">
        <v>64</v>
      </c>
      <c r="J108" s="76">
        <f t="shared" si="9"/>
        <v>0.8629</v>
      </c>
      <c r="K108" s="89">
        <v>1015</v>
      </c>
      <c r="L108" s="90" t="s">
        <v>64</v>
      </c>
      <c r="M108" s="74">
        <f t="shared" si="6"/>
        <v>0.10149999999999999</v>
      </c>
      <c r="N108" s="89">
        <v>1159</v>
      </c>
      <c r="O108" s="90" t="s">
        <v>64</v>
      </c>
      <c r="P108" s="74">
        <f t="shared" si="7"/>
        <v>0.1159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2.7330000000000001</v>
      </c>
      <c r="F109" s="92">
        <v>0.1157</v>
      </c>
      <c r="G109" s="88">
        <f t="shared" si="8"/>
        <v>2.8487</v>
      </c>
      <c r="H109" s="89">
        <v>9241</v>
      </c>
      <c r="I109" s="90" t="s">
        <v>64</v>
      </c>
      <c r="J109" s="76">
        <f t="shared" si="9"/>
        <v>0.92409999999999992</v>
      </c>
      <c r="K109" s="89">
        <v>1044</v>
      </c>
      <c r="L109" s="90" t="s">
        <v>64</v>
      </c>
      <c r="M109" s="74">
        <f t="shared" si="6"/>
        <v>0.10440000000000001</v>
      </c>
      <c r="N109" s="89">
        <v>1207</v>
      </c>
      <c r="O109" s="90" t="s">
        <v>64</v>
      </c>
      <c r="P109" s="74">
        <f t="shared" si="7"/>
        <v>0.1207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2.8370000000000002</v>
      </c>
      <c r="F110" s="92">
        <v>0.1091</v>
      </c>
      <c r="G110" s="88">
        <f t="shared" si="8"/>
        <v>2.9461000000000004</v>
      </c>
      <c r="H110" s="89">
        <v>9835</v>
      </c>
      <c r="I110" s="90" t="s">
        <v>64</v>
      </c>
      <c r="J110" s="76">
        <f t="shared" si="9"/>
        <v>0.98350000000000004</v>
      </c>
      <c r="K110" s="89">
        <v>1071</v>
      </c>
      <c r="L110" s="90" t="s">
        <v>64</v>
      </c>
      <c r="M110" s="74">
        <f t="shared" si="6"/>
        <v>0.1071</v>
      </c>
      <c r="N110" s="89">
        <v>1251</v>
      </c>
      <c r="O110" s="90" t="s">
        <v>64</v>
      </c>
      <c r="P110" s="74">
        <f t="shared" si="7"/>
        <v>0.12509999999999999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2.9380000000000002</v>
      </c>
      <c r="F111" s="92">
        <v>0.1032</v>
      </c>
      <c r="G111" s="88">
        <f t="shared" si="8"/>
        <v>3.0412000000000003</v>
      </c>
      <c r="H111" s="89">
        <v>1.04</v>
      </c>
      <c r="I111" s="93" t="s">
        <v>66</v>
      </c>
      <c r="J111" s="76">
        <f t="shared" ref="J111:J171" si="11">H111</f>
        <v>1.04</v>
      </c>
      <c r="K111" s="89">
        <v>1095</v>
      </c>
      <c r="L111" s="90" t="s">
        <v>64</v>
      </c>
      <c r="M111" s="74">
        <f t="shared" si="6"/>
        <v>0.1095</v>
      </c>
      <c r="N111" s="89">
        <v>1292</v>
      </c>
      <c r="O111" s="90" t="s">
        <v>64</v>
      </c>
      <c r="P111" s="74">
        <f t="shared" si="7"/>
        <v>0.12920000000000001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3.0369999999999999</v>
      </c>
      <c r="F112" s="92">
        <v>9.8040000000000002E-2</v>
      </c>
      <c r="G112" s="88">
        <f t="shared" si="8"/>
        <v>3.13504</v>
      </c>
      <c r="H112" s="89">
        <v>1.1000000000000001</v>
      </c>
      <c r="I112" s="90" t="s">
        <v>66</v>
      </c>
      <c r="J112" s="76">
        <f t="shared" si="11"/>
        <v>1.1000000000000001</v>
      </c>
      <c r="K112" s="89">
        <v>1117</v>
      </c>
      <c r="L112" s="90" t="s">
        <v>64</v>
      </c>
      <c r="M112" s="74">
        <f t="shared" si="6"/>
        <v>0.11169999999999999</v>
      </c>
      <c r="N112" s="89">
        <v>1330</v>
      </c>
      <c r="O112" s="90" t="s">
        <v>64</v>
      </c>
      <c r="P112" s="74">
        <f t="shared" si="7"/>
        <v>0.13300000000000001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3.1339999999999999</v>
      </c>
      <c r="F113" s="92">
        <v>9.3410000000000007E-2</v>
      </c>
      <c r="G113" s="88">
        <f t="shared" si="8"/>
        <v>3.2274099999999999</v>
      </c>
      <c r="H113" s="89">
        <v>1.1499999999999999</v>
      </c>
      <c r="I113" s="90" t="s">
        <v>66</v>
      </c>
      <c r="J113" s="76">
        <f t="shared" si="11"/>
        <v>1.1499999999999999</v>
      </c>
      <c r="K113" s="89">
        <v>1137</v>
      </c>
      <c r="L113" s="90" t="s">
        <v>64</v>
      </c>
      <c r="M113" s="74">
        <f t="shared" si="6"/>
        <v>0.1137</v>
      </c>
      <c r="N113" s="89">
        <v>1366</v>
      </c>
      <c r="O113" s="90" t="s">
        <v>64</v>
      </c>
      <c r="P113" s="74">
        <f t="shared" si="7"/>
        <v>0.1366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3.3220000000000001</v>
      </c>
      <c r="F114" s="92">
        <v>8.5449999999999998E-2</v>
      </c>
      <c r="G114" s="88">
        <f t="shared" si="8"/>
        <v>3.4074499999999999</v>
      </c>
      <c r="H114" s="89">
        <v>1.26</v>
      </c>
      <c r="I114" s="90" t="s">
        <v>66</v>
      </c>
      <c r="J114" s="76">
        <f t="shared" si="11"/>
        <v>1.26</v>
      </c>
      <c r="K114" s="89">
        <v>1178</v>
      </c>
      <c r="L114" s="90" t="s">
        <v>64</v>
      </c>
      <c r="M114" s="74">
        <f t="shared" si="6"/>
        <v>0.11779999999999999</v>
      </c>
      <c r="N114" s="89">
        <v>1432</v>
      </c>
      <c r="O114" s="90" t="s">
        <v>64</v>
      </c>
      <c r="P114" s="74">
        <f t="shared" si="7"/>
        <v>0.14319999999999999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3.5019999999999998</v>
      </c>
      <c r="F115" s="92">
        <v>7.8850000000000003E-2</v>
      </c>
      <c r="G115" s="88">
        <f t="shared" si="8"/>
        <v>3.5808499999999999</v>
      </c>
      <c r="H115" s="89">
        <v>1.35</v>
      </c>
      <c r="I115" s="90" t="s">
        <v>66</v>
      </c>
      <c r="J115" s="76">
        <f t="shared" si="11"/>
        <v>1.35</v>
      </c>
      <c r="K115" s="89">
        <v>1213</v>
      </c>
      <c r="L115" s="90" t="s">
        <v>64</v>
      </c>
      <c r="M115" s="74">
        <f t="shared" si="6"/>
        <v>0.12130000000000001</v>
      </c>
      <c r="N115" s="89">
        <v>1490</v>
      </c>
      <c r="O115" s="90" t="s">
        <v>64</v>
      </c>
      <c r="P115" s="74">
        <f t="shared" si="7"/>
        <v>0.14899999999999999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3.6739999999999999</v>
      </c>
      <c r="F116" s="92">
        <v>7.3289999999999994E-2</v>
      </c>
      <c r="G116" s="88">
        <f t="shared" si="8"/>
        <v>3.74729</v>
      </c>
      <c r="H116" s="89">
        <v>1.45</v>
      </c>
      <c r="I116" s="90" t="s">
        <v>66</v>
      </c>
      <c r="J116" s="76">
        <f t="shared" si="11"/>
        <v>1.45</v>
      </c>
      <c r="K116" s="89">
        <v>1243</v>
      </c>
      <c r="L116" s="90" t="s">
        <v>64</v>
      </c>
      <c r="M116" s="74">
        <f t="shared" si="6"/>
        <v>0.12430000000000001</v>
      </c>
      <c r="N116" s="89">
        <v>1542</v>
      </c>
      <c r="O116" s="90" t="s">
        <v>64</v>
      </c>
      <c r="P116" s="74">
        <f t="shared" si="7"/>
        <v>0.1542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3.8380000000000001</v>
      </c>
      <c r="F117" s="92">
        <v>6.8529999999999994E-2</v>
      </c>
      <c r="G117" s="88">
        <f t="shared" si="8"/>
        <v>3.9065300000000001</v>
      </c>
      <c r="H117" s="89">
        <v>1.54</v>
      </c>
      <c r="I117" s="90" t="s">
        <v>66</v>
      </c>
      <c r="J117" s="76">
        <f t="shared" si="11"/>
        <v>1.54</v>
      </c>
      <c r="K117" s="89">
        <v>1270</v>
      </c>
      <c r="L117" s="90" t="s">
        <v>64</v>
      </c>
      <c r="M117" s="74">
        <f t="shared" si="6"/>
        <v>0.127</v>
      </c>
      <c r="N117" s="89">
        <v>1589</v>
      </c>
      <c r="O117" s="90" t="s">
        <v>64</v>
      </c>
      <c r="P117" s="74">
        <f t="shared" si="7"/>
        <v>0.15889999999999999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3.9940000000000002</v>
      </c>
      <c r="F118" s="92">
        <v>6.4399999999999999E-2</v>
      </c>
      <c r="G118" s="88">
        <f t="shared" si="8"/>
        <v>4.0583999999999998</v>
      </c>
      <c r="H118" s="89">
        <v>1.63</v>
      </c>
      <c r="I118" s="90" t="s">
        <v>66</v>
      </c>
      <c r="J118" s="76">
        <f t="shared" si="11"/>
        <v>1.63</v>
      </c>
      <c r="K118" s="89">
        <v>1294</v>
      </c>
      <c r="L118" s="90" t="s">
        <v>64</v>
      </c>
      <c r="M118" s="74">
        <f t="shared" si="6"/>
        <v>0.12940000000000002</v>
      </c>
      <c r="N118" s="89">
        <v>1631</v>
      </c>
      <c r="O118" s="90" t="s">
        <v>64</v>
      </c>
      <c r="P118" s="74">
        <f t="shared" si="7"/>
        <v>0.16309999999999999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4.1440000000000001</v>
      </c>
      <c r="F119" s="92">
        <v>6.0780000000000001E-2</v>
      </c>
      <c r="G119" s="88">
        <f t="shared" si="8"/>
        <v>4.2047800000000004</v>
      </c>
      <c r="H119" s="89">
        <v>1.71</v>
      </c>
      <c r="I119" s="90" t="s">
        <v>66</v>
      </c>
      <c r="J119" s="76">
        <f t="shared" si="11"/>
        <v>1.71</v>
      </c>
      <c r="K119" s="89">
        <v>1316</v>
      </c>
      <c r="L119" s="90" t="s">
        <v>64</v>
      </c>
      <c r="M119" s="74">
        <f t="shared" si="6"/>
        <v>0.13159999999999999</v>
      </c>
      <c r="N119" s="89">
        <v>1671</v>
      </c>
      <c r="O119" s="90" t="s">
        <v>64</v>
      </c>
      <c r="P119" s="74">
        <f t="shared" si="7"/>
        <v>0.1671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4.4260000000000002</v>
      </c>
      <c r="F120" s="92">
        <v>5.4730000000000001E-2</v>
      </c>
      <c r="G120" s="88">
        <f t="shared" si="8"/>
        <v>4.4807300000000003</v>
      </c>
      <c r="H120" s="89">
        <v>1.87</v>
      </c>
      <c r="I120" s="90" t="s">
        <v>66</v>
      </c>
      <c r="J120" s="76">
        <f t="shared" si="11"/>
        <v>1.87</v>
      </c>
      <c r="K120" s="89">
        <v>1363</v>
      </c>
      <c r="L120" s="90" t="s">
        <v>64</v>
      </c>
      <c r="M120" s="74">
        <f t="shared" si="6"/>
        <v>0.1363</v>
      </c>
      <c r="N120" s="89">
        <v>1740</v>
      </c>
      <c r="O120" s="90" t="s">
        <v>64</v>
      </c>
      <c r="P120" s="74">
        <f t="shared" si="7"/>
        <v>0.17399999999999999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4.6859999999999999</v>
      </c>
      <c r="F121" s="92">
        <v>4.9869999999999998E-2</v>
      </c>
      <c r="G121" s="88">
        <f t="shared" si="8"/>
        <v>4.7358700000000002</v>
      </c>
      <c r="H121" s="89">
        <v>2.02</v>
      </c>
      <c r="I121" s="90" t="s">
        <v>66</v>
      </c>
      <c r="J121" s="76">
        <f t="shared" si="11"/>
        <v>2.02</v>
      </c>
      <c r="K121" s="89">
        <v>1402</v>
      </c>
      <c r="L121" s="90" t="s">
        <v>64</v>
      </c>
      <c r="M121" s="74">
        <f t="shared" si="6"/>
        <v>0.14019999999999999</v>
      </c>
      <c r="N121" s="89">
        <v>1800</v>
      </c>
      <c r="O121" s="90" t="s">
        <v>64</v>
      </c>
      <c r="P121" s="74">
        <f t="shared" si="7"/>
        <v>0.18</v>
      </c>
    </row>
    <row r="122" spans="1:16">
      <c r="B122" s="89">
        <v>1</v>
      </c>
      <c r="C122" s="93" t="s">
        <v>65</v>
      </c>
      <c r="D122" s="74">
        <f t="shared" ref="D122:D185" si="12">B122/$C$5</f>
        <v>8.3333333333333329E-2</v>
      </c>
      <c r="E122" s="91">
        <v>4.9249999999999998</v>
      </c>
      <c r="F122" s="92">
        <v>4.5859999999999998E-2</v>
      </c>
      <c r="G122" s="88">
        <f t="shared" si="8"/>
        <v>4.9708600000000001</v>
      </c>
      <c r="H122" s="89">
        <v>2.17</v>
      </c>
      <c r="I122" s="90" t="s">
        <v>66</v>
      </c>
      <c r="J122" s="76">
        <f t="shared" si="11"/>
        <v>2.17</v>
      </c>
      <c r="K122" s="89">
        <v>1436</v>
      </c>
      <c r="L122" s="90" t="s">
        <v>64</v>
      </c>
      <c r="M122" s="74">
        <f t="shared" si="6"/>
        <v>0.14360000000000001</v>
      </c>
      <c r="N122" s="89">
        <v>1853</v>
      </c>
      <c r="O122" s="90" t="s">
        <v>64</v>
      </c>
      <c r="P122" s="74">
        <f t="shared" si="7"/>
        <v>0.18529999999999999</v>
      </c>
    </row>
    <row r="123" spans="1:16">
      <c r="B123" s="89">
        <v>1.1000000000000001</v>
      </c>
      <c r="C123" s="90" t="s">
        <v>65</v>
      </c>
      <c r="D123" s="74">
        <f t="shared" si="12"/>
        <v>9.1666666666666674E-2</v>
      </c>
      <c r="E123" s="91">
        <v>5.1459999999999999</v>
      </c>
      <c r="F123" s="92">
        <v>4.2500000000000003E-2</v>
      </c>
      <c r="G123" s="88">
        <f t="shared" si="8"/>
        <v>5.1885000000000003</v>
      </c>
      <c r="H123" s="89">
        <v>2.31</v>
      </c>
      <c r="I123" s="90" t="s">
        <v>66</v>
      </c>
      <c r="J123" s="76">
        <f t="shared" si="11"/>
        <v>2.31</v>
      </c>
      <c r="K123" s="89">
        <v>1466</v>
      </c>
      <c r="L123" s="90" t="s">
        <v>64</v>
      </c>
      <c r="M123" s="74">
        <f t="shared" si="6"/>
        <v>0.14660000000000001</v>
      </c>
      <c r="N123" s="89">
        <v>1900</v>
      </c>
      <c r="O123" s="90" t="s">
        <v>64</v>
      </c>
      <c r="P123" s="74">
        <f t="shared" si="7"/>
        <v>0.19</v>
      </c>
    </row>
    <row r="124" spans="1:16">
      <c r="B124" s="89">
        <v>1.2</v>
      </c>
      <c r="C124" s="90" t="s">
        <v>65</v>
      </c>
      <c r="D124" s="74">
        <f t="shared" si="12"/>
        <v>9.9999999999999992E-2</v>
      </c>
      <c r="E124" s="91">
        <v>5.351</v>
      </c>
      <c r="F124" s="92">
        <v>3.9629999999999999E-2</v>
      </c>
      <c r="G124" s="88">
        <f t="shared" si="8"/>
        <v>5.3906299999999998</v>
      </c>
      <c r="H124" s="89">
        <v>2.44</v>
      </c>
      <c r="I124" s="90" t="s">
        <v>66</v>
      </c>
      <c r="J124" s="76">
        <f t="shared" si="11"/>
        <v>2.44</v>
      </c>
      <c r="K124" s="89">
        <v>1493</v>
      </c>
      <c r="L124" s="90" t="s">
        <v>64</v>
      </c>
      <c r="M124" s="74">
        <f t="shared" si="6"/>
        <v>0.14930000000000002</v>
      </c>
      <c r="N124" s="89">
        <v>1942</v>
      </c>
      <c r="O124" s="90" t="s">
        <v>64</v>
      </c>
      <c r="P124" s="74">
        <f t="shared" si="7"/>
        <v>0.19419999999999998</v>
      </c>
    </row>
    <row r="125" spans="1:16">
      <c r="B125" s="77">
        <v>1.3</v>
      </c>
      <c r="C125" s="79" t="s">
        <v>65</v>
      </c>
      <c r="D125" s="74">
        <f t="shared" si="12"/>
        <v>0.10833333333333334</v>
      </c>
      <c r="E125" s="91">
        <v>5.5389999999999997</v>
      </c>
      <c r="F125" s="92">
        <v>3.7150000000000002E-2</v>
      </c>
      <c r="G125" s="88">
        <f t="shared" si="8"/>
        <v>5.5761499999999993</v>
      </c>
      <c r="H125" s="89">
        <v>2.57</v>
      </c>
      <c r="I125" s="90" t="s">
        <v>66</v>
      </c>
      <c r="J125" s="76">
        <f t="shared" si="11"/>
        <v>2.57</v>
      </c>
      <c r="K125" s="89">
        <v>1517</v>
      </c>
      <c r="L125" s="90" t="s">
        <v>64</v>
      </c>
      <c r="M125" s="74">
        <f t="shared" si="6"/>
        <v>0.1517</v>
      </c>
      <c r="N125" s="89">
        <v>1980</v>
      </c>
      <c r="O125" s="90" t="s">
        <v>64</v>
      </c>
      <c r="P125" s="74">
        <f t="shared" si="7"/>
        <v>0.19800000000000001</v>
      </c>
    </row>
    <row r="126" spans="1:16">
      <c r="B126" s="77">
        <v>1.4</v>
      </c>
      <c r="C126" s="79" t="s">
        <v>65</v>
      </c>
      <c r="D126" s="74">
        <f t="shared" si="12"/>
        <v>0.11666666666666665</v>
      </c>
      <c r="E126" s="91">
        <v>5.7140000000000004</v>
      </c>
      <c r="F126" s="92">
        <v>3.499E-2</v>
      </c>
      <c r="G126" s="88">
        <f t="shared" si="8"/>
        <v>5.74899</v>
      </c>
      <c r="H126" s="77">
        <v>2.69</v>
      </c>
      <c r="I126" s="79" t="s">
        <v>66</v>
      </c>
      <c r="J126" s="76">
        <f t="shared" si="11"/>
        <v>2.69</v>
      </c>
      <c r="K126" s="77">
        <v>1539</v>
      </c>
      <c r="L126" s="79" t="s">
        <v>64</v>
      </c>
      <c r="M126" s="74">
        <f t="shared" si="6"/>
        <v>0.15389999999999998</v>
      </c>
      <c r="N126" s="77">
        <v>2015</v>
      </c>
      <c r="O126" s="79" t="s">
        <v>64</v>
      </c>
      <c r="P126" s="74">
        <f t="shared" si="7"/>
        <v>0.20150000000000001</v>
      </c>
    </row>
    <row r="127" spans="1:16">
      <c r="B127" s="77">
        <v>1.5</v>
      </c>
      <c r="C127" s="79" t="s">
        <v>65</v>
      </c>
      <c r="D127" s="74">
        <f t="shared" si="12"/>
        <v>0.125</v>
      </c>
      <c r="E127" s="91">
        <v>5.875</v>
      </c>
      <c r="F127" s="92">
        <v>3.3090000000000001E-2</v>
      </c>
      <c r="G127" s="88">
        <f t="shared" si="8"/>
        <v>5.9080899999999996</v>
      </c>
      <c r="H127" s="77">
        <v>2.81</v>
      </c>
      <c r="I127" s="79" t="s">
        <v>66</v>
      </c>
      <c r="J127" s="76">
        <f t="shared" si="11"/>
        <v>2.81</v>
      </c>
      <c r="K127" s="77">
        <v>1559</v>
      </c>
      <c r="L127" s="79" t="s">
        <v>64</v>
      </c>
      <c r="M127" s="74">
        <f t="shared" si="6"/>
        <v>0.15589999999999998</v>
      </c>
      <c r="N127" s="77">
        <v>2047</v>
      </c>
      <c r="O127" s="79" t="s">
        <v>64</v>
      </c>
      <c r="P127" s="74">
        <f t="shared" si="7"/>
        <v>0.20470000000000002</v>
      </c>
    </row>
    <row r="128" spans="1:16">
      <c r="A128" s="94"/>
      <c r="B128" s="89">
        <v>1.6</v>
      </c>
      <c r="C128" s="90" t="s">
        <v>65</v>
      </c>
      <c r="D128" s="74">
        <f t="shared" si="12"/>
        <v>0.13333333333333333</v>
      </c>
      <c r="E128" s="91">
        <v>6.0229999999999997</v>
      </c>
      <c r="F128" s="92">
        <v>3.1390000000000001E-2</v>
      </c>
      <c r="G128" s="88">
        <f t="shared" si="8"/>
        <v>6.0543899999999997</v>
      </c>
      <c r="H128" s="89">
        <v>2.93</v>
      </c>
      <c r="I128" s="90" t="s">
        <v>66</v>
      </c>
      <c r="J128" s="76">
        <f t="shared" si="11"/>
        <v>2.93</v>
      </c>
      <c r="K128" s="77">
        <v>1577</v>
      </c>
      <c r="L128" s="79" t="s">
        <v>64</v>
      </c>
      <c r="M128" s="74">
        <f t="shared" si="6"/>
        <v>0.15770000000000001</v>
      </c>
      <c r="N128" s="77">
        <v>2077</v>
      </c>
      <c r="O128" s="79" t="s">
        <v>64</v>
      </c>
      <c r="P128" s="74">
        <f t="shared" si="7"/>
        <v>0.2077</v>
      </c>
    </row>
    <row r="129" spans="1:16">
      <c r="A129" s="94"/>
      <c r="B129" s="89">
        <v>1.7</v>
      </c>
      <c r="C129" s="90" t="s">
        <v>65</v>
      </c>
      <c r="D129" s="74">
        <f t="shared" si="12"/>
        <v>0.14166666666666666</v>
      </c>
      <c r="E129" s="91">
        <v>6.1589999999999998</v>
      </c>
      <c r="F129" s="92">
        <v>2.988E-2</v>
      </c>
      <c r="G129" s="88">
        <f t="shared" si="8"/>
        <v>6.1888800000000002</v>
      </c>
      <c r="H129" s="89">
        <v>3.04</v>
      </c>
      <c r="I129" s="90" t="s">
        <v>66</v>
      </c>
      <c r="J129" s="76">
        <f t="shared" si="11"/>
        <v>3.04</v>
      </c>
      <c r="K129" s="77">
        <v>1595</v>
      </c>
      <c r="L129" s="79" t="s">
        <v>64</v>
      </c>
      <c r="M129" s="74">
        <f t="shared" si="6"/>
        <v>0.1595</v>
      </c>
      <c r="N129" s="77">
        <v>2105</v>
      </c>
      <c r="O129" s="79" t="s">
        <v>64</v>
      </c>
      <c r="P129" s="74">
        <f t="shared" si="7"/>
        <v>0.21049999999999999</v>
      </c>
    </row>
    <row r="130" spans="1:16">
      <c r="A130" s="94"/>
      <c r="B130" s="89">
        <v>1.8</v>
      </c>
      <c r="C130" s="90" t="s">
        <v>65</v>
      </c>
      <c r="D130" s="74">
        <f t="shared" si="12"/>
        <v>0.15</v>
      </c>
      <c r="E130" s="91">
        <v>6.2850000000000001</v>
      </c>
      <c r="F130" s="92">
        <v>2.8510000000000001E-2</v>
      </c>
      <c r="G130" s="88">
        <f t="shared" si="8"/>
        <v>6.31351</v>
      </c>
      <c r="H130" s="89">
        <v>3.15</v>
      </c>
      <c r="I130" s="90" t="s">
        <v>66</v>
      </c>
      <c r="J130" s="76">
        <f t="shared" si="11"/>
        <v>3.15</v>
      </c>
      <c r="K130" s="77">
        <v>1611</v>
      </c>
      <c r="L130" s="79" t="s">
        <v>64</v>
      </c>
      <c r="M130" s="74">
        <f t="shared" si="6"/>
        <v>0.16109999999999999</v>
      </c>
      <c r="N130" s="77">
        <v>2131</v>
      </c>
      <c r="O130" s="79" t="s">
        <v>64</v>
      </c>
      <c r="P130" s="74">
        <f t="shared" si="7"/>
        <v>0.21309999999999998</v>
      </c>
    </row>
    <row r="131" spans="1:16">
      <c r="A131" s="94"/>
      <c r="B131" s="89">
        <v>2</v>
      </c>
      <c r="C131" s="90" t="s">
        <v>65</v>
      </c>
      <c r="D131" s="74">
        <f t="shared" si="12"/>
        <v>0.16666666666666666</v>
      </c>
      <c r="E131" s="91">
        <v>6.5049999999999999</v>
      </c>
      <c r="F131" s="92">
        <v>2.615E-2</v>
      </c>
      <c r="G131" s="88">
        <f t="shared" si="8"/>
        <v>6.5311500000000002</v>
      </c>
      <c r="H131" s="89">
        <v>3.37</v>
      </c>
      <c r="I131" s="90" t="s">
        <v>66</v>
      </c>
      <c r="J131" s="76">
        <f t="shared" si="11"/>
        <v>3.37</v>
      </c>
      <c r="K131" s="77">
        <v>1655</v>
      </c>
      <c r="L131" s="79" t="s">
        <v>64</v>
      </c>
      <c r="M131" s="74">
        <f t="shared" si="6"/>
        <v>0.16550000000000001</v>
      </c>
      <c r="N131" s="77">
        <v>2179</v>
      </c>
      <c r="O131" s="79" t="s">
        <v>64</v>
      </c>
      <c r="P131" s="74">
        <f t="shared" si="7"/>
        <v>0.21789999999999998</v>
      </c>
    </row>
    <row r="132" spans="1:16">
      <c r="A132" s="94"/>
      <c r="B132" s="89">
        <v>2.25</v>
      </c>
      <c r="C132" s="90" t="s">
        <v>65</v>
      </c>
      <c r="D132" s="74">
        <f t="shared" si="12"/>
        <v>0.1875</v>
      </c>
      <c r="E132" s="91">
        <v>6.7320000000000002</v>
      </c>
      <c r="F132" s="92">
        <v>2.3730000000000001E-2</v>
      </c>
      <c r="G132" s="88">
        <f t="shared" si="8"/>
        <v>6.7557299999999998</v>
      </c>
      <c r="H132" s="89">
        <v>3.64</v>
      </c>
      <c r="I132" s="90" t="s">
        <v>66</v>
      </c>
      <c r="J132" s="76">
        <f t="shared" si="11"/>
        <v>3.64</v>
      </c>
      <c r="K132" s="77">
        <v>1713</v>
      </c>
      <c r="L132" s="79" t="s">
        <v>64</v>
      </c>
      <c r="M132" s="74">
        <f t="shared" si="6"/>
        <v>0.17130000000000001</v>
      </c>
      <c r="N132" s="77">
        <v>2233</v>
      </c>
      <c r="O132" s="79" t="s">
        <v>64</v>
      </c>
      <c r="P132" s="74">
        <f t="shared" si="7"/>
        <v>0.2233</v>
      </c>
    </row>
    <row r="133" spans="1:16">
      <c r="A133" s="94"/>
      <c r="B133" s="89">
        <v>2.5</v>
      </c>
      <c r="C133" s="90" t="s">
        <v>65</v>
      </c>
      <c r="D133" s="74">
        <f t="shared" si="12"/>
        <v>0.20833333333333334</v>
      </c>
      <c r="E133" s="91">
        <v>6.9119999999999999</v>
      </c>
      <c r="F133" s="92">
        <v>2.1749999999999999E-2</v>
      </c>
      <c r="G133" s="88">
        <f t="shared" si="8"/>
        <v>6.9337499999999999</v>
      </c>
      <c r="H133" s="89">
        <v>3.89</v>
      </c>
      <c r="I133" s="90" t="s">
        <v>66</v>
      </c>
      <c r="J133" s="76">
        <f t="shared" si="11"/>
        <v>3.89</v>
      </c>
      <c r="K133" s="77">
        <v>1765</v>
      </c>
      <c r="L133" s="79" t="s">
        <v>64</v>
      </c>
      <c r="M133" s="74">
        <f t="shared" si="6"/>
        <v>0.17649999999999999</v>
      </c>
      <c r="N133" s="77">
        <v>2281</v>
      </c>
      <c r="O133" s="79" t="s">
        <v>64</v>
      </c>
      <c r="P133" s="74">
        <f t="shared" si="7"/>
        <v>0.22810000000000002</v>
      </c>
    </row>
    <row r="134" spans="1:16">
      <c r="A134" s="94"/>
      <c r="B134" s="89">
        <v>2.75</v>
      </c>
      <c r="C134" s="90" t="s">
        <v>65</v>
      </c>
      <c r="D134" s="74">
        <f t="shared" si="12"/>
        <v>0.22916666666666666</v>
      </c>
      <c r="E134" s="91">
        <v>7.0540000000000003</v>
      </c>
      <c r="F134" s="92">
        <v>2.009E-2</v>
      </c>
      <c r="G134" s="88">
        <f t="shared" si="8"/>
        <v>7.07409</v>
      </c>
      <c r="H134" s="89">
        <v>4.1399999999999997</v>
      </c>
      <c r="I134" s="90" t="s">
        <v>66</v>
      </c>
      <c r="J134" s="76">
        <f t="shared" si="11"/>
        <v>4.1399999999999997</v>
      </c>
      <c r="K134" s="77">
        <v>1812</v>
      </c>
      <c r="L134" s="79" t="s">
        <v>64</v>
      </c>
      <c r="M134" s="74">
        <f t="shared" si="6"/>
        <v>0.1812</v>
      </c>
      <c r="N134" s="77">
        <v>2324</v>
      </c>
      <c r="O134" s="79" t="s">
        <v>64</v>
      </c>
      <c r="P134" s="74">
        <f t="shared" si="7"/>
        <v>0.2324</v>
      </c>
    </row>
    <row r="135" spans="1:16">
      <c r="A135" s="94"/>
      <c r="B135" s="89">
        <v>3</v>
      </c>
      <c r="C135" s="90" t="s">
        <v>65</v>
      </c>
      <c r="D135" s="74">
        <f t="shared" si="12"/>
        <v>0.25</v>
      </c>
      <c r="E135" s="91">
        <v>7.165</v>
      </c>
      <c r="F135" s="92">
        <v>1.8689999999999998E-2</v>
      </c>
      <c r="G135" s="88">
        <f t="shared" si="8"/>
        <v>7.1836900000000004</v>
      </c>
      <c r="H135" s="89">
        <v>4.3899999999999997</v>
      </c>
      <c r="I135" s="90" t="s">
        <v>66</v>
      </c>
      <c r="J135" s="76">
        <f t="shared" si="11"/>
        <v>4.3899999999999997</v>
      </c>
      <c r="K135" s="77">
        <v>1857</v>
      </c>
      <c r="L135" s="79" t="s">
        <v>64</v>
      </c>
      <c r="M135" s="74">
        <f t="shared" si="6"/>
        <v>0.1857</v>
      </c>
      <c r="N135" s="77">
        <v>2364</v>
      </c>
      <c r="O135" s="79" t="s">
        <v>64</v>
      </c>
      <c r="P135" s="74">
        <f t="shared" si="7"/>
        <v>0.2364</v>
      </c>
    </row>
    <row r="136" spans="1:16">
      <c r="A136" s="94"/>
      <c r="B136" s="89">
        <v>3.25</v>
      </c>
      <c r="C136" s="90" t="s">
        <v>65</v>
      </c>
      <c r="D136" s="74">
        <f t="shared" si="12"/>
        <v>0.27083333333333331</v>
      </c>
      <c r="E136" s="91">
        <v>7.2510000000000003</v>
      </c>
      <c r="F136" s="92">
        <v>1.7479999999999999E-2</v>
      </c>
      <c r="G136" s="88">
        <f t="shared" si="8"/>
        <v>7.2684800000000003</v>
      </c>
      <c r="H136" s="89">
        <v>4.63</v>
      </c>
      <c r="I136" s="90" t="s">
        <v>66</v>
      </c>
      <c r="J136" s="76">
        <f t="shared" si="11"/>
        <v>4.63</v>
      </c>
      <c r="K136" s="77">
        <v>1899</v>
      </c>
      <c r="L136" s="79" t="s">
        <v>64</v>
      </c>
      <c r="M136" s="74">
        <f t="shared" si="6"/>
        <v>0.18990000000000001</v>
      </c>
      <c r="N136" s="77">
        <v>2402</v>
      </c>
      <c r="O136" s="79" t="s">
        <v>64</v>
      </c>
      <c r="P136" s="74">
        <f t="shared" si="7"/>
        <v>0.24020000000000002</v>
      </c>
    </row>
    <row r="137" spans="1:16">
      <c r="A137" s="94"/>
      <c r="B137" s="89">
        <v>3.5</v>
      </c>
      <c r="C137" s="90" t="s">
        <v>65</v>
      </c>
      <c r="D137" s="74">
        <f t="shared" si="12"/>
        <v>0.29166666666666669</v>
      </c>
      <c r="E137" s="91">
        <v>7.3159999999999998</v>
      </c>
      <c r="F137" s="92">
        <v>1.643E-2</v>
      </c>
      <c r="G137" s="88">
        <f t="shared" si="8"/>
        <v>7.3324299999999996</v>
      </c>
      <c r="H137" s="89">
        <v>4.87</v>
      </c>
      <c r="I137" s="90" t="s">
        <v>66</v>
      </c>
      <c r="J137" s="76">
        <f t="shared" si="11"/>
        <v>4.87</v>
      </c>
      <c r="K137" s="77">
        <v>1938</v>
      </c>
      <c r="L137" s="79" t="s">
        <v>64</v>
      </c>
      <c r="M137" s="74">
        <f t="shared" si="6"/>
        <v>0.1938</v>
      </c>
      <c r="N137" s="77">
        <v>2437</v>
      </c>
      <c r="O137" s="79" t="s">
        <v>64</v>
      </c>
      <c r="P137" s="74">
        <f t="shared" si="7"/>
        <v>0.24369999999999997</v>
      </c>
    </row>
    <row r="138" spans="1:16">
      <c r="A138" s="94"/>
      <c r="B138" s="89">
        <v>3.75</v>
      </c>
      <c r="C138" s="90" t="s">
        <v>65</v>
      </c>
      <c r="D138" s="74">
        <f t="shared" si="12"/>
        <v>0.3125</v>
      </c>
      <c r="E138" s="91">
        <v>7.3639999999999999</v>
      </c>
      <c r="F138" s="92">
        <v>1.55E-2</v>
      </c>
      <c r="G138" s="88">
        <f t="shared" si="8"/>
        <v>7.3795000000000002</v>
      </c>
      <c r="H138" s="89">
        <v>5.1100000000000003</v>
      </c>
      <c r="I138" s="90" t="s">
        <v>66</v>
      </c>
      <c r="J138" s="76">
        <f t="shared" si="11"/>
        <v>5.1100000000000003</v>
      </c>
      <c r="K138" s="77">
        <v>1977</v>
      </c>
      <c r="L138" s="79" t="s">
        <v>64</v>
      </c>
      <c r="M138" s="74">
        <f t="shared" si="6"/>
        <v>0.19770000000000001</v>
      </c>
      <c r="N138" s="77">
        <v>2470</v>
      </c>
      <c r="O138" s="79" t="s">
        <v>64</v>
      </c>
      <c r="P138" s="74">
        <f t="shared" si="7"/>
        <v>0.24700000000000003</v>
      </c>
    </row>
    <row r="139" spans="1:16">
      <c r="A139" s="94"/>
      <c r="B139" s="89">
        <v>4</v>
      </c>
      <c r="C139" s="90" t="s">
        <v>65</v>
      </c>
      <c r="D139" s="74">
        <f t="shared" si="12"/>
        <v>0.33333333333333331</v>
      </c>
      <c r="E139" s="91">
        <v>7.399</v>
      </c>
      <c r="F139" s="92">
        <v>1.468E-2</v>
      </c>
      <c r="G139" s="88">
        <f t="shared" si="8"/>
        <v>7.4136800000000003</v>
      </c>
      <c r="H139" s="89">
        <v>5.35</v>
      </c>
      <c r="I139" s="90" t="s">
        <v>66</v>
      </c>
      <c r="J139" s="76">
        <f t="shared" si="11"/>
        <v>5.35</v>
      </c>
      <c r="K139" s="77">
        <v>2014</v>
      </c>
      <c r="L139" s="79" t="s">
        <v>64</v>
      </c>
      <c r="M139" s="74">
        <f t="shared" si="6"/>
        <v>0.20139999999999997</v>
      </c>
      <c r="N139" s="77">
        <v>2501</v>
      </c>
      <c r="O139" s="79" t="s">
        <v>64</v>
      </c>
      <c r="P139" s="74">
        <f t="shared" si="7"/>
        <v>0.25009999999999999</v>
      </c>
    </row>
    <row r="140" spans="1:16">
      <c r="A140" s="94"/>
      <c r="B140" s="89">
        <v>4.5</v>
      </c>
      <c r="C140" s="95" t="s">
        <v>65</v>
      </c>
      <c r="D140" s="74">
        <f t="shared" si="12"/>
        <v>0.375</v>
      </c>
      <c r="E140" s="91">
        <v>7.4349999999999996</v>
      </c>
      <c r="F140" s="92">
        <v>1.3299999999999999E-2</v>
      </c>
      <c r="G140" s="88">
        <f t="shared" si="8"/>
        <v>7.4482999999999997</v>
      </c>
      <c r="H140" s="89">
        <v>5.82</v>
      </c>
      <c r="I140" s="90" t="s">
        <v>66</v>
      </c>
      <c r="J140" s="76">
        <f t="shared" si="11"/>
        <v>5.82</v>
      </c>
      <c r="K140" s="77">
        <v>2137</v>
      </c>
      <c r="L140" s="79" t="s">
        <v>64</v>
      </c>
      <c r="M140" s="74">
        <f t="shared" si="6"/>
        <v>0.2137</v>
      </c>
      <c r="N140" s="77">
        <v>2561</v>
      </c>
      <c r="O140" s="79" t="s">
        <v>64</v>
      </c>
      <c r="P140" s="74">
        <f t="shared" si="7"/>
        <v>0.25609999999999999</v>
      </c>
    </row>
    <row r="141" spans="1:16">
      <c r="B141" s="89">
        <v>5</v>
      </c>
      <c r="C141" s="79" t="s">
        <v>65</v>
      </c>
      <c r="D141" s="74">
        <f t="shared" si="12"/>
        <v>0.41666666666666669</v>
      </c>
      <c r="E141" s="91">
        <v>7.4370000000000003</v>
      </c>
      <c r="F141" s="92">
        <v>1.2160000000000001E-2</v>
      </c>
      <c r="G141" s="88">
        <f t="shared" si="8"/>
        <v>7.44916</v>
      </c>
      <c r="H141" s="77">
        <v>6.3</v>
      </c>
      <c r="I141" s="79" t="s">
        <v>66</v>
      </c>
      <c r="J141" s="76">
        <f t="shared" si="11"/>
        <v>6.3</v>
      </c>
      <c r="K141" s="77">
        <v>2252</v>
      </c>
      <c r="L141" s="79" t="s">
        <v>64</v>
      </c>
      <c r="M141" s="74">
        <f t="shared" si="6"/>
        <v>0.22519999999999998</v>
      </c>
      <c r="N141" s="77">
        <v>2616</v>
      </c>
      <c r="O141" s="79" t="s">
        <v>64</v>
      </c>
      <c r="P141" s="74">
        <f t="shared" si="7"/>
        <v>0.2616</v>
      </c>
    </row>
    <row r="142" spans="1:16">
      <c r="B142" s="89">
        <v>5.5</v>
      </c>
      <c r="C142" s="79" t="s">
        <v>65</v>
      </c>
      <c r="D142" s="74">
        <f t="shared" si="12"/>
        <v>0.45833333333333331</v>
      </c>
      <c r="E142" s="91">
        <v>7.4139999999999997</v>
      </c>
      <c r="F142" s="92">
        <v>1.1220000000000001E-2</v>
      </c>
      <c r="G142" s="88">
        <f t="shared" si="8"/>
        <v>7.4252199999999995</v>
      </c>
      <c r="H142" s="77">
        <v>6.77</v>
      </c>
      <c r="I142" s="79" t="s">
        <v>66</v>
      </c>
      <c r="J142" s="76">
        <f t="shared" si="11"/>
        <v>6.77</v>
      </c>
      <c r="K142" s="77">
        <v>2362</v>
      </c>
      <c r="L142" s="79" t="s">
        <v>64</v>
      </c>
      <c r="M142" s="74">
        <f t="shared" si="6"/>
        <v>0.23620000000000002</v>
      </c>
      <c r="N142" s="77">
        <v>2669</v>
      </c>
      <c r="O142" s="79" t="s">
        <v>64</v>
      </c>
      <c r="P142" s="74">
        <f t="shared" si="7"/>
        <v>0.26690000000000003</v>
      </c>
    </row>
    <row r="143" spans="1:16">
      <c r="B143" s="89">
        <v>6</v>
      </c>
      <c r="C143" s="79" t="s">
        <v>65</v>
      </c>
      <c r="D143" s="74">
        <f t="shared" si="12"/>
        <v>0.5</v>
      </c>
      <c r="E143" s="91">
        <v>7.3719999999999999</v>
      </c>
      <c r="F143" s="92">
        <v>1.042E-2</v>
      </c>
      <c r="G143" s="88">
        <f t="shared" si="8"/>
        <v>7.3824199999999998</v>
      </c>
      <c r="H143" s="77">
        <v>7.24</v>
      </c>
      <c r="I143" s="79" t="s">
        <v>66</v>
      </c>
      <c r="J143" s="76">
        <f t="shared" si="11"/>
        <v>7.24</v>
      </c>
      <c r="K143" s="77">
        <v>2468</v>
      </c>
      <c r="L143" s="79" t="s">
        <v>64</v>
      </c>
      <c r="M143" s="74">
        <f t="shared" si="6"/>
        <v>0.24679999999999999</v>
      </c>
      <c r="N143" s="77">
        <v>2719</v>
      </c>
      <c r="O143" s="79" t="s">
        <v>64</v>
      </c>
      <c r="P143" s="74">
        <f t="shared" si="7"/>
        <v>0.27189999999999998</v>
      </c>
    </row>
    <row r="144" spans="1:16">
      <c r="B144" s="89">
        <v>6.5</v>
      </c>
      <c r="C144" s="79" t="s">
        <v>65</v>
      </c>
      <c r="D144" s="74">
        <f t="shared" si="12"/>
        <v>0.54166666666666663</v>
      </c>
      <c r="E144" s="91">
        <v>7.3140000000000001</v>
      </c>
      <c r="F144" s="92">
        <v>9.7280000000000005E-3</v>
      </c>
      <c r="G144" s="88">
        <f t="shared" si="8"/>
        <v>7.323728</v>
      </c>
      <c r="H144" s="77">
        <v>7.72</v>
      </c>
      <c r="I144" s="79" t="s">
        <v>66</v>
      </c>
      <c r="J144" s="76">
        <f t="shared" si="11"/>
        <v>7.72</v>
      </c>
      <c r="K144" s="77">
        <v>2570</v>
      </c>
      <c r="L144" s="79" t="s">
        <v>64</v>
      </c>
      <c r="M144" s="74">
        <f t="shared" si="6"/>
        <v>0.25700000000000001</v>
      </c>
      <c r="N144" s="77">
        <v>2768</v>
      </c>
      <c r="O144" s="79" t="s">
        <v>64</v>
      </c>
      <c r="P144" s="74">
        <f t="shared" si="7"/>
        <v>0.27679999999999999</v>
      </c>
    </row>
    <row r="145" spans="2:16">
      <c r="B145" s="89">
        <v>7</v>
      </c>
      <c r="C145" s="79" t="s">
        <v>65</v>
      </c>
      <c r="D145" s="74">
        <f t="shared" si="12"/>
        <v>0.58333333333333337</v>
      </c>
      <c r="E145" s="91">
        <v>7.2439999999999998</v>
      </c>
      <c r="F145" s="92">
        <v>9.1310000000000002E-3</v>
      </c>
      <c r="G145" s="88">
        <f t="shared" si="8"/>
        <v>7.2531309999999998</v>
      </c>
      <c r="H145" s="77">
        <v>8.2100000000000009</v>
      </c>
      <c r="I145" s="79" t="s">
        <v>66</v>
      </c>
      <c r="J145" s="76">
        <f t="shared" si="11"/>
        <v>8.2100000000000009</v>
      </c>
      <c r="K145" s="77">
        <v>2670</v>
      </c>
      <c r="L145" s="79" t="s">
        <v>64</v>
      </c>
      <c r="M145" s="74">
        <f t="shared" si="6"/>
        <v>0.26700000000000002</v>
      </c>
      <c r="N145" s="77">
        <v>2815</v>
      </c>
      <c r="O145" s="79" t="s">
        <v>64</v>
      </c>
      <c r="P145" s="74">
        <f t="shared" si="7"/>
        <v>0.28149999999999997</v>
      </c>
    </row>
    <row r="146" spans="2:16">
      <c r="B146" s="89">
        <v>8</v>
      </c>
      <c r="C146" s="79" t="s">
        <v>65</v>
      </c>
      <c r="D146" s="74">
        <f t="shared" si="12"/>
        <v>0.66666666666666663</v>
      </c>
      <c r="E146" s="91">
        <v>7.0780000000000003</v>
      </c>
      <c r="F146" s="92">
        <v>8.1440000000000002E-3</v>
      </c>
      <c r="G146" s="88">
        <f t="shared" si="8"/>
        <v>7.086144</v>
      </c>
      <c r="H146" s="77">
        <v>9.19</v>
      </c>
      <c r="I146" s="79" t="s">
        <v>66</v>
      </c>
      <c r="J146" s="76">
        <f t="shared" si="11"/>
        <v>9.19</v>
      </c>
      <c r="K146" s="77">
        <v>3028</v>
      </c>
      <c r="L146" s="79" t="s">
        <v>64</v>
      </c>
      <c r="M146" s="74">
        <f t="shared" si="6"/>
        <v>0.30280000000000001</v>
      </c>
      <c r="N146" s="77">
        <v>2907</v>
      </c>
      <c r="O146" s="79" t="s">
        <v>64</v>
      </c>
      <c r="P146" s="74">
        <f t="shared" si="7"/>
        <v>0.29070000000000001</v>
      </c>
    </row>
    <row r="147" spans="2:16">
      <c r="B147" s="89">
        <v>9</v>
      </c>
      <c r="C147" s="79" t="s">
        <v>65</v>
      </c>
      <c r="D147" s="74">
        <f t="shared" si="12"/>
        <v>0.75</v>
      </c>
      <c r="E147" s="91">
        <v>6.8940000000000001</v>
      </c>
      <c r="F147" s="92">
        <v>7.3610000000000004E-3</v>
      </c>
      <c r="G147" s="88">
        <f t="shared" si="8"/>
        <v>6.9013610000000005</v>
      </c>
      <c r="H147" s="77">
        <v>10.19</v>
      </c>
      <c r="I147" s="79" t="s">
        <v>66</v>
      </c>
      <c r="J147" s="76">
        <f t="shared" si="11"/>
        <v>10.19</v>
      </c>
      <c r="K147" s="77">
        <v>3363</v>
      </c>
      <c r="L147" s="79" t="s">
        <v>64</v>
      </c>
      <c r="M147" s="74">
        <f t="shared" si="6"/>
        <v>0.33629999999999999</v>
      </c>
      <c r="N147" s="77">
        <v>2996</v>
      </c>
      <c r="O147" s="79" t="s">
        <v>64</v>
      </c>
      <c r="P147" s="74">
        <f t="shared" si="7"/>
        <v>0.29959999999999998</v>
      </c>
    </row>
    <row r="148" spans="2:16">
      <c r="B148" s="89">
        <v>10</v>
      </c>
      <c r="C148" s="79" t="s">
        <v>65</v>
      </c>
      <c r="D148" s="74">
        <f t="shared" si="12"/>
        <v>0.83333333333333337</v>
      </c>
      <c r="E148" s="91">
        <v>6.7009999999999996</v>
      </c>
      <c r="F148" s="92">
        <v>6.7219999999999997E-3</v>
      </c>
      <c r="G148" s="88">
        <f t="shared" si="8"/>
        <v>6.7077219999999995</v>
      </c>
      <c r="H148" s="77">
        <v>11.23</v>
      </c>
      <c r="I148" s="79" t="s">
        <v>66</v>
      </c>
      <c r="J148" s="76">
        <f t="shared" si="11"/>
        <v>11.23</v>
      </c>
      <c r="K148" s="77">
        <v>3683</v>
      </c>
      <c r="L148" s="79" t="s">
        <v>64</v>
      </c>
      <c r="M148" s="74">
        <f t="shared" ref="M148:M158" si="13">K148/1000/10</f>
        <v>0.36829999999999996</v>
      </c>
      <c r="N148" s="77">
        <v>3085</v>
      </c>
      <c r="O148" s="79" t="s">
        <v>64</v>
      </c>
      <c r="P148" s="74">
        <f t="shared" ref="P148:P168" si="14">N148/1000/10</f>
        <v>0.3085</v>
      </c>
    </row>
    <row r="149" spans="2:16">
      <c r="B149" s="89">
        <v>11</v>
      </c>
      <c r="C149" s="79" t="s">
        <v>65</v>
      </c>
      <c r="D149" s="74">
        <f t="shared" si="12"/>
        <v>0.91666666666666663</v>
      </c>
      <c r="E149" s="91">
        <v>6.5090000000000003</v>
      </c>
      <c r="F149" s="92">
        <v>6.1910000000000003E-3</v>
      </c>
      <c r="G149" s="88">
        <f t="shared" ref="G149:G212" si="15">E149+F149</f>
        <v>6.5151910000000006</v>
      </c>
      <c r="H149" s="77">
        <v>12.29</v>
      </c>
      <c r="I149" s="79" t="s">
        <v>66</v>
      </c>
      <c r="J149" s="76">
        <f t="shared" si="11"/>
        <v>12.29</v>
      </c>
      <c r="K149" s="77">
        <v>3994</v>
      </c>
      <c r="L149" s="79" t="s">
        <v>64</v>
      </c>
      <c r="M149" s="74">
        <f t="shared" si="13"/>
        <v>0.39940000000000003</v>
      </c>
      <c r="N149" s="77">
        <v>3173</v>
      </c>
      <c r="O149" s="79" t="s">
        <v>64</v>
      </c>
      <c r="P149" s="74">
        <f t="shared" si="14"/>
        <v>0.31730000000000003</v>
      </c>
    </row>
    <row r="150" spans="2:16">
      <c r="B150" s="89">
        <v>12</v>
      </c>
      <c r="C150" s="79" t="s">
        <v>65</v>
      </c>
      <c r="D150" s="74">
        <f t="shared" si="12"/>
        <v>1</v>
      </c>
      <c r="E150" s="91">
        <v>6.32</v>
      </c>
      <c r="F150" s="92">
        <v>5.7419999999999997E-3</v>
      </c>
      <c r="G150" s="88">
        <f t="shared" si="15"/>
        <v>6.325742</v>
      </c>
      <c r="H150" s="77">
        <v>13.39</v>
      </c>
      <c r="I150" s="79" t="s">
        <v>66</v>
      </c>
      <c r="J150" s="76">
        <f t="shared" si="11"/>
        <v>13.39</v>
      </c>
      <c r="K150" s="77">
        <v>4300</v>
      </c>
      <c r="L150" s="79" t="s">
        <v>64</v>
      </c>
      <c r="M150" s="74">
        <f t="shared" si="13"/>
        <v>0.43</v>
      </c>
      <c r="N150" s="77">
        <v>3261</v>
      </c>
      <c r="O150" s="79" t="s">
        <v>64</v>
      </c>
      <c r="P150" s="74">
        <f t="shared" si="14"/>
        <v>0.3261</v>
      </c>
    </row>
    <row r="151" spans="2:16">
      <c r="B151" s="89">
        <v>13</v>
      </c>
      <c r="C151" s="79" t="s">
        <v>65</v>
      </c>
      <c r="D151" s="74">
        <f t="shared" si="12"/>
        <v>1.0833333333333333</v>
      </c>
      <c r="E151" s="91">
        <v>6.1369999999999996</v>
      </c>
      <c r="F151" s="92">
        <v>5.3569999999999998E-3</v>
      </c>
      <c r="G151" s="88">
        <f t="shared" si="15"/>
        <v>6.1423569999999996</v>
      </c>
      <c r="H151" s="77">
        <v>14.52</v>
      </c>
      <c r="I151" s="79" t="s">
        <v>66</v>
      </c>
      <c r="J151" s="76">
        <f t="shared" si="11"/>
        <v>14.52</v>
      </c>
      <c r="K151" s="77">
        <v>4602</v>
      </c>
      <c r="L151" s="79" t="s">
        <v>64</v>
      </c>
      <c r="M151" s="74">
        <f t="shared" si="13"/>
        <v>0.46020000000000005</v>
      </c>
      <c r="N151" s="77">
        <v>3351</v>
      </c>
      <c r="O151" s="79" t="s">
        <v>64</v>
      </c>
      <c r="P151" s="74">
        <f t="shared" si="14"/>
        <v>0.33510000000000001</v>
      </c>
    </row>
    <row r="152" spans="2:16">
      <c r="B152" s="89">
        <v>14</v>
      </c>
      <c r="C152" s="79" t="s">
        <v>65</v>
      </c>
      <c r="D152" s="74">
        <f t="shared" si="12"/>
        <v>1.1666666666666667</v>
      </c>
      <c r="E152" s="91">
        <v>5.9619999999999997</v>
      </c>
      <c r="F152" s="92">
        <v>5.0229999999999997E-3</v>
      </c>
      <c r="G152" s="88">
        <f t="shared" si="15"/>
        <v>5.9670229999999993</v>
      </c>
      <c r="H152" s="77">
        <v>15.68</v>
      </c>
      <c r="I152" s="79" t="s">
        <v>66</v>
      </c>
      <c r="J152" s="76">
        <f t="shared" si="11"/>
        <v>15.68</v>
      </c>
      <c r="K152" s="77">
        <v>4901</v>
      </c>
      <c r="L152" s="79" t="s">
        <v>64</v>
      </c>
      <c r="M152" s="74">
        <f t="shared" si="13"/>
        <v>0.49009999999999998</v>
      </c>
      <c r="N152" s="77">
        <v>3442</v>
      </c>
      <c r="O152" s="79" t="s">
        <v>64</v>
      </c>
      <c r="P152" s="74">
        <f t="shared" si="14"/>
        <v>0.34420000000000001</v>
      </c>
    </row>
    <row r="153" spans="2:16">
      <c r="B153" s="89">
        <v>15</v>
      </c>
      <c r="C153" s="79" t="s">
        <v>65</v>
      </c>
      <c r="D153" s="74">
        <f t="shared" si="12"/>
        <v>1.25</v>
      </c>
      <c r="E153" s="91">
        <v>5.7939999999999996</v>
      </c>
      <c r="F153" s="92">
        <v>4.731E-3</v>
      </c>
      <c r="G153" s="88">
        <f t="shared" si="15"/>
        <v>5.7987309999999992</v>
      </c>
      <c r="H153" s="77">
        <v>16.88</v>
      </c>
      <c r="I153" s="79" t="s">
        <v>66</v>
      </c>
      <c r="J153" s="76">
        <f t="shared" si="11"/>
        <v>16.88</v>
      </c>
      <c r="K153" s="77">
        <v>5200</v>
      </c>
      <c r="L153" s="79" t="s">
        <v>64</v>
      </c>
      <c r="M153" s="74">
        <f t="shared" si="13"/>
        <v>0.52</v>
      </c>
      <c r="N153" s="77">
        <v>3534</v>
      </c>
      <c r="O153" s="79" t="s">
        <v>64</v>
      </c>
      <c r="P153" s="74">
        <f t="shared" si="14"/>
        <v>0.35339999999999999</v>
      </c>
    </row>
    <row r="154" spans="2:16">
      <c r="B154" s="89">
        <v>16</v>
      </c>
      <c r="C154" s="79" t="s">
        <v>65</v>
      </c>
      <c r="D154" s="74">
        <f t="shared" si="12"/>
        <v>1.3333333333333333</v>
      </c>
      <c r="E154" s="91">
        <v>5.6349999999999998</v>
      </c>
      <c r="F154" s="92">
        <v>4.4720000000000003E-3</v>
      </c>
      <c r="G154" s="88">
        <f t="shared" si="15"/>
        <v>5.6394719999999996</v>
      </c>
      <c r="H154" s="77">
        <v>18.11</v>
      </c>
      <c r="I154" s="79" t="s">
        <v>66</v>
      </c>
      <c r="J154" s="76">
        <f t="shared" si="11"/>
        <v>18.11</v>
      </c>
      <c r="K154" s="77">
        <v>5498</v>
      </c>
      <c r="L154" s="79" t="s">
        <v>64</v>
      </c>
      <c r="M154" s="74">
        <f t="shared" si="13"/>
        <v>0.54980000000000007</v>
      </c>
      <c r="N154" s="77">
        <v>3628</v>
      </c>
      <c r="O154" s="79" t="s">
        <v>64</v>
      </c>
      <c r="P154" s="74">
        <f t="shared" si="14"/>
        <v>0.36280000000000001</v>
      </c>
    </row>
    <row r="155" spans="2:16">
      <c r="B155" s="89">
        <v>17</v>
      </c>
      <c r="C155" s="79" t="s">
        <v>65</v>
      </c>
      <c r="D155" s="74">
        <f t="shared" si="12"/>
        <v>1.4166666666666667</v>
      </c>
      <c r="E155" s="91">
        <v>5.4829999999999997</v>
      </c>
      <c r="F155" s="92">
        <v>4.2420000000000001E-3</v>
      </c>
      <c r="G155" s="88">
        <f t="shared" si="15"/>
        <v>5.4872419999999993</v>
      </c>
      <c r="H155" s="77">
        <v>19.38</v>
      </c>
      <c r="I155" s="79" t="s">
        <v>66</v>
      </c>
      <c r="J155" s="76">
        <f t="shared" si="11"/>
        <v>19.38</v>
      </c>
      <c r="K155" s="77">
        <v>5796</v>
      </c>
      <c r="L155" s="79" t="s">
        <v>64</v>
      </c>
      <c r="M155" s="74">
        <f t="shared" si="13"/>
        <v>0.5796</v>
      </c>
      <c r="N155" s="77">
        <v>3724</v>
      </c>
      <c r="O155" s="79" t="s">
        <v>64</v>
      </c>
      <c r="P155" s="74">
        <f t="shared" si="14"/>
        <v>0.37240000000000001</v>
      </c>
    </row>
    <row r="156" spans="2:16">
      <c r="B156" s="89">
        <v>18</v>
      </c>
      <c r="C156" s="79" t="s">
        <v>65</v>
      </c>
      <c r="D156" s="74">
        <f t="shared" si="12"/>
        <v>1.5</v>
      </c>
      <c r="E156" s="91">
        <v>5.3380000000000001</v>
      </c>
      <c r="F156" s="92">
        <v>4.0359999999999997E-3</v>
      </c>
      <c r="G156" s="88">
        <f t="shared" si="15"/>
        <v>5.3420360000000002</v>
      </c>
      <c r="H156" s="77">
        <v>20.68</v>
      </c>
      <c r="I156" s="79" t="s">
        <v>66</v>
      </c>
      <c r="J156" s="76">
        <f t="shared" si="11"/>
        <v>20.68</v>
      </c>
      <c r="K156" s="77">
        <v>6095</v>
      </c>
      <c r="L156" s="79" t="s">
        <v>64</v>
      </c>
      <c r="M156" s="74">
        <f t="shared" si="13"/>
        <v>0.60949999999999993</v>
      </c>
      <c r="N156" s="77">
        <v>3822</v>
      </c>
      <c r="O156" s="79" t="s">
        <v>64</v>
      </c>
      <c r="P156" s="74">
        <f t="shared" si="14"/>
        <v>0.38219999999999998</v>
      </c>
    </row>
    <row r="157" spans="2:16">
      <c r="B157" s="89">
        <v>20</v>
      </c>
      <c r="C157" s="79" t="s">
        <v>65</v>
      </c>
      <c r="D157" s="74">
        <f t="shared" si="12"/>
        <v>1.6666666666666667</v>
      </c>
      <c r="E157" s="91">
        <v>5.07</v>
      </c>
      <c r="F157" s="92">
        <v>3.6809999999999998E-3</v>
      </c>
      <c r="G157" s="88">
        <f t="shared" si="15"/>
        <v>5.0736810000000006</v>
      </c>
      <c r="H157" s="77">
        <v>23.38</v>
      </c>
      <c r="I157" s="79" t="s">
        <v>66</v>
      </c>
      <c r="J157" s="76">
        <f t="shared" si="11"/>
        <v>23.38</v>
      </c>
      <c r="K157" s="77">
        <v>7223</v>
      </c>
      <c r="L157" s="79" t="s">
        <v>64</v>
      </c>
      <c r="M157" s="74">
        <f t="shared" si="13"/>
        <v>0.72229999999999994</v>
      </c>
      <c r="N157" s="77">
        <v>4025</v>
      </c>
      <c r="O157" s="79" t="s">
        <v>64</v>
      </c>
      <c r="P157" s="74">
        <f t="shared" si="14"/>
        <v>0.40250000000000002</v>
      </c>
    </row>
    <row r="158" spans="2:16">
      <c r="B158" s="89">
        <v>22.5</v>
      </c>
      <c r="C158" s="79" t="s">
        <v>65</v>
      </c>
      <c r="D158" s="74">
        <f t="shared" si="12"/>
        <v>1.875</v>
      </c>
      <c r="E158" s="91">
        <v>4.7690000000000001</v>
      </c>
      <c r="F158" s="92">
        <v>3.32E-3</v>
      </c>
      <c r="G158" s="88">
        <f t="shared" si="15"/>
        <v>4.7723200000000006</v>
      </c>
      <c r="H158" s="77">
        <v>26.96</v>
      </c>
      <c r="I158" s="79" t="s">
        <v>66</v>
      </c>
      <c r="J158" s="76">
        <f t="shared" si="11"/>
        <v>26.96</v>
      </c>
      <c r="K158" s="77">
        <v>8850</v>
      </c>
      <c r="L158" s="79" t="s">
        <v>64</v>
      </c>
      <c r="M158" s="74">
        <f t="shared" si="13"/>
        <v>0.88500000000000001</v>
      </c>
      <c r="N158" s="77">
        <v>4292</v>
      </c>
      <c r="O158" s="79" t="s">
        <v>64</v>
      </c>
      <c r="P158" s="74">
        <f t="shared" si="14"/>
        <v>0.42919999999999997</v>
      </c>
    </row>
    <row r="159" spans="2:16">
      <c r="B159" s="89">
        <v>25</v>
      </c>
      <c r="C159" s="79" t="s">
        <v>65</v>
      </c>
      <c r="D159" s="74">
        <f t="shared" si="12"/>
        <v>2.0833333333333335</v>
      </c>
      <c r="E159" s="91">
        <v>4.5289999999999999</v>
      </c>
      <c r="F159" s="92">
        <v>3.0270000000000002E-3</v>
      </c>
      <c r="G159" s="88">
        <f t="shared" si="15"/>
        <v>4.5320270000000002</v>
      </c>
      <c r="H159" s="77">
        <v>30.75</v>
      </c>
      <c r="I159" s="79" t="s">
        <v>66</v>
      </c>
      <c r="J159" s="76">
        <f t="shared" si="11"/>
        <v>30.75</v>
      </c>
      <c r="K159" s="77">
        <v>1.04</v>
      </c>
      <c r="L159" s="78" t="s">
        <v>66</v>
      </c>
      <c r="M159" s="74">
        <f t="shared" ref="M159:M203" si="16">K159</f>
        <v>1.04</v>
      </c>
      <c r="N159" s="77">
        <v>4574</v>
      </c>
      <c r="O159" s="79" t="s">
        <v>64</v>
      </c>
      <c r="P159" s="74">
        <f t="shared" si="14"/>
        <v>0.45739999999999997</v>
      </c>
    </row>
    <row r="160" spans="2:16">
      <c r="B160" s="89">
        <v>27.5</v>
      </c>
      <c r="C160" s="79" t="s">
        <v>65</v>
      </c>
      <c r="D160" s="74">
        <f t="shared" si="12"/>
        <v>2.2916666666666665</v>
      </c>
      <c r="E160" s="91">
        <v>4.3220000000000001</v>
      </c>
      <c r="F160" s="92">
        <v>2.784E-3</v>
      </c>
      <c r="G160" s="88">
        <f t="shared" si="15"/>
        <v>4.3247840000000002</v>
      </c>
      <c r="H160" s="77">
        <v>34.729999999999997</v>
      </c>
      <c r="I160" s="79" t="s">
        <v>66</v>
      </c>
      <c r="J160" s="76">
        <f t="shared" si="11"/>
        <v>34.729999999999997</v>
      </c>
      <c r="K160" s="77">
        <v>1.18</v>
      </c>
      <c r="L160" s="79" t="s">
        <v>66</v>
      </c>
      <c r="M160" s="76">
        <f t="shared" si="16"/>
        <v>1.18</v>
      </c>
      <c r="N160" s="77">
        <v>4870</v>
      </c>
      <c r="O160" s="79" t="s">
        <v>64</v>
      </c>
      <c r="P160" s="74">
        <f t="shared" si="14"/>
        <v>0.48699999999999999</v>
      </c>
    </row>
    <row r="161" spans="2:16">
      <c r="B161" s="89">
        <v>30</v>
      </c>
      <c r="C161" s="79" t="s">
        <v>65</v>
      </c>
      <c r="D161" s="74">
        <f t="shared" si="12"/>
        <v>2.5</v>
      </c>
      <c r="E161" s="91">
        <v>4.1059999999999999</v>
      </c>
      <c r="F161" s="92">
        <v>2.578E-3</v>
      </c>
      <c r="G161" s="88">
        <f t="shared" si="15"/>
        <v>4.1085779999999996</v>
      </c>
      <c r="H161" s="77">
        <v>38.9</v>
      </c>
      <c r="I161" s="79" t="s">
        <v>66</v>
      </c>
      <c r="J161" s="76">
        <f t="shared" si="11"/>
        <v>38.9</v>
      </c>
      <c r="K161" s="77">
        <v>1.33</v>
      </c>
      <c r="L161" s="79" t="s">
        <v>66</v>
      </c>
      <c r="M161" s="76">
        <f t="shared" si="16"/>
        <v>1.33</v>
      </c>
      <c r="N161" s="77">
        <v>5181</v>
      </c>
      <c r="O161" s="79" t="s">
        <v>64</v>
      </c>
      <c r="P161" s="74">
        <f t="shared" si="14"/>
        <v>0.5181</v>
      </c>
    </row>
    <row r="162" spans="2:16">
      <c r="B162" s="89">
        <v>32.5</v>
      </c>
      <c r="C162" s="79" t="s">
        <v>65</v>
      </c>
      <c r="D162" s="74">
        <f t="shared" si="12"/>
        <v>2.7083333333333335</v>
      </c>
      <c r="E162" s="91">
        <v>3.9140000000000001</v>
      </c>
      <c r="F162" s="92">
        <v>2.4030000000000002E-3</v>
      </c>
      <c r="G162" s="88">
        <f t="shared" si="15"/>
        <v>3.9164030000000003</v>
      </c>
      <c r="H162" s="77">
        <v>43.29</v>
      </c>
      <c r="I162" s="79" t="s">
        <v>66</v>
      </c>
      <c r="J162" s="76">
        <f t="shared" si="11"/>
        <v>43.29</v>
      </c>
      <c r="K162" s="77">
        <v>1.47</v>
      </c>
      <c r="L162" s="79" t="s">
        <v>66</v>
      </c>
      <c r="M162" s="76">
        <f t="shared" si="16"/>
        <v>1.47</v>
      </c>
      <c r="N162" s="77">
        <v>5507</v>
      </c>
      <c r="O162" s="79" t="s">
        <v>64</v>
      </c>
      <c r="P162" s="74">
        <f t="shared" si="14"/>
        <v>0.55069999999999997</v>
      </c>
    </row>
    <row r="163" spans="2:16">
      <c r="B163" s="89">
        <v>35</v>
      </c>
      <c r="C163" s="79" t="s">
        <v>65</v>
      </c>
      <c r="D163" s="74">
        <f t="shared" si="12"/>
        <v>2.9166666666666665</v>
      </c>
      <c r="E163" s="91">
        <v>3.7389999999999999</v>
      </c>
      <c r="F163" s="92">
        <v>2.251E-3</v>
      </c>
      <c r="G163" s="88">
        <f t="shared" si="15"/>
        <v>3.7412509999999997</v>
      </c>
      <c r="H163" s="77">
        <v>47.89</v>
      </c>
      <c r="I163" s="79" t="s">
        <v>66</v>
      </c>
      <c r="J163" s="76">
        <f t="shared" si="11"/>
        <v>47.89</v>
      </c>
      <c r="K163" s="77">
        <v>1.61</v>
      </c>
      <c r="L163" s="79" t="s">
        <v>66</v>
      </c>
      <c r="M163" s="76">
        <f t="shared" si="16"/>
        <v>1.61</v>
      </c>
      <c r="N163" s="77">
        <v>5849</v>
      </c>
      <c r="O163" s="79" t="s">
        <v>64</v>
      </c>
      <c r="P163" s="74">
        <f t="shared" si="14"/>
        <v>0.58489999999999998</v>
      </c>
    </row>
    <row r="164" spans="2:16">
      <c r="B164" s="89">
        <v>37.5</v>
      </c>
      <c r="C164" s="79" t="s">
        <v>65</v>
      </c>
      <c r="D164" s="74">
        <f t="shared" si="12"/>
        <v>3.125</v>
      </c>
      <c r="E164" s="91">
        <v>3.581</v>
      </c>
      <c r="F164" s="92">
        <v>2.117E-3</v>
      </c>
      <c r="G164" s="88">
        <f t="shared" si="15"/>
        <v>3.5831170000000001</v>
      </c>
      <c r="H164" s="77">
        <v>52.7</v>
      </c>
      <c r="I164" s="79" t="s">
        <v>66</v>
      </c>
      <c r="J164" s="76">
        <f t="shared" si="11"/>
        <v>52.7</v>
      </c>
      <c r="K164" s="77">
        <v>1.75</v>
      </c>
      <c r="L164" s="79" t="s">
        <v>66</v>
      </c>
      <c r="M164" s="76">
        <f t="shared" si="16"/>
        <v>1.75</v>
      </c>
      <c r="N164" s="77">
        <v>6207</v>
      </c>
      <c r="O164" s="79" t="s">
        <v>64</v>
      </c>
      <c r="P164" s="74">
        <f t="shared" si="14"/>
        <v>0.62070000000000003</v>
      </c>
    </row>
    <row r="165" spans="2:16">
      <c r="B165" s="89">
        <v>40</v>
      </c>
      <c r="C165" s="79" t="s">
        <v>65</v>
      </c>
      <c r="D165" s="74">
        <f t="shared" si="12"/>
        <v>3.3333333333333335</v>
      </c>
      <c r="E165" s="91">
        <v>3.4359999999999999</v>
      </c>
      <c r="F165" s="92">
        <v>2E-3</v>
      </c>
      <c r="G165" s="88">
        <f t="shared" si="15"/>
        <v>3.4379999999999997</v>
      </c>
      <c r="H165" s="77">
        <v>57.72</v>
      </c>
      <c r="I165" s="79" t="s">
        <v>66</v>
      </c>
      <c r="J165" s="76">
        <f t="shared" si="11"/>
        <v>57.72</v>
      </c>
      <c r="K165" s="77">
        <v>1.89</v>
      </c>
      <c r="L165" s="79" t="s">
        <v>66</v>
      </c>
      <c r="M165" s="76">
        <f t="shared" si="16"/>
        <v>1.89</v>
      </c>
      <c r="N165" s="77">
        <v>6581</v>
      </c>
      <c r="O165" s="79" t="s">
        <v>64</v>
      </c>
      <c r="P165" s="74">
        <f t="shared" si="14"/>
        <v>0.65810000000000002</v>
      </c>
    </row>
    <row r="166" spans="2:16">
      <c r="B166" s="89">
        <v>45</v>
      </c>
      <c r="C166" s="79" t="s">
        <v>65</v>
      </c>
      <c r="D166" s="74">
        <f t="shared" si="12"/>
        <v>3.75</v>
      </c>
      <c r="E166" s="91">
        <v>3.1789999999999998</v>
      </c>
      <c r="F166" s="92">
        <v>1.802E-3</v>
      </c>
      <c r="G166" s="88">
        <f t="shared" si="15"/>
        <v>3.1808019999999999</v>
      </c>
      <c r="H166" s="77">
        <v>68.37</v>
      </c>
      <c r="I166" s="79" t="s">
        <v>66</v>
      </c>
      <c r="J166" s="76">
        <f t="shared" si="11"/>
        <v>68.37</v>
      </c>
      <c r="K166" s="77">
        <v>2.42</v>
      </c>
      <c r="L166" s="79" t="s">
        <v>66</v>
      </c>
      <c r="M166" s="76">
        <f t="shared" si="16"/>
        <v>2.42</v>
      </c>
      <c r="N166" s="77">
        <v>7374</v>
      </c>
      <c r="O166" s="79" t="s">
        <v>64</v>
      </c>
      <c r="P166" s="74">
        <f t="shared" si="14"/>
        <v>0.73739999999999994</v>
      </c>
    </row>
    <row r="167" spans="2:16">
      <c r="B167" s="89">
        <v>50</v>
      </c>
      <c r="C167" s="79" t="s">
        <v>65</v>
      </c>
      <c r="D167" s="74">
        <f t="shared" si="12"/>
        <v>4.166666666666667</v>
      </c>
      <c r="E167" s="91">
        <v>2.9590000000000001</v>
      </c>
      <c r="F167" s="92">
        <v>1.6410000000000001E-3</v>
      </c>
      <c r="G167" s="88">
        <f t="shared" si="15"/>
        <v>2.9606409999999999</v>
      </c>
      <c r="H167" s="77">
        <v>79.849999999999994</v>
      </c>
      <c r="I167" s="79" t="s">
        <v>66</v>
      </c>
      <c r="J167" s="76">
        <f t="shared" si="11"/>
        <v>79.849999999999994</v>
      </c>
      <c r="K167" s="77">
        <v>2.92</v>
      </c>
      <c r="L167" s="79" t="s">
        <v>66</v>
      </c>
      <c r="M167" s="76">
        <f t="shared" si="16"/>
        <v>2.92</v>
      </c>
      <c r="N167" s="77">
        <v>8230</v>
      </c>
      <c r="O167" s="79" t="s">
        <v>64</v>
      </c>
      <c r="P167" s="74">
        <f t="shared" si="14"/>
        <v>0.82300000000000006</v>
      </c>
    </row>
    <row r="168" spans="2:16">
      <c r="B168" s="89">
        <v>55</v>
      </c>
      <c r="C168" s="79" t="s">
        <v>65</v>
      </c>
      <c r="D168" s="74">
        <f t="shared" si="12"/>
        <v>4.583333333333333</v>
      </c>
      <c r="E168" s="91">
        <v>2.7679999999999998</v>
      </c>
      <c r="F168" s="92">
        <v>1.508E-3</v>
      </c>
      <c r="G168" s="88">
        <f t="shared" si="15"/>
        <v>2.7695079999999996</v>
      </c>
      <c r="H168" s="77">
        <v>92.15</v>
      </c>
      <c r="I168" s="79" t="s">
        <v>66</v>
      </c>
      <c r="J168" s="76">
        <f t="shared" si="11"/>
        <v>92.15</v>
      </c>
      <c r="K168" s="77">
        <v>3.41</v>
      </c>
      <c r="L168" s="79" t="s">
        <v>66</v>
      </c>
      <c r="M168" s="76">
        <f t="shared" si="16"/>
        <v>3.41</v>
      </c>
      <c r="N168" s="77">
        <v>9147</v>
      </c>
      <c r="O168" s="79" t="s">
        <v>64</v>
      </c>
      <c r="P168" s="74">
        <f t="shared" si="14"/>
        <v>0.91470000000000007</v>
      </c>
    </row>
    <row r="169" spans="2:16">
      <c r="B169" s="89">
        <v>60</v>
      </c>
      <c r="C169" s="79" t="s">
        <v>65</v>
      </c>
      <c r="D169" s="74">
        <f t="shared" si="12"/>
        <v>5</v>
      </c>
      <c r="E169" s="91">
        <v>2.6</v>
      </c>
      <c r="F169" s="92">
        <v>1.395E-3</v>
      </c>
      <c r="G169" s="88">
        <f t="shared" si="15"/>
        <v>2.6013950000000001</v>
      </c>
      <c r="H169" s="77">
        <v>105.28</v>
      </c>
      <c r="I169" s="79" t="s">
        <v>66</v>
      </c>
      <c r="J169" s="76">
        <f t="shared" si="11"/>
        <v>105.28</v>
      </c>
      <c r="K169" s="77">
        <v>3.89</v>
      </c>
      <c r="L169" s="79" t="s">
        <v>66</v>
      </c>
      <c r="M169" s="76">
        <f t="shared" si="16"/>
        <v>3.89</v>
      </c>
      <c r="N169" s="77">
        <v>1.01</v>
      </c>
      <c r="O169" s="78" t="s">
        <v>66</v>
      </c>
      <c r="P169" s="74">
        <f t="shared" ref="P169:P171" si="17">N169</f>
        <v>1.01</v>
      </c>
    </row>
    <row r="170" spans="2:16">
      <c r="B170" s="89">
        <v>65</v>
      </c>
      <c r="C170" s="79" t="s">
        <v>65</v>
      </c>
      <c r="D170" s="74">
        <f t="shared" si="12"/>
        <v>5.416666666666667</v>
      </c>
      <c r="E170" s="91">
        <v>2.452</v>
      </c>
      <c r="F170" s="92">
        <v>1.299E-3</v>
      </c>
      <c r="G170" s="88">
        <f t="shared" si="15"/>
        <v>2.4532989999999999</v>
      </c>
      <c r="H170" s="77">
        <v>119.22</v>
      </c>
      <c r="I170" s="79" t="s">
        <v>66</v>
      </c>
      <c r="J170" s="76">
        <f t="shared" si="11"/>
        <v>119.22</v>
      </c>
      <c r="K170" s="77">
        <v>4.3600000000000003</v>
      </c>
      <c r="L170" s="79" t="s">
        <v>66</v>
      </c>
      <c r="M170" s="76">
        <f t="shared" si="16"/>
        <v>4.3600000000000003</v>
      </c>
      <c r="N170" s="77">
        <v>1.1200000000000001</v>
      </c>
      <c r="O170" s="79" t="s">
        <v>66</v>
      </c>
      <c r="P170" s="74">
        <f t="shared" si="17"/>
        <v>1.1200000000000001</v>
      </c>
    </row>
    <row r="171" spans="2:16">
      <c r="B171" s="89">
        <v>70</v>
      </c>
      <c r="C171" s="79" t="s">
        <v>65</v>
      </c>
      <c r="D171" s="74">
        <f t="shared" si="12"/>
        <v>5.833333333333333</v>
      </c>
      <c r="E171" s="91">
        <v>2.319</v>
      </c>
      <c r="F171" s="92">
        <v>1.2160000000000001E-3</v>
      </c>
      <c r="G171" s="88">
        <f t="shared" si="15"/>
        <v>2.3202159999999998</v>
      </c>
      <c r="H171" s="77">
        <v>133.97999999999999</v>
      </c>
      <c r="I171" s="79" t="s">
        <v>66</v>
      </c>
      <c r="J171" s="76">
        <f t="shared" si="11"/>
        <v>133.97999999999999</v>
      </c>
      <c r="K171" s="77">
        <v>4.8499999999999996</v>
      </c>
      <c r="L171" s="79" t="s">
        <v>66</v>
      </c>
      <c r="M171" s="76">
        <f t="shared" si="16"/>
        <v>4.8499999999999996</v>
      </c>
      <c r="N171" s="77">
        <v>1.23</v>
      </c>
      <c r="O171" s="79" t="s">
        <v>66</v>
      </c>
      <c r="P171" s="74">
        <f t="shared" si="17"/>
        <v>1.23</v>
      </c>
    </row>
    <row r="172" spans="2:16">
      <c r="B172" s="89">
        <v>80</v>
      </c>
      <c r="C172" s="79" t="s">
        <v>65</v>
      </c>
      <c r="D172" s="74">
        <f t="shared" si="12"/>
        <v>6.666666666666667</v>
      </c>
      <c r="E172" s="91">
        <v>2.0939999999999999</v>
      </c>
      <c r="F172" s="92">
        <v>1.08E-3</v>
      </c>
      <c r="G172" s="88">
        <f t="shared" si="15"/>
        <v>2.0950799999999998</v>
      </c>
      <c r="H172" s="77">
        <v>165.93</v>
      </c>
      <c r="I172" s="79" t="s">
        <v>66</v>
      </c>
      <c r="J172" s="76">
        <f t="shared" ref="J172:J184" si="18">H172</f>
        <v>165.93</v>
      </c>
      <c r="K172" s="77">
        <v>6.64</v>
      </c>
      <c r="L172" s="79" t="s">
        <v>66</v>
      </c>
      <c r="M172" s="76">
        <f t="shared" si="16"/>
        <v>6.64</v>
      </c>
      <c r="N172" s="77">
        <v>1.46</v>
      </c>
      <c r="O172" s="79" t="s">
        <v>66</v>
      </c>
      <c r="P172" s="74">
        <f t="shared" ref="P172:P175" si="19">N172</f>
        <v>1.46</v>
      </c>
    </row>
    <row r="173" spans="2:16">
      <c r="B173" s="89">
        <v>90</v>
      </c>
      <c r="C173" s="79" t="s">
        <v>65</v>
      </c>
      <c r="D173" s="74">
        <f t="shared" si="12"/>
        <v>7.5</v>
      </c>
      <c r="E173" s="91">
        <v>1.91</v>
      </c>
      <c r="F173" s="92">
        <v>9.7170000000000004E-4</v>
      </c>
      <c r="G173" s="88">
        <f t="shared" si="15"/>
        <v>1.9109716999999999</v>
      </c>
      <c r="H173" s="77">
        <v>201.14</v>
      </c>
      <c r="I173" s="79" t="s">
        <v>66</v>
      </c>
      <c r="J173" s="76">
        <f t="shared" si="18"/>
        <v>201.14</v>
      </c>
      <c r="K173" s="77">
        <v>8.31</v>
      </c>
      <c r="L173" s="79" t="s">
        <v>66</v>
      </c>
      <c r="M173" s="76">
        <f t="shared" si="16"/>
        <v>8.31</v>
      </c>
      <c r="N173" s="77">
        <v>1.72</v>
      </c>
      <c r="O173" s="79" t="s">
        <v>66</v>
      </c>
      <c r="P173" s="74">
        <f t="shared" si="19"/>
        <v>1.72</v>
      </c>
    </row>
    <row r="174" spans="2:16">
      <c r="B174" s="89">
        <v>100</v>
      </c>
      <c r="C174" s="79" t="s">
        <v>65</v>
      </c>
      <c r="D174" s="74">
        <f t="shared" si="12"/>
        <v>8.3333333333333339</v>
      </c>
      <c r="E174" s="91">
        <v>1.7549999999999999</v>
      </c>
      <c r="F174" s="92">
        <v>8.8420000000000002E-4</v>
      </c>
      <c r="G174" s="88">
        <f t="shared" si="15"/>
        <v>1.7558841999999999</v>
      </c>
      <c r="H174" s="77">
        <v>239.6</v>
      </c>
      <c r="I174" s="79" t="s">
        <v>66</v>
      </c>
      <c r="J174" s="76">
        <f t="shared" si="18"/>
        <v>239.6</v>
      </c>
      <c r="K174" s="77">
        <v>9.9499999999999993</v>
      </c>
      <c r="L174" s="79" t="s">
        <v>66</v>
      </c>
      <c r="M174" s="76">
        <f t="shared" si="16"/>
        <v>9.9499999999999993</v>
      </c>
      <c r="N174" s="77">
        <v>2.0099999999999998</v>
      </c>
      <c r="O174" s="79" t="s">
        <v>66</v>
      </c>
      <c r="P174" s="74">
        <f t="shared" si="19"/>
        <v>2.0099999999999998</v>
      </c>
    </row>
    <row r="175" spans="2:16">
      <c r="B175" s="89">
        <v>110</v>
      </c>
      <c r="C175" s="79" t="s">
        <v>65</v>
      </c>
      <c r="D175" s="74">
        <f t="shared" si="12"/>
        <v>9.1666666666666661</v>
      </c>
      <c r="E175" s="91">
        <v>1.625</v>
      </c>
      <c r="F175" s="92">
        <v>8.1170000000000005E-4</v>
      </c>
      <c r="G175" s="88">
        <f t="shared" si="15"/>
        <v>1.6258117000000001</v>
      </c>
      <c r="H175" s="77">
        <v>281.29000000000002</v>
      </c>
      <c r="I175" s="79" t="s">
        <v>66</v>
      </c>
      <c r="J175" s="76">
        <f t="shared" si="18"/>
        <v>281.29000000000002</v>
      </c>
      <c r="K175" s="77">
        <v>11.58</v>
      </c>
      <c r="L175" s="79" t="s">
        <v>66</v>
      </c>
      <c r="M175" s="76">
        <f t="shared" si="16"/>
        <v>11.58</v>
      </c>
      <c r="N175" s="77">
        <v>2.31</v>
      </c>
      <c r="O175" s="79" t="s">
        <v>66</v>
      </c>
      <c r="P175" s="74">
        <f t="shared" si="19"/>
        <v>2.31</v>
      </c>
    </row>
    <row r="176" spans="2:16">
      <c r="B176" s="89">
        <v>120</v>
      </c>
      <c r="C176" s="79" t="s">
        <v>65</v>
      </c>
      <c r="D176" s="74">
        <f t="shared" si="12"/>
        <v>10</v>
      </c>
      <c r="E176" s="91">
        <v>1.5129999999999999</v>
      </c>
      <c r="F176" s="92">
        <v>7.5080000000000004E-4</v>
      </c>
      <c r="G176" s="88">
        <f t="shared" si="15"/>
        <v>1.5137508</v>
      </c>
      <c r="H176" s="77">
        <v>326.19</v>
      </c>
      <c r="I176" s="79" t="s">
        <v>66</v>
      </c>
      <c r="J176" s="76">
        <f t="shared" si="18"/>
        <v>326.19</v>
      </c>
      <c r="K176" s="77">
        <v>13.22</v>
      </c>
      <c r="L176" s="79" t="s">
        <v>66</v>
      </c>
      <c r="M176" s="76">
        <f t="shared" si="16"/>
        <v>13.22</v>
      </c>
      <c r="N176" s="77">
        <v>2.64</v>
      </c>
      <c r="O176" s="79" t="s">
        <v>66</v>
      </c>
      <c r="P176" s="76">
        <f t="shared" ref="P176:P216" si="20">N176</f>
        <v>2.64</v>
      </c>
    </row>
    <row r="177" spans="1:16">
      <c r="A177" s="4"/>
      <c r="B177" s="89">
        <v>130</v>
      </c>
      <c r="C177" s="79" t="s">
        <v>65</v>
      </c>
      <c r="D177" s="74">
        <f t="shared" si="12"/>
        <v>10.833333333333334</v>
      </c>
      <c r="E177" s="91">
        <v>1.417</v>
      </c>
      <c r="F177" s="92">
        <v>6.9870000000000002E-4</v>
      </c>
      <c r="G177" s="88">
        <f t="shared" si="15"/>
        <v>1.4176987000000001</v>
      </c>
      <c r="H177" s="77">
        <v>374.27</v>
      </c>
      <c r="I177" s="79" t="s">
        <v>66</v>
      </c>
      <c r="J177" s="76">
        <f t="shared" si="18"/>
        <v>374.27</v>
      </c>
      <c r="K177" s="77">
        <v>14.89</v>
      </c>
      <c r="L177" s="79" t="s">
        <v>66</v>
      </c>
      <c r="M177" s="76">
        <f t="shared" si="16"/>
        <v>14.89</v>
      </c>
      <c r="N177" s="77">
        <v>2.99</v>
      </c>
      <c r="O177" s="79" t="s">
        <v>66</v>
      </c>
      <c r="P177" s="76">
        <f t="shared" si="20"/>
        <v>2.99</v>
      </c>
    </row>
    <row r="178" spans="1:16">
      <c r="B178" s="77">
        <v>140</v>
      </c>
      <c r="C178" s="79" t="s">
        <v>65</v>
      </c>
      <c r="D178" s="74">
        <f t="shared" si="12"/>
        <v>11.666666666666666</v>
      </c>
      <c r="E178" s="91">
        <v>1.333</v>
      </c>
      <c r="F178" s="92">
        <v>6.5359999999999995E-4</v>
      </c>
      <c r="G178" s="88">
        <f t="shared" si="15"/>
        <v>1.3336535999999999</v>
      </c>
      <c r="H178" s="77">
        <v>425.51</v>
      </c>
      <c r="I178" s="79" t="s">
        <v>66</v>
      </c>
      <c r="J178" s="76">
        <f t="shared" si="18"/>
        <v>425.51</v>
      </c>
      <c r="K178" s="77">
        <v>16.579999999999998</v>
      </c>
      <c r="L178" s="79" t="s">
        <v>66</v>
      </c>
      <c r="M178" s="76">
        <f t="shared" si="16"/>
        <v>16.579999999999998</v>
      </c>
      <c r="N178" s="77">
        <v>3.37</v>
      </c>
      <c r="O178" s="79" t="s">
        <v>66</v>
      </c>
      <c r="P178" s="76">
        <f t="shared" si="20"/>
        <v>3.37</v>
      </c>
    </row>
    <row r="179" spans="1:16">
      <c r="B179" s="89">
        <v>150</v>
      </c>
      <c r="C179" s="90" t="s">
        <v>65</v>
      </c>
      <c r="D179" s="74">
        <f t="shared" si="12"/>
        <v>12.5</v>
      </c>
      <c r="E179" s="91">
        <v>1.2589999999999999</v>
      </c>
      <c r="F179" s="92">
        <v>6.1419999999999997E-4</v>
      </c>
      <c r="G179" s="88">
        <f t="shared" si="15"/>
        <v>1.2596141999999999</v>
      </c>
      <c r="H179" s="77">
        <v>479.87</v>
      </c>
      <c r="I179" s="79" t="s">
        <v>66</v>
      </c>
      <c r="J179" s="76">
        <f t="shared" si="18"/>
        <v>479.87</v>
      </c>
      <c r="K179" s="77">
        <v>18.29</v>
      </c>
      <c r="L179" s="79" t="s">
        <v>66</v>
      </c>
      <c r="M179" s="76">
        <f t="shared" si="16"/>
        <v>18.29</v>
      </c>
      <c r="N179" s="77">
        <v>3.76</v>
      </c>
      <c r="O179" s="79" t="s">
        <v>66</v>
      </c>
      <c r="P179" s="76">
        <f t="shared" si="20"/>
        <v>3.76</v>
      </c>
    </row>
    <row r="180" spans="1:16">
      <c r="B180" s="89">
        <v>160</v>
      </c>
      <c r="C180" s="90" t="s">
        <v>65</v>
      </c>
      <c r="D180" s="74">
        <f t="shared" si="12"/>
        <v>13.333333333333334</v>
      </c>
      <c r="E180" s="91">
        <v>1.1930000000000001</v>
      </c>
      <c r="F180" s="92">
        <v>5.7959999999999999E-4</v>
      </c>
      <c r="G180" s="88">
        <f t="shared" si="15"/>
        <v>1.1935796000000001</v>
      </c>
      <c r="H180" s="77">
        <v>537.32000000000005</v>
      </c>
      <c r="I180" s="79" t="s">
        <v>66</v>
      </c>
      <c r="J180" s="76">
        <f t="shared" si="18"/>
        <v>537.32000000000005</v>
      </c>
      <c r="K180" s="77">
        <v>20.04</v>
      </c>
      <c r="L180" s="79" t="s">
        <v>66</v>
      </c>
      <c r="M180" s="76">
        <f t="shared" si="16"/>
        <v>20.04</v>
      </c>
      <c r="N180" s="77">
        <v>4.18</v>
      </c>
      <c r="O180" s="79" t="s">
        <v>66</v>
      </c>
      <c r="P180" s="76">
        <f t="shared" si="20"/>
        <v>4.18</v>
      </c>
    </row>
    <row r="181" spans="1:16">
      <c r="B181" s="89">
        <v>170</v>
      </c>
      <c r="C181" s="90" t="s">
        <v>65</v>
      </c>
      <c r="D181" s="74">
        <f t="shared" si="12"/>
        <v>14.166666666666666</v>
      </c>
      <c r="E181" s="91">
        <v>1.135</v>
      </c>
      <c r="F181" s="92">
        <v>5.4869999999999995E-4</v>
      </c>
      <c r="G181" s="88">
        <f t="shared" si="15"/>
        <v>1.1355487</v>
      </c>
      <c r="H181" s="77">
        <v>597.83000000000004</v>
      </c>
      <c r="I181" s="79" t="s">
        <v>66</v>
      </c>
      <c r="J181" s="76">
        <f t="shared" si="18"/>
        <v>597.83000000000004</v>
      </c>
      <c r="K181" s="77">
        <v>21.81</v>
      </c>
      <c r="L181" s="79" t="s">
        <v>66</v>
      </c>
      <c r="M181" s="76">
        <f t="shared" si="16"/>
        <v>21.81</v>
      </c>
      <c r="N181" s="77">
        <v>4.62</v>
      </c>
      <c r="O181" s="79" t="s">
        <v>66</v>
      </c>
      <c r="P181" s="76">
        <f t="shared" si="20"/>
        <v>4.62</v>
      </c>
    </row>
    <row r="182" spans="1:16">
      <c r="B182" s="89">
        <v>180</v>
      </c>
      <c r="C182" s="90" t="s">
        <v>65</v>
      </c>
      <c r="D182" s="74">
        <f t="shared" si="12"/>
        <v>15</v>
      </c>
      <c r="E182" s="91">
        <v>1.0820000000000001</v>
      </c>
      <c r="F182" s="92">
        <v>5.2119999999999998E-4</v>
      </c>
      <c r="G182" s="88">
        <f t="shared" si="15"/>
        <v>1.0825212000000002</v>
      </c>
      <c r="H182" s="77">
        <v>661.35</v>
      </c>
      <c r="I182" s="79" t="s">
        <v>66</v>
      </c>
      <c r="J182" s="76">
        <f t="shared" si="18"/>
        <v>661.35</v>
      </c>
      <c r="K182" s="77">
        <v>23.61</v>
      </c>
      <c r="L182" s="79" t="s">
        <v>66</v>
      </c>
      <c r="M182" s="76">
        <f t="shared" si="16"/>
        <v>23.61</v>
      </c>
      <c r="N182" s="77">
        <v>5.08</v>
      </c>
      <c r="O182" s="79" t="s">
        <v>66</v>
      </c>
      <c r="P182" s="76">
        <f t="shared" si="20"/>
        <v>5.08</v>
      </c>
    </row>
    <row r="183" spans="1:16">
      <c r="B183" s="89">
        <v>200</v>
      </c>
      <c r="C183" s="90" t="s">
        <v>65</v>
      </c>
      <c r="D183" s="74">
        <f t="shared" si="12"/>
        <v>16.666666666666668</v>
      </c>
      <c r="E183" s="91">
        <v>0.99239999999999995</v>
      </c>
      <c r="F183" s="92">
        <v>4.7390000000000003E-4</v>
      </c>
      <c r="G183" s="88">
        <f t="shared" si="15"/>
        <v>0.99287389999999998</v>
      </c>
      <c r="H183" s="77">
        <v>797.24</v>
      </c>
      <c r="I183" s="79" t="s">
        <v>66</v>
      </c>
      <c r="J183" s="76">
        <f t="shared" si="18"/>
        <v>797.24</v>
      </c>
      <c r="K183" s="77">
        <v>30.49</v>
      </c>
      <c r="L183" s="79" t="s">
        <v>66</v>
      </c>
      <c r="M183" s="76">
        <f t="shared" si="16"/>
        <v>30.49</v>
      </c>
      <c r="N183" s="77">
        <v>6.07</v>
      </c>
      <c r="O183" s="79" t="s">
        <v>66</v>
      </c>
      <c r="P183" s="76">
        <f t="shared" si="20"/>
        <v>6.07</v>
      </c>
    </row>
    <row r="184" spans="1:16">
      <c r="B184" s="89">
        <v>225</v>
      </c>
      <c r="C184" s="90" t="s">
        <v>65</v>
      </c>
      <c r="D184" s="74">
        <f t="shared" si="12"/>
        <v>18.75</v>
      </c>
      <c r="E184" s="91">
        <v>0.9012</v>
      </c>
      <c r="F184" s="92">
        <v>4.26E-4</v>
      </c>
      <c r="G184" s="88">
        <f t="shared" si="15"/>
        <v>0.90162600000000004</v>
      </c>
      <c r="H184" s="77">
        <v>983.4</v>
      </c>
      <c r="I184" s="79" t="s">
        <v>66</v>
      </c>
      <c r="J184" s="76">
        <f t="shared" si="18"/>
        <v>983.4</v>
      </c>
      <c r="K184" s="77">
        <v>40.35</v>
      </c>
      <c r="L184" s="79" t="s">
        <v>66</v>
      </c>
      <c r="M184" s="76">
        <f t="shared" si="16"/>
        <v>40.35</v>
      </c>
      <c r="N184" s="77">
        <v>7.41</v>
      </c>
      <c r="O184" s="79" t="s">
        <v>66</v>
      </c>
      <c r="P184" s="76">
        <f t="shared" si="20"/>
        <v>7.41</v>
      </c>
    </row>
    <row r="185" spans="1:16">
      <c r="B185" s="89">
        <v>250</v>
      </c>
      <c r="C185" s="90" t="s">
        <v>65</v>
      </c>
      <c r="D185" s="74">
        <f t="shared" si="12"/>
        <v>20.833333333333332</v>
      </c>
      <c r="E185" s="91">
        <v>0.82730000000000004</v>
      </c>
      <c r="F185" s="92">
        <v>3.8729999999999998E-4</v>
      </c>
      <c r="G185" s="88">
        <f t="shared" si="15"/>
        <v>0.82768730000000001</v>
      </c>
      <c r="H185" s="77">
        <v>1.19</v>
      </c>
      <c r="I185" s="78" t="s">
        <v>12</v>
      </c>
      <c r="J185" s="76">
        <f t="shared" ref="J185:J190" si="21">H185*1000</f>
        <v>1190</v>
      </c>
      <c r="K185" s="77">
        <v>49.66</v>
      </c>
      <c r="L185" s="79" t="s">
        <v>66</v>
      </c>
      <c r="M185" s="76">
        <f t="shared" si="16"/>
        <v>49.66</v>
      </c>
      <c r="N185" s="77">
        <v>8.8800000000000008</v>
      </c>
      <c r="O185" s="79" t="s">
        <v>66</v>
      </c>
      <c r="P185" s="76">
        <f t="shared" si="20"/>
        <v>8.8800000000000008</v>
      </c>
    </row>
    <row r="186" spans="1:16">
      <c r="B186" s="89">
        <v>275</v>
      </c>
      <c r="C186" s="90" t="s">
        <v>65</v>
      </c>
      <c r="D186" s="74">
        <f t="shared" ref="D186:D199" si="22">B186/$C$5</f>
        <v>22.916666666666668</v>
      </c>
      <c r="E186" s="91">
        <v>0.76600000000000001</v>
      </c>
      <c r="F186" s="92">
        <v>3.5520000000000001E-4</v>
      </c>
      <c r="G186" s="88">
        <f t="shared" si="15"/>
        <v>0.76635520000000001</v>
      </c>
      <c r="H186" s="77">
        <v>1.41</v>
      </c>
      <c r="I186" s="79" t="s">
        <v>12</v>
      </c>
      <c r="J186" s="76">
        <f t="shared" si="21"/>
        <v>1410</v>
      </c>
      <c r="K186" s="77">
        <v>58.75</v>
      </c>
      <c r="L186" s="79" t="s">
        <v>66</v>
      </c>
      <c r="M186" s="76">
        <f t="shared" si="16"/>
        <v>58.75</v>
      </c>
      <c r="N186" s="77">
        <v>10.47</v>
      </c>
      <c r="O186" s="79" t="s">
        <v>66</v>
      </c>
      <c r="P186" s="76">
        <f t="shared" si="20"/>
        <v>10.47</v>
      </c>
    </row>
    <row r="187" spans="1:16">
      <c r="B187" s="89">
        <v>300</v>
      </c>
      <c r="C187" s="90" t="s">
        <v>65</v>
      </c>
      <c r="D187" s="74">
        <f t="shared" si="22"/>
        <v>25</v>
      </c>
      <c r="E187" s="91">
        <v>0.71399999999999997</v>
      </c>
      <c r="F187" s="92">
        <v>3.2830000000000001E-4</v>
      </c>
      <c r="G187" s="88">
        <f t="shared" si="15"/>
        <v>0.71432829999999992</v>
      </c>
      <c r="H187" s="77">
        <v>1.65</v>
      </c>
      <c r="I187" s="79" t="s">
        <v>12</v>
      </c>
      <c r="J187" s="76">
        <f t="shared" si="21"/>
        <v>1650</v>
      </c>
      <c r="K187" s="77">
        <v>67.78</v>
      </c>
      <c r="L187" s="79" t="s">
        <v>66</v>
      </c>
      <c r="M187" s="76">
        <f t="shared" si="16"/>
        <v>67.78</v>
      </c>
      <c r="N187" s="77">
        <v>12.17</v>
      </c>
      <c r="O187" s="79" t="s">
        <v>66</v>
      </c>
      <c r="P187" s="76">
        <f t="shared" si="20"/>
        <v>12.17</v>
      </c>
    </row>
    <row r="188" spans="1:16">
      <c r="B188" s="89">
        <v>325</v>
      </c>
      <c r="C188" s="90" t="s">
        <v>65</v>
      </c>
      <c r="D188" s="74">
        <f t="shared" si="22"/>
        <v>27.083333333333332</v>
      </c>
      <c r="E188" s="91">
        <v>0.66920000000000002</v>
      </c>
      <c r="F188" s="92">
        <v>3.0529999999999999E-4</v>
      </c>
      <c r="G188" s="88">
        <f t="shared" si="15"/>
        <v>0.66950529999999997</v>
      </c>
      <c r="H188" s="77">
        <v>1.9</v>
      </c>
      <c r="I188" s="79" t="s">
        <v>12</v>
      </c>
      <c r="J188" s="80">
        <f t="shared" si="21"/>
        <v>1900</v>
      </c>
      <c r="K188" s="77">
        <v>76.83</v>
      </c>
      <c r="L188" s="79" t="s">
        <v>66</v>
      </c>
      <c r="M188" s="76">
        <f t="shared" si="16"/>
        <v>76.83</v>
      </c>
      <c r="N188" s="77">
        <v>13.99</v>
      </c>
      <c r="O188" s="79" t="s">
        <v>66</v>
      </c>
      <c r="P188" s="76">
        <f t="shared" si="20"/>
        <v>13.99</v>
      </c>
    </row>
    <row r="189" spans="1:16">
      <c r="B189" s="89">
        <v>350</v>
      </c>
      <c r="C189" s="90" t="s">
        <v>65</v>
      </c>
      <c r="D189" s="74">
        <f t="shared" si="22"/>
        <v>29.166666666666668</v>
      </c>
      <c r="E189" s="91">
        <v>0.62990000000000002</v>
      </c>
      <c r="F189" s="92">
        <v>2.854E-4</v>
      </c>
      <c r="G189" s="88">
        <f t="shared" si="15"/>
        <v>0.63018540000000001</v>
      </c>
      <c r="H189" s="77">
        <v>2.17</v>
      </c>
      <c r="I189" s="79" t="s">
        <v>12</v>
      </c>
      <c r="J189" s="80">
        <f t="shared" si="21"/>
        <v>2170</v>
      </c>
      <c r="K189" s="77">
        <v>85.95</v>
      </c>
      <c r="L189" s="79" t="s">
        <v>66</v>
      </c>
      <c r="M189" s="76">
        <f t="shared" si="16"/>
        <v>85.95</v>
      </c>
      <c r="N189" s="77">
        <v>15.92</v>
      </c>
      <c r="O189" s="79" t="s">
        <v>66</v>
      </c>
      <c r="P189" s="76">
        <f t="shared" si="20"/>
        <v>15.92</v>
      </c>
    </row>
    <row r="190" spans="1:16">
      <c r="B190" s="89">
        <v>375</v>
      </c>
      <c r="C190" s="90" t="s">
        <v>65</v>
      </c>
      <c r="D190" s="74">
        <f t="shared" si="22"/>
        <v>31.25</v>
      </c>
      <c r="E190" s="91">
        <v>0.59519999999999995</v>
      </c>
      <c r="F190" s="92">
        <v>2.6810000000000001E-4</v>
      </c>
      <c r="G190" s="88">
        <f t="shared" si="15"/>
        <v>0.59546809999999994</v>
      </c>
      <c r="H190" s="77">
        <v>2.46</v>
      </c>
      <c r="I190" s="79" t="s">
        <v>12</v>
      </c>
      <c r="J190" s="80">
        <f t="shared" si="21"/>
        <v>2460</v>
      </c>
      <c r="K190" s="77">
        <v>95.17</v>
      </c>
      <c r="L190" s="79" t="s">
        <v>66</v>
      </c>
      <c r="M190" s="76">
        <f t="shared" si="16"/>
        <v>95.17</v>
      </c>
      <c r="N190" s="77">
        <v>17.96</v>
      </c>
      <c r="O190" s="79" t="s">
        <v>66</v>
      </c>
      <c r="P190" s="76">
        <f t="shared" si="20"/>
        <v>17.96</v>
      </c>
    </row>
    <row r="191" spans="1:16">
      <c r="B191" s="89">
        <v>400</v>
      </c>
      <c r="C191" s="90" t="s">
        <v>65</v>
      </c>
      <c r="D191" s="74">
        <f t="shared" si="22"/>
        <v>33.333333333333336</v>
      </c>
      <c r="E191" s="91">
        <v>0.56459999999999999</v>
      </c>
      <c r="F191" s="92">
        <v>2.5280000000000002E-4</v>
      </c>
      <c r="G191" s="88">
        <f t="shared" si="15"/>
        <v>0.56485280000000004</v>
      </c>
      <c r="H191" s="77">
        <v>2.76</v>
      </c>
      <c r="I191" s="79" t="s">
        <v>12</v>
      </c>
      <c r="J191" s="80">
        <f t="shared" ref="J191:J228" si="23">H191*1000</f>
        <v>2760</v>
      </c>
      <c r="K191" s="77">
        <v>104.51</v>
      </c>
      <c r="L191" s="79" t="s">
        <v>66</v>
      </c>
      <c r="M191" s="76">
        <f t="shared" si="16"/>
        <v>104.51</v>
      </c>
      <c r="N191" s="77">
        <v>20.11</v>
      </c>
      <c r="O191" s="79" t="s">
        <v>66</v>
      </c>
      <c r="P191" s="76">
        <f t="shared" si="20"/>
        <v>20.11</v>
      </c>
    </row>
    <row r="192" spans="1:16">
      <c r="B192" s="89">
        <v>450</v>
      </c>
      <c r="C192" s="90" t="s">
        <v>65</v>
      </c>
      <c r="D192" s="74">
        <f t="shared" si="22"/>
        <v>37.5</v>
      </c>
      <c r="E192" s="91">
        <v>0.51280000000000003</v>
      </c>
      <c r="F192" s="92">
        <v>2.2709999999999999E-4</v>
      </c>
      <c r="G192" s="88">
        <f t="shared" si="15"/>
        <v>0.51302710000000007</v>
      </c>
      <c r="H192" s="77">
        <v>3.42</v>
      </c>
      <c r="I192" s="79" t="s">
        <v>12</v>
      </c>
      <c r="J192" s="80">
        <f t="shared" si="23"/>
        <v>3420</v>
      </c>
      <c r="K192" s="77">
        <v>139.79</v>
      </c>
      <c r="L192" s="79" t="s">
        <v>66</v>
      </c>
      <c r="M192" s="76">
        <f t="shared" si="16"/>
        <v>139.79</v>
      </c>
      <c r="N192" s="77">
        <v>24.73</v>
      </c>
      <c r="O192" s="79" t="s">
        <v>66</v>
      </c>
      <c r="P192" s="76">
        <f t="shared" si="20"/>
        <v>24.73</v>
      </c>
    </row>
    <row r="193" spans="2:16">
      <c r="B193" s="89">
        <v>500</v>
      </c>
      <c r="C193" s="90" t="s">
        <v>65</v>
      </c>
      <c r="D193" s="74">
        <f t="shared" si="22"/>
        <v>41.666666666666664</v>
      </c>
      <c r="E193" s="91">
        <v>0.4708</v>
      </c>
      <c r="F193" s="92">
        <v>2.063E-4</v>
      </c>
      <c r="G193" s="88">
        <f t="shared" si="15"/>
        <v>0.47100629999999999</v>
      </c>
      <c r="H193" s="77">
        <v>4.13</v>
      </c>
      <c r="I193" s="79" t="s">
        <v>12</v>
      </c>
      <c r="J193" s="80">
        <f t="shared" si="23"/>
        <v>4130</v>
      </c>
      <c r="K193" s="77">
        <v>172.86</v>
      </c>
      <c r="L193" s="79" t="s">
        <v>66</v>
      </c>
      <c r="M193" s="76">
        <f t="shared" si="16"/>
        <v>172.86</v>
      </c>
      <c r="N193" s="77">
        <v>29.76</v>
      </c>
      <c r="O193" s="79" t="s">
        <v>66</v>
      </c>
      <c r="P193" s="76">
        <f t="shared" si="20"/>
        <v>29.76</v>
      </c>
    </row>
    <row r="194" spans="2:16">
      <c r="B194" s="89">
        <v>550</v>
      </c>
      <c r="C194" s="90" t="s">
        <v>65</v>
      </c>
      <c r="D194" s="74">
        <f t="shared" si="22"/>
        <v>45.833333333333336</v>
      </c>
      <c r="E194" s="91">
        <v>0.43580000000000002</v>
      </c>
      <c r="F194" s="92">
        <v>1.8919999999999999E-4</v>
      </c>
      <c r="G194" s="88">
        <f t="shared" si="15"/>
        <v>0.43598920000000002</v>
      </c>
      <c r="H194" s="77">
        <v>4.91</v>
      </c>
      <c r="I194" s="79" t="s">
        <v>12</v>
      </c>
      <c r="J194" s="80">
        <f t="shared" si="23"/>
        <v>4910</v>
      </c>
      <c r="K194" s="77">
        <v>205.07</v>
      </c>
      <c r="L194" s="79" t="s">
        <v>66</v>
      </c>
      <c r="M194" s="76">
        <f t="shared" si="16"/>
        <v>205.07</v>
      </c>
      <c r="N194" s="77">
        <v>35.200000000000003</v>
      </c>
      <c r="O194" s="79" t="s">
        <v>66</v>
      </c>
      <c r="P194" s="76">
        <f t="shared" si="20"/>
        <v>35.200000000000003</v>
      </c>
    </row>
    <row r="195" spans="2:16">
      <c r="B195" s="89">
        <v>600</v>
      </c>
      <c r="C195" s="90" t="s">
        <v>65</v>
      </c>
      <c r="D195" s="74">
        <f t="shared" si="22"/>
        <v>50</v>
      </c>
      <c r="E195" s="91">
        <v>0.40629999999999999</v>
      </c>
      <c r="F195" s="92">
        <v>1.7469999999999999E-4</v>
      </c>
      <c r="G195" s="88">
        <f t="shared" si="15"/>
        <v>0.40647470000000002</v>
      </c>
      <c r="H195" s="77">
        <v>5.75</v>
      </c>
      <c r="I195" s="79" t="s">
        <v>12</v>
      </c>
      <c r="J195" s="80">
        <f t="shared" si="23"/>
        <v>5750</v>
      </c>
      <c r="K195" s="77">
        <v>236.98</v>
      </c>
      <c r="L195" s="79" t="s">
        <v>66</v>
      </c>
      <c r="M195" s="76">
        <f t="shared" si="16"/>
        <v>236.98</v>
      </c>
      <c r="N195" s="77">
        <v>41.03</v>
      </c>
      <c r="O195" s="79" t="s">
        <v>66</v>
      </c>
      <c r="P195" s="76">
        <f t="shared" si="20"/>
        <v>41.03</v>
      </c>
    </row>
    <row r="196" spans="2:16">
      <c r="B196" s="89">
        <v>650</v>
      </c>
      <c r="C196" s="90" t="s">
        <v>65</v>
      </c>
      <c r="D196" s="74">
        <f t="shared" si="22"/>
        <v>54.166666666666664</v>
      </c>
      <c r="E196" s="91">
        <v>0.38109999999999999</v>
      </c>
      <c r="F196" s="92">
        <v>1.6239999999999999E-4</v>
      </c>
      <c r="G196" s="88">
        <f t="shared" si="15"/>
        <v>0.3812624</v>
      </c>
      <c r="H196" s="77">
        <v>6.64</v>
      </c>
      <c r="I196" s="79" t="s">
        <v>12</v>
      </c>
      <c r="J196" s="80">
        <f t="shared" si="23"/>
        <v>6640</v>
      </c>
      <c r="K196" s="77">
        <v>268.89</v>
      </c>
      <c r="L196" s="79" t="s">
        <v>66</v>
      </c>
      <c r="M196" s="76">
        <f t="shared" si="16"/>
        <v>268.89</v>
      </c>
      <c r="N196" s="77">
        <v>47.24</v>
      </c>
      <c r="O196" s="79" t="s">
        <v>66</v>
      </c>
      <c r="P196" s="76">
        <f t="shared" si="20"/>
        <v>47.24</v>
      </c>
    </row>
    <row r="197" spans="2:16">
      <c r="B197" s="89">
        <v>700</v>
      </c>
      <c r="C197" s="90" t="s">
        <v>65</v>
      </c>
      <c r="D197" s="74">
        <f t="shared" si="22"/>
        <v>58.333333333333336</v>
      </c>
      <c r="E197" s="91">
        <v>0.35920000000000002</v>
      </c>
      <c r="F197" s="92">
        <v>1.518E-4</v>
      </c>
      <c r="G197" s="88">
        <f t="shared" si="15"/>
        <v>0.3593518</v>
      </c>
      <c r="H197" s="77">
        <v>7.59</v>
      </c>
      <c r="I197" s="79" t="s">
        <v>12</v>
      </c>
      <c r="J197" s="80">
        <f t="shared" si="23"/>
        <v>7590</v>
      </c>
      <c r="K197" s="77">
        <v>300.94</v>
      </c>
      <c r="L197" s="79" t="s">
        <v>66</v>
      </c>
      <c r="M197" s="76">
        <f t="shared" si="16"/>
        <v>300.94</v>
      </c>
      <c r="N197" s="77">
        <v>53.82</v>
      </c>
      <c r="O197" s="79" t="s">
        <v>66</v>
      </c>
      <c r="P197" s="76">
        <f t="shared" si="20"/>
        <v>53.82</v>
      </c>
    </row>
    <row r="198" spans="2:16">
      <c r="B198" s="89">
        <v>800</v>
      </c>
      <c r="C198" s="90" t="s">
        <v>65</v>
      </c>
      <c r="D198" s="74">
        <f t="shared" si="22"/>
        <v>66.666666666666671</v>
      </c>
      <c r="E198" s="91">
        <v>0.32319999999999999</v>
      </c>
      <c r="F198" s="92">
        <v>1.3430000000000001E-4</v>
      </c>
      <c r="G198" s="88">
        <f t="shared" si="15"/>
        <v>0.32333429999999996</v>
      </c>
      <c r="H198" s="77">
        <v>9.66</v>
      </c>
      <c r="I198" s="79" t="s">
        <v>12</v>
      </c>
      <c r="J198" s="80">
        <f t="shared" si="23"/>
        <v>9660</v>
      </c>
      <c r="K198" s="77">
        <v>420.07</v>
      </c>
      <c r="L198" s="79" t="s">
        <v>66</v>
      </c>
      <c r="M198" s="76">
        <f t="shared" si="16"/>
        <v>420.07</v>
      </c>
      <c r="N198" s="77">
        <v>68.069999999999993</v>
      </c>
      <c r="O198" s="79" t="s">
        <v>66</v>
      </c>
      <c r="P198" s="76">
        <f t="shared" si="20"/>
        <v>68.069999999999993</v>
      </c>
    </row>
    <row r="199" spans="2:16">
      <c r="B199" s="89">
        <v>900</v>
      </c>
      <c r="C199" s="90" t="s">
        <v>65</v>
      </c>
      <c r="D199" s="74">
        <f t="shared" si="22"/>
        <v>75</v>
      </c>
      <c r="E199" s="91">
        <v>0.29470000000000002</v>
      </c>
      <c r="F199" s="92">
        <v>1.206E-4</v>
      </c>
      <c r="G199" s="88">
        <f t="shared" si="15"/>
        <v>0.29482060000000004</v>
      </c>
      <c r="H199" s="77">
        <v>11.94</v>
      </c>
      <c r="I199" s="79" t="s">
        <v>12</v>
      </c>
      <c r="J199" s="80">
        <f t="shared" si="23"/>
        <v>11940</v>
      </c>
      <c r="K199" s="77">
        <v>530.25</v>
      </c>
      <c r="L199" s="79" t="s">
        <v>66</v>
      </c>
      <c r="M199" s="76">
        <f t="shared" si="16"/>
        <v>530.25</v>
      </c>
      <c r="N199" s="77">
        <v>83.69</v>
      </c>
      <c r="O199" s="79" t="s">
        <v>66</v>
      </c>
      <c r="P199" s="76">
        <f t="shared" si="20"/>
        <v>83.69</v>
      </c>
    </row>
    <row r="200" spans="2:16">
      <c r="B200" s="89">
        <v>1</v>
      </c>
      <c r="C200" s="93" t="s">
        <v>67</v>
      </c>
      <c r="D200" s="74">
        <f t="shared" ref="D200:D228" si="24">B200*1000/$C$5</f>
        <v>83.333333333333329</v>
      </c>
      <c r="E200" s="91">
        <v>0.2717</v>
      </c>
      <c r="F200" s="92">
        <v>1.0950000000000001E-4</v>
      </c>
      <c r="G200" s="88">
        <f t="shared" si="15"/>
        <v>0.27180949999999998</v>
      </c>
      <c r="H200" s="77">
        <v>14.43</v>
      </c>
      <c r="I200" s="79" t="s">
        <v>12</v>
      </c>
      <c r="J200" s="80">
        <f t="shared" si="23"/>
        <v>14430</v>
      </c>
      <c r="K200" s="77">
        <v>636.99</v>
      </c>
      <c r="L200" s="79" t="s">
        <v>66</v>
      </c>
      <c r="M200" s="76">
        <f t="shared" si="16"/>
        <v>636.99</v>
      </c>
      <c r="N200" s="77">
        <v>100.63</v>
      </c>
      <c r="O200" s="79" t="s">
        <v>66</v>
      </c>
      <c r="P200" s="76">
        <f t="shared" si="20"/>
        <v>100.63</v>
      </c>
    </row>
    <row r="201" spans="2:16">
      <c r="B201" s="89">
        <v>1.1000000000000001</v>
      </c>
      <c r="C201" s="90" t="s">
        <v>67</v>
      </c>
      <c r="D201" s="74">
        <f t="shared" si="24"/>
        <v>91.666666666666671</v>
      </c>
      <c r="E201" s="91">
        <v>0.25259999999999999</v>
      </c>
      <c r="F201" s="92">
        <v>1.003E-4</v>
      </c>
      <c r="G201" s="88">
        <f t="shared" si="15"/>
        <v>0.25270029999999999</v>
      </c>
      <c r="H201" s="77">
        <v>17.12</v>
      </c>
      <c r="I201" s="79" t="s">
        <v>12</v>
      </c>
      <c r="J201" s="80">
        <f t="shared" si="23"/>
        <v>17120</v>
      </c>
      <c r="K201" s="77">
        <v>742.43</v>
      </c>
      <c r="L201" s="79" t="s">
        <v>66</v>
      </c>
      <c r="M201" s="76">
        <f t="shared" si="16"/>
        <v>742.43</v>
      </c>
      <c r="N201" s="77">
        <v>118.82</v>
      </c>
      <c r="O201" s="79" t="s">
        <v>66</v>
      </c>
      <c r="P201" s="76">
        <f t="shared" si="20"/>
        <v>118.82</v>
      </c>
    </row>
    <row r="202" spans="2:16">
      <c r="B202" s="89">
        <v>1.2</v>
      </c>
      <c r="C202" s="90" t="s">
        <v>67</v>
      </c>
      <c r="D202" s="74">
        <f t="shared" si="24"/>
        <v>100</v>
      </c>
      <c r="E202" s="91">
        <v>0.23649999999999999</v>
      </c>
      <c r="F202" s="92">
        <v>9.2639999999999994E-5</v>
      </c>
      <c r="G202" s="88">
        <f t="shared" si="15"/>
        <v>0.23659263999999999</v>
      </c>
      <c r="H202" s="77">
        <v>20</v>
      </c>
      <c r="I202" s="79" t="s">
        <v>12</v>
      </c>
      <c r="J202" s="80">
        <f t="shared" si="23"/>
        <v>20000</v>
      </c>
      <c r="K202" s="77">
        <v>847.54</v>
      </c>
      <c r="L202" s="79" t="s">
        <v>66</v>
      </c>
      <c r="M202" s="76">
        <f t="shared" si="16"/>
        <v>847.54</v>
      </c>
      <c r="N202" s="77">
        <v>138.21</v>
      </c>
      <c r="O202" s="79" t="s">
        <v>66</v>
      </c>
      <c r="P202" s="76">
        <f t="shared" si="20"/>
        <v>138.21</v>
      </c>
    </row>
    <row r="203" spans="2:16">
      <c r="B203" s="89">
        <v>1.3</v>
      </c>
      <c r="C203" s="90" t="s">
        <v>67</v>
      </c>
      <c r="D203" s="74">
        <f t="shared" si="24"/>
        <v>108.33333333333333</v>
      </c>
      <c r="E203" s="91">
        <v>0.2228</v>
      </c>
      <c r="F203" s="92">
        <v>8.6080000000000003E-5</v>
      </c>
      <c r="G203" s="88">
        <f t="shared" si="15"/>
        <v>0.22288607999999999</v>
      </c>
      <c r="H203" s="77">
        <v>23.07</v>
      </c>
      <c r="I203" s="79" t="s">
        <v>12</v>
      </c>
      <c r="J203" s="80">
        <f t="shared" si="23"/>
        <v>23070</v>
      </c>
      <c r="K203" s="77">
        <v>952.83</v>
      </c>
      <c r="L203" s="79" t="s">
        <v>66</v>
      </c>
      <c r="M203" s="76">
        <f t="shared" si="16"/>
        <v>952.83</v>
      </c>
      <c r="N203" s="77">
        <v>158.75</v>
      </c>
      <c r="O203" s="79" t="s">
        <v>66</v>
      </c>
      <c r="P203" s="76">
        <f t="shared" si="20"/>
        <v>158.75</v>
      </c>
    </row>
    <row r="204" spans="2:16">
      <c r="B204" s="89">
        <v>1.4</v>
      </c>
      <c r="C204" s="90" t="s">
        <v>67</v>
      </c>
      <c r="D204" s="74">
        <f t="shared" si="24"/>
        <v>116.66666666666667</v>
      </c>
      <c r="E204" s="91">
        <v>0.2109</v>
      </c>
      <c r="F204" s="92">
        <v>8.0409999999999998E-5</v>
      </c>
      <c r="G204" s="88">
        <f t="shared" si="15"/>
        <v>0.21098041000000001</v>
      </c>
      <c r="H204" s="77">
        <v>26.32</v>
      </c>
      <c r="I204" s="79" t="s">
        <v>12</v>
      </c>
      <c r="J204" s="80">
        <f t="shared" si="23"/>
        <v>26320</v>
      </c>
      <c r="K204" s="77">
        <v>1.06</v>
      </c>
      <c r="L204" s="78" t="s">
        <v>12</v>
      </c>
      <c r="M204" s="76">
        <f t="shared" ref="M204:M206" si="25">K204*1000</f>
        <v>1060</v>
      </c>
      <c r="N204" s="77">
        <v>180.38</v>
      </c>
      <c r="O204" s="79" t="s">
        <v>66</v>
      </c>
      <c r="P204" s="76">
        <f t="shared" si="20"/>
        <v>180.38</v>
      </c>
    </row>
    <row r="205" spans="2:16">
      <c r="B205" s="89">
        <v>1.5</v>
      </c>
      <c r="C205" s="90" t="s">
        <v>67</v>
      </c>
      <c r="D205" s="74">
        <f t="shared" si="24"/>
        <v>125</v>
      </c>
      <c r="E205" s="91">
        <v>0.2006</v>
      </c>
      <c r="F205" s="92">
        <v>7.5469999999999994E-5</v>
      </c>
      <c r="G205" s="88">
        <f t="shared" si="15"/>
        <v>0.20067546999999999</v>
      </c>
      <c r="H205" s="77">
        <v>29.74</v>
      </c>
      <c r="I205" s="79" t="s">
        <v>12</v>
      </c>
      <c r="J205" s="80">
        <f t="shared" si="23"/>
        <v>29740</v>
      </c>
      <c r="K205" s="77">
        <v>1.1599999999999999</v>
      </c>
      <c r="L205" s="79" t="s">
        <v>12</v>
      </c>
      <c r="M205" s="76">
        <f t="shared" si="25"/>
        <v>1160</v>
      </c>
      <c r="N205" s="77">
        <v>203.06</v>
      </c>
      <c r="O205" s="79" t="s">
        <v>66</v>
      </c>
      <c r="P205" s="76">
        <f t="shared" si="20"/>
        <v>203.06</v>
      </c>
    </row>
    <row r="206" spans="2:16">
      <c r="B206" s="89">
        <v>1.6</v>
      </c>
      <c r="C206" s="90" t="s">
        <v>67</v>
      </c>
      <c r="D206" s="74">
        <f t="shared" si="24"/>
        <v>133.33333333333334</v>
      </c>
      <c r="E206" s="91">
        <v>0.19139999999999999</v>
      </c>
      <c r="F206" s="92">
        <v>7.1130000000000005E-5</v>
      </c>
      <c r="G206" s="88">
        <f t="shared" si="15"/>
        <v>0.19147112999999999</v>
      </c>
      <c r="H206" s="77">
        <v>33.340000000000003</v>
      </c>
      <c r="I206" s="79" t="s">
        <v>12</v>
      </c>
      <c r="J206" s="80">
        <f t="shared" si="23"/>
        <v>33340</v>
      </c>
      <c r="K206" s="77">
        <v>1.27</v>
      </c>
      <c r="L206" s="79" t="s">
        <v>12</v>
      </c>
      <c r="M206" s="76">
        <f t="shared" si="25"/>
        <v>1270</v>
      </c>
      <c r="N206" s="77">
        <v>226.75</v>
      </c>
      <c r="O206" s="79" t="s">
        <v>66</v>
      </c>
      <c r="P206" s="76">
        <f t="shared" si="20"/>
        <v>226.75</v>
      </c>
    </row>
    <row r="207" spans="2:16">
      <c r="B207" s="89">
        <v>1.7</v>
      </c>
      <c r="C207" s="90" t="s">
        <v>67</v>
      </c>
      <c r="D207" s="74">
        <f t="shared" si="24"/>
        <v>141.66666666666666</v>
      </c>
      <c r="E207" s="91">
        <v>0.18340000000000001</v>
      </c>
      <c r="F207" s="92">
        <v>6.7269999999999998E-5</v>
      </c>
      <c r="G207" s="88">
        <f t="shared" si="15"/>
        <v>0.18346727000000002</v>
      </c>
      <c r="H207" s="77">
        <v>37.090000000000003</v>
      </c>
      <c r="I207" s="79" t="s">
        <v>12</v>
      </c>
      <c r="J207" s="80">
        <f t="shared" si="23"/>
        <v>37090</v>
      </c>
      <c r="K207" s="77">
        <v>1.38</v>
      </c>
      <c r="L207" s="79" t="s">
        <v>12</v>
      </c>
      <c r="M207" s="76">
        <f t="shared" ref="M207:M216" si="26">K207*1000</f>
        <v>1380</v>
      </c>
      <c r="N207" s="77">
        <v>251.41</v>
      </c>
      <c r="O207" s="79" t="s">
        <v>66</v>
      </c>
      <c r="P207" s="76">
        <f t="shared" si="20"/>
        <v>251.41</v>
      </c>
    </row>
    <row r="208" spans="2:16">
      <c r="B208" s="89">
        <v>1.8</v>
      </c>
      <c r="C208" s="90" t="s">
        <v>67</v>
      </c>
      <c r="D208" s="74">
        <f t="shared" si="24"/>
        <v>150</v>
      </c>
      <c r="E208" s="91">
        <v>0.17610000000000001</v>
      </c>
      <c r="F208" s="92">
        <v>6.3819999999999995E-5</v>
      </c>
      <c r="G208" s="88">
        <f t="shared" si="15"/>
        <v>0.17616382</v>
      </c>
      <c r="H208" s="77">
        <v>41.01</v>
      </c>
      <c r="I208" s="79" t="s">
        <v>12</v>
      </c>
      <c r="J208" s="80">
        <f t="shared" si="23"/>
        <v>41010</v>
      </c>
      <c r="K208" s="77">
        <v>1.49</v>
      </c>
      <c r="L208" s="79" t="s">
        <v>12</v>
      </c>
      <c r="M208" s="76">
        <f t="shared" si="26"/>
        <v>1490</v>
      </c>
      <c r="N208" s="77">
        <v>276.99</v>
      </c>
      <c r="O208" s="79" t="s">
        <v>66</v>
      </c>
      <c r="P208" s="76">
        <f t="shared" si="20"/>
        <v>276.99</v>
      </c>
    </row>
    <row r="209" spans="2:16">
      <c r="B209" s="89">
        <v>2</v>
      </c>
      <c r="C209" s="90" t="s">
        <v>67</v>
      </c>
      <c r="D209" s="74">
        <f t="shared" si="24"/>
        <v>166.66666666666666</v>
      </c>
      <c r="E209" s="91">
        <v>0.1638</v>
      </c>
      <c r="F209" s="92">
        <v>5.7920000000000001E-5</v>
      </c>
      <c r="G209" s="88">
        <f t="shared" si="15"/>
        <v>0.16385791999999999</v>
      </c>
      <c r="H209" s="77">
        <v>49.31</v>
      </c>
      <c r="I209" s="79" t="s">
        <v>12</v>
      </c>
      <c r="J209" s="80">
        <f t="shared" si="23"/>
        <v>49310</v>
      </c>
      <c r="K209" s="77">
        <v>1.9</v>
      </c>
      <c r="L209" s="79" t="s">
        <v>12</v>
      </c>
      <c r="M209" s="80">
        <f t="shared" si="26"/>
        <v>1900</v>
      </c>
      <c r="N209" s="77">
        <v>330.81</v>
      </c>
      <c r="O209" s="79" t="s">
        <v>66</v>
      </c>
      <c r="P209" s="76">
        <f t="shared" si="20"/>
        <v>330.81</v>
      </c>
    </row>
    <row r="210" spans="2:16">
      <c r="B210" s="89">
        <v>2.25</v>
      </c>
      <c r="C210" s="90" t="s">
        <v>67</v>
      </c>
      <c r="D210" s="74">
        <f t="shared" si="24"/>
        <v>187.5</v>
      </c>
      <c r="E210" s="91">
        <v>0.15129999999999999</v>
      </c>
      <c r="F210" s="92">
        <v>5.1959999999999997E-5</v>
      </c>
      <c r="G210" s="88">
        <f t="shared" si="15"/>
        <v>0.15135195999999998</v>
      </c>
      <c r="H210" s="77">
        <v>60.49</v>
      </c>
      <c r="I210" s="79" t="s">
        <v>12</v>
      </c>
      <c r="J210" s="80">
        <f t="shared" si="23"/>
        <v>60490</v>
      </c>
      <c r="K210" s="77">
        <v>2.4700000000000002</v>
      </c>
      <c r="L210" s="79" t="s">
        <v>12</v>
      </c>
      <c r="M210" s="80">
        <f t="shared" si="26"/>
        <v>2470</v>
      </c>
      <c r="N210" s="77">
        <v>402.68</v>
      </c>
      <c r="O210" s="79" t="s">
        <v>66</v>
      </c>
      <c r="P210" s="76">
        <f t="shared" si="20"/>
        <v>402.68</v>
      </c>
    </row>
    <row r="211" spans="2:16">
      <c r="B211" s="89">
        <v>2.5</v>
      </c>
      <c r="C211" s="90" t="s">
        <v>67</v>
      </c>
      <c r="D211" s="74">
        <f t="shared" si="24"/>
        <v>208.33333333333334</v>
      </c>
      <c r="E211" s="91">
        <v>0.14119999999999999</v>
      </c>
      <c r="F211" s="92">
        <v>4.7150000000000001E-5</v>
      </c>
      <c r="G211" s="88">
        <f t="shared" si="15"/>
        <v>0.14124714999999999</v>
      </c>
      <c r="H211" s="77">
        <v>72.540000000000006</v>
      </c>
      <c r="I211" s="79" t="s">
        <v>12</v>
      </c>
      <c r="J211" s="80">
        <f t="shared" si="23"/>
        <v>72540</v>
      </c>
      <c r="K211" s="77">
        <v>3</v>
      </c>
      <c r="L211" s="79" t="s">
        <v>12</v>
      </c>
      <c r="M211" s="80">
        <f t="shared" si="26"/>
        <v>3000</v>
      </c>
      <c r="N211" s="77">
        <v>479.2</v>
      </c>
      <c r="O211" s="79" t="s">
        <v>66</v>
      </c>
      <c r="P211" s="76">
        <f t="shared" si="20"/>
        <v>479.2</v>
      </c>
    </row>
    <row r="212" spans="2:16">
      <c r="B212" s="89">
        <v>2.75</v>
      </c>
      <c r="C212" s="90" t="s">
        <v>67</v>
      </c>
      <c r="D212" s="74">
        <f t="shared" si="24"/>
        <v>229.16666666666666</v>
      </c>
      <c r="E212" s="91">
        <v>0.13300000000000001</v>
      </c>
      <c r="F212" s="92">
        <v>4.3180000000000003E-5</v>
      </c>
      <c r="G212" s="88">
        <f t="shared" si="15"/>
        <v>0.13304318000000001</v>
      </c>
      <c r="H212" s="77">
        <v>85.38</v>
      </c>
      <c r="I212" s="79" t="s">
        <v>12</v>
      </c>
      <c r="J212" s="80">
        <f t="shared" si="23"/>
        <v>85380</v>
      </c>
      <c r="K212" s="77">
        <v>3.51</v>
      </c>
      <c r="L212" s="79" t="s">
        <v>12</v>
      </c>
      <c r="M212" s="80">
        <f t="shared" si="26"/>
        <v>3510</v>
      </c>
      <c r="N212" s="77">
        <v>559.92999999999995</v>
      </c>
      <c r="O212" s="79" t="s">
        <v>66</v>
      </c>
      <c r="P212" s="76">
        <f t="shared" si="20"/>
        <v>559.92999999999995</v>
      </c>
    </row>
    <row r="213" spans="2:16">
      <c r="B213" s="89">
        <v>3</v>
      </c>
      <c r="C213" s="90" t="s">
        <v>67</v>
      </c>
      <c r="D213" s="74">
        <f t="shared" si="24"/>
        <v>250</v>
      </c>
      <c r="E213" s="91">
        <v>0.126</v>
      </c>
      <c r="F213" s="92">
        <v>3.985E-5</v>
      </c>
      <c r="G213" s="88">
        <f t="shared" ref="G213:G228" si="27">E213+F213</f>
        <v>0.12603985000000001</v>
      </c>
      <c r="H213" s="77">
        <v>98.98</v>
      </c>
      <c r="I213" s="79" t="s">
        <v>12</v>
      </c>
      <c r="J213" s="80">
        <f t="shared" si="23"/>
        <v>98980</v>
      </c>
      <c r="K213" s="77">
        <v>4.01</v>
      </c>
      <c r="L213" s="79" t="s">
        <v>12</v>
      </c>
      <c r="M213" s="80">
        <f t="shared" si="26"/>
        <v>4010</v>
      </c>
      <c r="N213" s="77">
        <v>644.48</v>
      </c>
      <c r="O213" s="79" t="s">
        <v>66</v>
      </c>
      <c r="P213" s="76">
        <f t="shared" si="20"/>
        <v>644.48</v>
      </c>
    </row>
    <row r="214" spans="2:16">
      <c r="B214" s="89">
        <v>3.25</v>
      </c>
      <c r="C214" s="90" t="s">
        <v>67</v>
      </c>
      <c r="D214" s="74">
        <f t="shared" si="24"/>
        <v>270.83333333333331</v>
      </c>
      <c r="E214" s="91">
        <v>0.1202</v>
      </c>
      <c r="F214" s="92">
        <v>3.701E-5</v>
      </c>
      <c r="G214" s="88">
        <f t="shared" si="27"/>
        <v>0.12023701000000001</v>
      </c>
      <c r="H214" s="77">
        <v>113.29</v>
      </c>
      <c r="I214" s="79" t="s">
        <v>12</v>
      </c>
      <c r="J214" s="80">
        <f t="shared" si="23"/>
        <v>113290</v>
      </c>
      <c r="K214" s="77">
        <v>4.49</v>
      </c>
      <c r="L214" s="79" t="s">
        <v>12</v>
      </c>
      <c r="M214" s="80">
        <f t="shared" si="26"/>
        <v>4490</v>
      </c>
      <c r="N214" s="77">
        <v>732.5</v>
      </c>
      <c r="O214" s="79" t="s">
        <v>66</v>
      </c>
      <c r="P214" s="76">
        <f t="shared" si="20"/>
        <v>732.5</v>
      </c>
    </row>
    <row r="215" spans="2:16">
      <c r="B215" s="89">
        <v>3.5</v>
      </c>
      <c r="C215" s="90" t="s">
        <v>67</v>
      </c>
      <c r="D215" s="74">
        <f t="shared" si="24"/>
        <v>291.66666666666669</v>
      </c>
      <c r="E215" s="91">
        <v>0.11509999999999999</v>
      </c>
      <c r="F215" s="92">
        <v>3.4560000000000001E-5</v>
      </c>
      <c r="G215" s="88">
        <f t="shared" si="27"/>
        <v>0.11513456</v>
      </c>
      <c r="H215" s="77">
        <v>128.25</v>
      </c>
      <c r="I215" s="79" t="s">
        <v>12</v>
      </c>
      <c r="J215" s="80">
        <f t="shared" si="23"/>
        <v>128250</v>
      </c>
      <c r="K215" s="77">
        <v>4.97</v>
      </c>
      <c r="L215" s="79" t="s">
        <v>12</v>
      </c>
      <c r="M215" s="80">
        <f t="shared" si="26"/>
        <v>4970</v>
      </c>
      <c r="N215" s="77">
        <v>823.65</v>
      </c>
      <c r="O215" s="79" t="s">
        <v>66</v>
      </c>
      <c r="P215" s="76">
        <f t="shared" si="20"/>
        <v>823.65</v>
      </c>
    </row>
    <row r="216" spans="2:16">
      <c r="B216" s="89">
        <v>3.75</v>
      </c>
      <c r="C216" s="90" t="s">
        <v>67</v>
      </c>
      <c r="D216" s="74">
        <f t="shared" si="24"/>
        <v>312.5</v>
      </c>
      <c r="E216" s="91">
        <v>0.1108</v>
      </c>
      <c r="F216" s="92">
        <v>3.2419999999999998E-5</v>
      </c>
      <c r="G216" s="88">
        <f t="shared" si="27"/>
        <v>0.11083242</v>
      </c>
      <c r="H216" s="77">
        <v>143.84</v>
      </c>
      <c r="I216" s="79" t="s">
        <v>12</v>
      </c>
      <c r="J216" s="80">
        <f t="shared" si="23"/>
        <v>143840</v>
      </c>
      <c r="K216" s="77">
        <v>5.44</v>
      </c>
      <c r="L216" s="79" t="s">
        <v>12</v>
      </c>
      <c r="M216" s="80">
        <f t="shared" si="26"/>
        <v>5440</v>
      </c>
      <c r="N216" s="77">
        <v>917.66</v>
      </c>
      <c r="O216" s="79" t="s">
        <v>66</v>
      </c>
      <c r="P216" s="76">
        <f t="shared" si="20"/>
        <v>917.66</v>
      </c>
    </row>
    <row r="217" spans="2:16">
      <c r="B217" s="89">
        <v>4</v>
      </c>
      <c r="C217" s="90" t="s">
        <v>67</v>
      </c>
      <c r="D217" s="74">
        <f t="shared" si="24"/>
        <v>333.33333333333331</v>
      </c>
      <c r="E217" s="91">
        <v>0.1069</v>
      </c>
      <c r="F217" s="92">
        <v>3.0540000000000002E-5</v>
      </c>
      <c r="G217" s="88">
        <f t="shared" si="27"/>
        <v>0.10693053999999999</v>
      </c>
      <c r="H217" s="77">
        <v>160.02000000000001</v>
      </c>
      <c r="I217" s="79" t="s">
        <v>12</v>
      </c>
      <c r="J217" s="80">
        <f t="shared" si="23"/>
        <v>160020</v>
      </c>
      <c r="K217" s="77">
        <v>5.9</v>
      </c>
      <c r="L217" s="79" t="s">
        <v>12</v>
      </c>
      <c r="M217" s="80">
        <f>K217*1000</f>
        <v>5900</v>
      </c>
      <c r="N217" s="77">
        <v>1.01</v>
      </c>
      <c r="O217" s="78" t="s">
        <v>12</v>
      </c>
      <c r="P217" s="76">
        <f t="shared" ref="P217:P220" si="28">N217*1000</f>
        <v>1010</v>
      </c>
    </row>
    <row r="218" spans="2:16">
      <c r="B218" s="89">
        <v>4.5</v>
      </c>
      <c r="C218" s="90" t="s">
        <v>67</v>
      </c>
      <c r="D218" s="74">
        <f t="shared" si="24"/>
        <v>375</v>
      </c>
      <c r="E218" s="91">
        <v>0.10059999999999999</v>
      </c>
      <c r="F218" s="92">
        <v>2.739E-5</v>
      </c>
      <c r="G218" s="88">
        <f t="shared" si="27"/>
        <v>0.10062739</v>
      </c>
      <c r="H218" s="77">
        <v>193.98</v>
      </c>
      <c r="I218" s="79" t="s">
        <v>12</v>
      </c>
      <c r="J218" s="80">
        <f t="shared" si="23"/>
        <v>193980</v>
      </c>
      <c r="K218" s="77">
        <v>7.61</v>
      </c>
      <c r="L218" s="79" t="s">
        <v>12</v>
      </c>
      <c r="M218" s="80">
        <f t="shared" ref="M218:M228" si="29">K218*1000</f>
        <v>7610</v>
      </c>
      <c r="N218" s="77">
        <v>1.21</v>
      </c>
      <c r="O218" s="79" t="s">
        <v>12</v>
      </c>
      <c r="P218" s="76">
        <f t="shared" si="28"/>
        <v>1210</v>
      </c>
    </row>
    <row r="219" spans="2:16">
      <c r="B219" s="89">
        <v>5</v>
      </c>
      <c r="C219" s="90" t="s">
        <v>67</v>
      </c>
      <c r="D219" s="74">
        <f t="shared" si="24"/>
        <v>416.66666666666669</v>
      </c>
      <c r="E219" s="91">
        <v>9.5479999999999995E-2</v>
      </c>
      <c r="F219" s="92">
        <v>2.4839999999999999E-5</v>
      </c>
      <c r="G219" s="88">
        <f t="shared" si="27"/>
        <v>9.5504839999999994E-2</v>
      </c>
      <c r="H219" s="77">
        <v>229.91</v>
      </c>
      <c r="I219" s="79" t="s">
        <v>12</v>
      </c>
      <c r="J219" s="80">
        <f t="shared" si="23"/>
        <v>229910</v>
      </c>
      <c r="K219" s="77">
        <v>9.16</v>
      </c>
      <c r="L219" s="79" t="s">
        <v>12</v>
      </c>
      <c r="M219" s="80">
        <f t="shared" si="29"/>
        <v>9160</v>
      </c>
      <c r="N219" s="77">
        <v>1.42</v>
      </c>
      <c r="O219" s="79" t="s">
        <v>12</v>
      </c>
      <c r="P219" s="76">
        <f t="shared" si="28"/>
        <v>1420</v>
      </c>
    </row>
    <row r="220" spans="2:16">
      <c r="B220" s="89">
        <v>5.5</v>
      </c>
      <c r="C220" s="90" t="s">
        <v>67</v>
      </c>
      <c r="D220" s="74">
        <f t="shared" si="24"/>
        <v>458.33333333333331</v>
      </c>
      <c r="E220" s="91">
        <v>9.1350000000000001E-2</v>
      </c>
      <c r="F220" s="92">
        <v>2.2739999999999999E-5</v>
      </c>
      <c r="G220" s="88">
        <f t="shared" si="27"/>
        <v>9.1372739999999994E-2</v>
      </c>
      <c r="H220" s="77">
        <v>267.62</v>
      </c>
      <c r="I220" s="79" t="s">
        <v>12</v>
      </c>
      <c r="J220" s="80">
        <f t="shared" si="23"/>
        <v>267620</v>
      </c>
      <c r="K220" s="77">
        <v>10.6</v>
      </c>
      <c r="L220" s="79" t="s">
        <v>12</v>
      </c>
      <c r="M220" s="80">
        <f t="shared" si="29"/>
        <v>10600</v>
      </c>
      <c r="N220" s="77">
        <v>1.64</v>
      </c>
      <c r="O220" s="79" t="s">
        <v>12</v>
      </c>
      <c r="P220" s="76">
        <f t="shared" si="28"/>
        <v>1640</v>
      </c>
    </row>
    <row r="221" spans="2:16">
      <c r="B221" s="89">
        <v>6</v>
      </c>
      <c r="C221" s="90" t="s">
        <v>67</v>
      </c>
      <c r="D221" s="74">
        <f t="shared" si="24"/>
        <v>500</v>
      </c>
      <c r="E221" s="91">
        <v>8.7929999999999994E-2</v>
      </c>
      <c r="F221" s="92">
        <v>2.0979999999999999E-5</v>
      </c>
      <c r="G221" s="88">
        <f t="shared" si="27"/>
        <v>8.7950979999999998E-2</v>
      </c>
      <c r="H221" s="77">
        <v>306.91000000000003</v>
      </c>
      <c r="I221" s="79" t="s">
        <v>12</v>
      </c>
      <c r="J221" s="80">
        <f t="shared" si="23"/>
        <v>306910</v>
      </c>
      <c r="K221" s="77">
        <v>11.98</v>
      </c>
      <c r="L221" s="79" t="s">
        <v>12</v>
      </c>
      <c r="M221" s="80">
        <f t="shared" si="29"/>
        <v>11980</v>
      </c>
      <c r="N221" s="77">
        <v>1.86</v>
      </c>
      <c r="O221" s="79" t="s">
        <v>12</v>
      </c>
      <c r="P221" s="76">
        <f>N221*1000</f>
        <v>1860</v>
      </c>
    </row>
    <row r="222" spans="2:16">
      <c r="B222" s="89">
        <v>6.5</v>
      </c>
      <c r="C222" s="90" t="s">
        <v>67</v>
      </c>
      <c r="D222" s="74">
        <f t="shared" si="24"/>
        <v>541.66666666666663</v>
      </c>
      <c r="E222" s="91">
        <v>8.5070000000000007E-2</v>
      </c>
      <c r="F222" s="92">
        <v>1.948E-5</v>
      </c>
      <c r="G222" s="88">
        <f t="shared" si="27"/>
        <v>8.5089480000000009E-2</v>
      </c>
      <c r="H222" s="77">
        <v>347.62</v>
      </c>
      <c r="I222" s="79" t="s">
        <v>12</v>
      </c>
      <c r="J222" s="80">
        <f t="shared" si="23"/>
        <v>347620</v>
      </c>
      <c r="K222" s="77">
        <v>13.29</v>
      </c>
      <c r="L222" s="79" t="s">
        <v>12</v>
      </c>
      <c r="M222" s="80">
        <f t="shared" si="29"/>
        <v>13290</v>
      </c>
      <c r="N222" s="77">
        <v>2.08</v>
      </c>
      <c r="O222" s="79" t="s">
        <v>12</v>
      </c>
      <c r="P222" s="76">
        <f t="shared" ref="P222:P228" si="30">N222*1000</f>
        <v>2080</v>
      </c>
    </row>
    <row r="223" spans="2:16">
      <c r="B223" s="89">
        <v>7</v>
      </c>
      <c r="C223" s="90" t="s">
        <v>67</v>
      </c>
      <c r="D223" s="74">
        <f t="shared" si="24"/>
        <v>583.33333333333337</v>
      </c>
      <c r="E223" s="91">
        <v>8.2640000000000005E-2</v>
      </c>
      <c r="F223" s="92">
        <v>1.8179999999999999E-5</v>
      </c>
      <c r="G223" s="88">
        <f t="shared" si="27"/>
        <v>8.2658180000000012E-2</v>
      </c>
      <c r="H223" s="77">
        <v>389.61</v>
      </c>
      <c r="I223" s="79" t="s">
        <v>12</v>
      </c>
      <c r="J223" s="80">
        <f t="shared" si="23"/>
        <v>389610</v>
      </c>
      <c r="K223" s="77">
        <v>14.57</v>
      </c>
      <c r="L223" s="79" t="s">
        <v>12</v>
      </c>
      <c r="M223" s="80">
        <f t="shared" si="29"/>
        <v>14570</v>
      </c>
      <c r="N223" s="77">
        <v>2.31</v>
      </c>
      <c r="O223" s="79" t="s">
        <v>12</v>
      </c>
      <c r="P223" s="76">
        <f t="shared" si="30"/>
        <v>2310</v>
      </c>
    </row>
    <row r="224" spans="2:16">
      <c r="B224" s="89">
        <v>8</v>
      </c>
      <c r="C224" s="90" t="s">
        <v>67</v>
      </c>
      <c r="D224" s="74">
        <f t="shared" si="24"/>
        <v>666.66666666666663</v>
      </c>
      <c r="E224" s="91">
        <v>7.8759999999999997E-2</v>
      </c>
      <c r="F224" s="92">
        <v>1.6059999999999999E-5</v>
      </c>
      <c r="G224" s="88">
        <f t="shared" si="27"/>
        <v>7.8776059999999995E-2</v>
      </c>
      <c r="H224" s="77">
        <v>476.91</v>
      </c>
      <c r="I224" s="79" t="s">
        <v>12</v>
      </c>
      <c r="J224" s="80">
        <f t="shared" si="23"/>
        <v>476910</v>
      </c>
      <c r="K224" s="77">
        <v>19.100000000000001</v>
      </c>
      <c r="L224" s="79" t="s">
        <v>12</v>
      </c>
      <c r="M224" s="80">
        <f t="shared" si="29"/>
        <v>19100</v>
      </c>
      <c r="N224" s="77">
        <v>2.77</v>
      </c>
      <c r="O224" s="79" t="s">
        <v>12</v>
      </c>
      <c r="P224" s="76">
        <f t="shared" si="30"/>
        <v>2770</v>
      </c>
    </row>
    <row r="225" spans="1:16">
      <c r="B225" s="89">
        <v>9</v>
      </c>
      <c r="C225" s="90" t="s">
        <v>67</v>
      </c>
      <c r="D225" s="74">
        <f t="shared" si="24"/>
        <v>750</v>
      </c>
      <c r="E225" s="91">
        <v>7.5829999999999995E-2</v>
      </c>
      <c r="F225" s="92">
        <v>1.4399999999999999E-5</v>
      </c>
      <c r="G225" s="88">
        <f t="shared" si="27"/>
        <v>7.5844399999999992E-2</v>
      </c>
      <c r="H225" s="77">
        <v>568.04</v>
      </c>
      <c r="I225" s="79" t="s">
        <v>12</v>
      </c>
      <c r="J225" s="80">
        <f t="shared" si="23"/>
        <v>568040</v>
      </c>
      <c r="K225" s="77">
        <v>23.05</v>
      </c>
      <c r="L225" s="79" t="s">
        <v>12</v>
      </c>
      <c r="M225" s="80">
        <f t="shared" si="29"/>
        <v>23050</v>
      </c>
      <c r="N225" s="77">
        <v>3.23</v>
      </c>
      <c r="O225" s="79" t="s">
        <v>12</v>
      </c>
      <c r="P225" s="76">
        <f t="shared" si="30"/>
        <v>3230</v>
      </c>
    </row>
    <row r="226" spans="1:16">
      <c r="B226" s="89">
        <v>10</v>
      </c>
      <c r="C226" s="90" t="s">
        <v>67</v>
      </c>
      <c r="D226" s="74">
        <f t="shared" si="24"/>
        <v>833.33333333333337</v>
      </c>
      <c r="E226" s="91">
        <v>7.356E-2</v>
      </c>
      <c r="F226" s="92">
        <v>1.305E-5</v>
      </c>
      <c r="G226" s="88">
        <f t="shared" si="27"/>
        <v>7.3573050000000001E-2</v>
      </c>
      <c r="H226" s="77">
        <v>662.33</v>
      </c>
      <c r="I226" s="79" t="s">
        <v>12</v>
      </c>
      <c r="J226" s="80">
        <f t="shared" si="23"/>
        <v>662330</v>
      </c>
      <c r="K226" s="77">
        <v>26.64</v>
      </c>
      <c r="L226" s="79" t="s">
        <v>12</v>
      </c>
      <c r="M226" s="80">
        <f t="shared" si="29"/>
        <v>26640</v>
      </c>
      <c r="N226" s="77">
        <v>3.7</v>
      </c>
      <c r="O226" s="79" t="s">
        <v>12</v>
      </c>
      <c r="P226" s="76">
        <f t="shared" si="30"/>
        <v>3700</v>
      </c>
    </row>
    <row r="227" spans="1:16">
      <c r="B227" s="89">
        <v>11</v>
      </c>
      <c r="C227" s="90" t="s">
        <v>67</v>
      </c>
      <c r="D227" s="74">
        <f t="shared" si="24"/>
        <v>916.66666666666663</v>
      </c>
      <c r="E227" s="91">
        <v>7.1779999999999997E-2</v>
      </c>
      <c r="F227" s="92">
        <v>1.1950000000000001E-5</v>
      </c>
      <c r="G227" s="88">
        <f t="shared" si="27"/>
        <v>7.1791949999999993E-2</v>
      </c>
      <c r="H227" s="77">
        <v>759.24</v>
      </c>
      <c r="I227" s="79" t="s">
        <v>12</v>
      </c>
      <c r="J227" s="80">
        <f t="shared" si="23"/>
        <v>759240</v>
      </c>
      <c r="K227" s="77">
        <v>29.97</v>
      </c>
      <c r="L227" s="79" t="s">
        <v>12</v>
      </c>
      <c r="M227" s="80">
        <f t="shared" si="29"/>
        <v>29970</v>
      </c>
      <c r="N227" s="77">
        <v>4.17</v>
      </c>
      <c r="O227" s="79" t="s">
        <v>12</v>
      </c>
      <c r="P227" s="76">
        <f t="shared" si="30"/>
        <v>4170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4"/>
        <v>1000</v>
      </c>
      <c r="E228" s="91">
        <v>7.0349999999999996E-2</v>
      </c>
      <c r="F228" s="92">
        <v>1.102E-5</v>
      </c>
      <c r="G228" s="88">
        <f t="shared" si="27"/>
        <v>7.0361019999999996E-2</v>
      </c>
      <c r="H228" s="77">
        <v>858.34</v>
      </c>
      <c r="I228" s="79" t="s">
        <v>12</v>
      </c>
      <c r="J228" s="80">
        <f t="shared" si="23"/>
        <v>858340</v>
      </c>
      <c r="K228" s="77">
        <v>33.090000000000003</v>
      </c>
      <c r="L228" s="79" t="s">
        <v>12</v>
      </c>
      <c r="M228" s="80">
        <f t="shared" si="29"/>
        <v>33090</v>
      </c>
      <c r="N228" s="77">
        <v>4.63</v>
      </c>
      <c r="O228" s="79" t="s">
        <v>12</v>
      </c>
      <c r="P228" s="76">
        <f t="shared" si="30"/>
        <v>4630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82</v>
      </c>
      <c r="F13" s="49"/>
      <c r="G13" s="50"/>
      <c r="H13" s="50"/>
      <c r="I13" s="51"/>
      <c r="J13" s="4">
        <v>8</v>
      </c>
      <c r="K13" s="52">
        <v>0.26704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222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1" t="s">
        <v>59</v>
      </c>
      <c r="F18" s="192"/>
      <c r="G18" s="193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7.152E-2</v>
      </c>
      <c r="F20" s="87">
        <v>0.55320000000000003</v>
      </c>
      <c r="G20" s="88">
        <f>E20+F20</f>
        <v>0.62472000000000005</v>
      </c>
      <c r="H20" s="84">
        <v>14</v>
      </c>
      <c r="I20" s="85" t="s">
        <v>64</v>
      </c>
      <c r="J20" s="97">
        <f>H20/1000/10</f>
        <v>1.4E-3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6</v>
      </c>
      <c r="O20" s="85" t="s">
        <v>64</v>
      </c>
      <c r="P20" s="97">
        <f t="shared" ref="P20:P83" si="1">N20/1000/10</f>
        <v>6.0000000000000006E-4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7.4440000000000006E-2</v>
      </c>
      <c r="F21" s="92">
        <v>0.56850000000000001</v>
      </c>
      <c r="G21" s="88">
        <f t="shared" ref="G21:G84" si="3">E21+F21</f>
        <v>0.64294000000000007</v>
      </c>
      <c r="H21" s="89">
        <v>15</v>
      </c>
      <c r="I21" s="90" t="s">
        <v>64</v>
      </c>
      <c r="J21" s="74">
        <f t="shared" ref="J21:J84" si="4">H21/1000/10</f>
        <v>1.5E-3</v>
      </c>
      <c r="K21" s="89">
        <v>9</v>
      </c>
      <c r="L21" s="90" t="s">
        <v>64</v>
      </c>
      <c r="M21" s="74">
        <f t="shared" si="0"/>
        <v>8.9999999999999998E-4</v>
      </c>
      <c r="N21" s="89">
        <v>6</v>
      </c>
      <c r="O21" s="90" t="s">
        <v>64</v>
      </c>
      <c r="P21" s="74">
        <f t="shared" si="1"/>
        <v>6.0000000000000006E-4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7.7249999999999999E-2</v>
      </c>
      <c r="F22" s="92">
        <v>0.58279999999999998</v>
      </c>
      <c r="G22" s="88">
        <f t="shared" si="3"/>
        <v>0.66005000000000003</v>
      </c>
      <c r="H22" s="89">
        <v>15</v>
      </c>
      <c r="I22" s="90" t="s">
        <v>64</v>
      </c>
      <c r="J22" s="74">
        <f t="shared" si="4"/>
        <v>1.5E-3</v>
      </c>
      <c r="K22" s="89">
        <v>9</v>
      </c>
      <c r="L22" s="90" t="s">
        <v>64</v>
      </c>
      <c r="M22" s="74">
        <f t="shared" si="0"/>
        <v>8.9999999999999998E-4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7.9960000000000003E-2</v>
      </c>
      <c r="F23" s="92">
        <v>0.59609999999999996</v>
      </c>
      <c r="G23" s="88">
        <f t="shared" si="3"/>
        <v>0.67605999999999999</v>
      </c>
      <c r="H23" s="89">
        <v>16</v>
      </c>
      <c r="I23" s="90" t="s">
        <v>64</v>
      </c>
      <c r="J23" s="74">
        <f t="shared" si="4"/>
        <v>1.6000000000000001E-3</v>
      </c>
      <c r="K23" s="89">
        <v>10</v>
      </c>
      <c r="L23" s="90" t="s">
        <v>64</v>
      </c>
      <c r="M23" s="74">
        <f t="shared" si="0"/>
        <v>1E-3</v>
      </c>
      <c r="N23" s="89">
        <v>7</v>
      </c>
      <c r="O23" s="90" t="s">
        <v>64</v>
      </c>
      <c r="P23" s="74">
        <f t="shared" si="1"/>
        <v>6.9999999999999999E-4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8.2580000000000001E-2</v>
      </c>
      <c r="F24" s="92">
        <v>0.60860000000000003</v>
      </c>
      <c r="G24" s="88">
        <f t="shared" si="3"/>
        <v>0.69118000000000002</v>
      </c>
      <c r="H24" s="89">
        <v>17</v>
      </c>
      <c r="I24" s="90" t="s">
        <v>64</v>
      </c>
      <c r="J24" s="74">
        <f t="shared" si="4"/>
        <v>1.7000000000000001E-3</v>
      </c>
      <c r="K24" s="89">
        <v>10</v>
      </c>
      <c r="L24" s="90" t="s">
        <v>64</v>
      </c>
      <c r="M24" s="74">
        <f t="shared" si="0"/>
        <v>1E-3</v>
      </c>
      <c r="N24" s="89">
        <v>7</v>
      </c>
      <c r="O24" s="90" t="s">
        <v>64</v>
      </c>
      <c r="P24" s="74">
        <f t="shared" si="1"/>
        <v>6.9999999999999999E-4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8.5120000000000001E-2</v>
      </c>
      <c r="F25" s="92">
        <v>0.62039999999999995</v>
      </c>
      <c r="G25" s="88">
        <f t="shared" si="3"/>
        <v>0.70551999999999992</v>
      </c>
      <c r="H25" s="89">
        <v>17</v>
      </c>
      <c r="I25" s="90" t="s">
        <v>64</v>
      </c>
      <c r="J25" s="74">
        <f t="shared" si="4"/>
        <v>1.7000000000000001E-3</v>
      </c>
      <c r="K25" s="89">
        <v>10</v>
      </c>
      <c r="L25" s="90" t="s">
        <v>64</v>
      </c>
      <c r="M25" s="74">
        <f t="shared" si="0"/>
        <v>1E-3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8.7590000000000001E-2</v>
      </c>
      <c r="F26" s="92">
        <v>0.63149999999999995</v>
      </c>
      <c r="G26" s="88">
        <f t="shared" si="3"/>
        <v>0.71909000000000001</v>
      </c>
      <c r="H26" s="89">
        <v>18</v>
      </c>
      <c r="I26" s="90" t="s">
        <v>64</v>
      </c>
      <c r="J26" s="74">
        <f t="shared" si="4"/>
        <v>1.8E-3</v>
      </c>
      <c r="K26" s="89">
        <v>11</v>
      </c>
      <c r="L26" s="90" t="s">
        <v>64</v>
      </c>
      <c r="M26" s="74">
        <f t="shared" si="0"/>
        <v>1.0999999999999998E-3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9.2329999999999995E-2</v>
      </c>
      <c r="F27" s="92">
        <v>0.65200000000000002</v>
      </c>
      <c r="G27" s="88">
        <f t="shared" si="3"/>
        <v>0.74433000000000005</v>
      </c>
      <c r="H27" s="89">
        <v>19</v>
      </c>
      <c r="I27" s="90" t="s">
        <v>64</v>
      </c>
      <c r="J27" s="74">
        <f t="shared" si="4"/>
        <v>1.9E-3</v>
      </c>
      <c r="K27" s="89">
        <v>11</v>
      </c>
      <c r="L27" s="90" t="s">
        <v>64</v>
      </c>
      <c r="M27" s="74">
        <f t="shared" si="0"/>
        <v>1.0999999999999998E-3</v>
      </c>
      <c r="N27" s="89">
        <v>8</v>
      </c>
      <c r="O27" s="90" t="s">
        <v>64</v>
      </c>
      <c r="P27" s="74">
        <f t="shared" si="1"/>
        <v>8.0000000000000004E-4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9.7930000000000003E-2</v>
      </c>
      <c r="F28" s="92">
        <v>0.67479999999999996</v>
      </c>
      <c r="G28" s="88">
        <f t="shared" si="3"/>
        <v>0.77272999999999992</v>
      </c>
      <c r="H28" s="89">
        <v>21</v>
      </c>
      <c r="I28" s="90" t="s">
        <v>64</v>
      </c>
      <c r="J28" s="74">
        <f t="shared" si="4"/>
        <v>2.1000000000000003E-3</v>
      </c>
      <c r="K28" s="89">
        <v>12</v>
      </c>
      <c r="L28" s="90" t="s">
        <v>64</v>
      </c>
      <c r="M28" s="74">
        <f t="shared" si="0"/>
        <v>1.2000000000000001E-3</v>
      </c>
      <c r="N28" s="89">
        <v>9</v>
      </c>
      <c r="O28" s="90" t="s">
        <v>64</v>
      </c>
      <c r="P28" s="74">
        <f t="shared" si="1"/>
        <v>8.9999999999999998E-4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0.1032</v>
      </c>
      <c r="F29" s="92">
        <v>0.69520000000000004</v>
      </c>
      <c r="G29" s="88">
        <f t="shared" si="3"/>
        <v>0.7984</v>
      </c>
      <c r="H29" s="89">
        <v>22</v>
      </c>
      <c r="I29" s="90" t="s">
        <v>64</v>
      </c>
      <c r="J29" s="74">
        <f t="shared" si="4"/>
        <v>2.1999999999999997E-3</v>
      </c>
      <c r="K29" s="89">
        <v>13</v>
      </c>
      <c r="L29" s="90" t="s">
        <v>64</v>
      </c>
      <c r="M29" s="74">
        <f t="shared" si="0"/>
        <v>1.2999999999999999E-3</v>
      </c>
      <c r="N29" s="89">
        <v>9</v>
      </c>
      <c r="O29" s="90" t="s">
        <v>64</v>
      </c>
      <c r="P29" s="74">
        <f t="shared" si="1"/>
        <v>8.9999999999999998E-4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0.10829999999999999</v>
      </c>
      <c r="F30" s="92">
        <v>0.71340000000000003</v>
      </c>
      <c r="G30" s="88">
        <f t="shared" si="3"/>
        <v>0.82169999999999999</v>
      </c>
      <c r="H30" s="89">
        <v>23</v>
      </c>
      <c r="I30" s="90" t="s">
        <v>64</v>
      </c>
      <c r="J30" s="74">
        <f t="shared" si="4"/>
        <v>2.3E-3</v>
      </c>
      <c r="K30" s="89">
        <v>13</v>
      </c>
      <c r="L30" s="90" t="s">
        <v>64</v>
      </c>
      <c r="M30" s="74">
        <f t="shared" si="0"/>
        <v>1.2999999999999999E-3</v>
      </c>
      <c r="N30" s="89">
        <v>10</v>
      </c>
      <c r="O30" s="90" t="s">
        <v>64</v>
      </c>
      <c r="P30" s="74">
        <f t="shared" si="1"/>
        <v>1E-3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0.11310000000000001</v>
      </c>
      <c r="F31" s="92">
        <v>0.72989999999999999</v>
      </c>
      <c r="G31" s="88">
        <f t="shared" si="3"/>
        <v>0.84299999999999997</v>
      </c>
      <c r="H31" s="89">
        <v>25</v>
      </c>
      <c r="I31" s="90" t="s">
        <v>64</v>
      </c>
      <c r="J31" s="74">
        <f t="shared" si="4"/>
        <v>2.5000000000000001E-3</v>
      </c>
      <c r="K31" s="89">
        <v>14</v>
      </c>
      <c r="L31" s="90" t="s">
        <v>64</v>
      </c>
      <c r="M31" s="74">
        <f t="shared" si="0"/>
        <v>1.4E-3</v>
      </c>
      <c r="N31" s="89">
        <v>10</v>
      </c>
      <c r="O31" s="90" t="s">
        <v>64</v>
      </c>
      <c r="P31" s="74">
        <f t="shared" si="1"/>
        <v>1E-3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0.1177</v>
      </c>
      <c r="F32" s="92">
        <v>0.74490000000000001</v>
      </c>
      <c r="G32" s="88">
        <f t="shared" si="3"/>
        <v>0.86260000000000003</v>
      </c>
      <c r="H32" s="89">
        <v>26</v>
      </c>
      <c r="I32" s="90" t="s">
        <v>64</v>
      </c>
      <c r="J32" s="74">
        <f t="shared" si="4"/>
        <v>2.5999999999999999E-3</v>
      </c>
      <c r="K32" s="89">
        <v>15</v>
      </c>
      <c r="L32" s="90" t="s">
        <v>64</v>
      </c>
      <c r="M32" s="74">
        <f t="shared" si="0"/>
        <v>1.5E-3</v>
      </c>
      <c r="N32" s="89">
        <v>11</v>
      </c>
      <c r="O32" s="90" t="s">
        <v>64</v>
      </c>
      <c r="P32" s="74">
        <f t="shared" si="1"/>
        <v>1.0999999999999998E-3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0.1221</v>
      </c>
      <c r="F33" s="92">
        <v>0.75860000000000005</v>
      </c>
      <c r="G33" s="88">
        <f t="shared" si="3"/>
        <v>0.88070000000000004</v>
      </c>
      <c r="H33" s="89">
        <v>27</v>
      </c>
      <c r="I33" s="90" t="s">
        <v>64</v>
      </c>
      <c r="J33" s="74">
        <f t="shared" si="4"/>
        <v>2.7000000000000001E-3</v>
      </c>
      <c r="K33" s="89">
        <v>15</v>
      </c>
      <c r="L33" s="90" t="s">
        <v>64</v>
      </c>
      <c r="M33" s="74">
        <f t="shared" si="0"/>
        <v>1.5E-3</v>
      </c>
      <c r="N33" s="89">
        <v>11</v>
      </c>
      <c r="O33" s="90" t="s">
        <v>64</v>
      </c>
      <c r="P33" s="74">
        <f t="shared" si="1"/>
        <v>1.0999999999999998E-3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0.12640000000000001</v>
      </c>
      <c r="F34" s="92">
        <v>0.77129999999999999</v>
      </c>
      <c r="G34" s="88">
        <f t="shared" si="3"/>
        <v>0.89769999999999994</v>
      </c>
      <c r="H34" s="89">
        <v>29</v>
      </c>
      <c r="I34" s="90" t="s">
        <v>64</v>
      </c>
      <c r="J34" s="74">
        <f t="shared" si="4"/>
        <v>2.9000000000000002E-3</v>
      </c>
      <c r="K34" s="89">
        <v>16</v>
      </c>
      <c r="L34" s="90" t="s">
        <v>64</v>
      </c>
      <c r="M34" s="74">
        <f t="shared" si="0"/>
        <v>1.6000000000000001E-3</v>
      </c>
      <c r="N34" s="89">
        <v>12</v>
      </c>
      <c r="O34" s="90" t="s">
        <v>64</v>
      </c>
      <c r="P34" s="74">
        <f t="shared" si="1"/>
        <v>1.2000000000000001E-3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0.13059999999999999</v>
      </c>
      <c r="F35" s="92">
        <v>0.78290000000000004</v>
      </c>
      <c r="G35" s="88">
        <f t="shared" si="3"/>
        <v>0.91349999999999998</v>
      </c>
      <c r="H35" s="89">
        <v>30</v>
      </c>
      <c r="I35" s="90" t="s">
        <v>64</v>
      </c>
      <c r="J35" s="74">
        <f t="shared" si="4"/>
        <v>3.0000000000000001E-3</v>
      </c>
      <c r="K35" s="89">
        <v>17</v>
      </c>
      <c r="L35" s="90" t="s">
        <v>64</v>
      </c>
      <c r="M35" s="74">
        <f t="shared" si="0"/>
        <v>1.7000000000000001E-3</v>
      </c>
      <c r="N35" s="89">
        <v>12</v>
      </c>
      <c r="O35" s="90" t="s">
        <v>64</v>
      </c>
      <c r="P35" s="74">
        <f t="shared" si="1"/>
        <v>1.2000000000000001E-3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0.13850000000000001</v>
      </c>
      <c r="F36" s="92">
        <v>0.80359999999999998</v>
      </c>
      <c r="G36" s="88">
        <f t="shared" si="3"/>
        <v>0.94209999999999994</v>
      </c>
      <c r="H36" s="89">
        <v>33</v>
      </c>
      <c r="I36" s="90" t="s">
        <v>64</v>
      </c>
      <c r="J36" s="74">
        <f t="shared" si="4"/>
        <v>3.3E-3</v>
      </c>
      <c r="K36" s="89">
        <v>18</v>
      </c>
      <c r="L36" s="90" t="s">
        <v>64</v>
      </c>
      <c r="M36" s="74">
        <f t="shared" si="0"/>
        <v>1.8E-3</v>
      </c>
      <c r="N36" s="89">
        <v>13</v>
      </c>
      <c r="O36" s="90" t="s">
        <v>64</v>
      </c>
      <c r="P36" s="74">
        <f t="shared" si="1"/>
        <v>1.2999999999999999E-3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0.14599999999999999</v>
      </c>
      <c r="F37" s="92">
        <v>0.8216</v>
      </c>
      <c r="G37" s="88">
        <f t="shared" si="3"/>
        <v>0.96760000000000002</v>
      </c>
      <c r="H37" s="89">
        <v>35</v>
      </c>
      <c r="I37" s="90" t="s">
        <v>64</v>
      </c>
      <c r="J37" s="74">
        <f t="shared" si="4"/>
        <v>3.5000000000000005E-3</v>
      </c>
      <c r="K37" s="89">
        <v>19</v>
      </c>
      <c r="L37" s="90" t="s">
        <v>64</v>
      </c>
      <c r="M37" s="74">
        <f t="shared" si="0"/>
        <v>1.9E-3</v>
      </c>
      <c r="N37" s="89">
        <v>14</v>
      </c>
      <c r="O37" s="90" t="s">
        <v>64</v>
      </c>
      <c r="P37" s="74">
        <f t="shared" si="1"/>
        <v>1.4E-3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0.15310000000000001</v>
      </c>
      <c r="F38" s="92">
        <v>0.83730000000000004</v>
      </c>
      <c r="G38" s="88">
        <f t="shared" si="3"/>
        <v>0.99040000000000006</v>
      </c>
      <c r="H38" s="89">
        <v>37</v>
      </c>
      <c r="I38" s="90" t="s">
        <v>64</v>
      </c>
      <c r="J38" s="74">
        <f t="shared" si="4"/>
        <v>3.6999999999999997E-3</v>
      </c>
      <c r="K38" s="89">
        <v>20</v>
      </c>
      <c r="L38" s="90" t="s">
        <v>64</v>
      </c>
      <c r="M38" s="74">
        <f t="shared" si="0"/>
        <v>2E-3</v>
      </c>
      <c r="N38" s="89">
        <v>15</v>
      </c>
      <c r="O38" s="90" t="s">
        <v>64</v>
      </c>
      <c r="P38" s="74">
        <f t="shared" si="1"/>
        <v>1.5E-3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0.15989999999999999</v>
      </c>
      <c r="F39" s="92">
        <v>0.85119999999999996</v>
      </c>
      <c r="G39" s="88">
        <f t="shared" si="3"/>
        <v>1.0110999999999999</v>
      </c>
      <c r="H39" s="89">
        <v>40</v>
      </c>
      <c r="I39" s="90" t="s">
        <v>64</v>
      </c>
      <c r="J39" s="74">
        <f t="shared" si="4"/>
        <v>4.0000000000000001E-3</v>
      </c>
      <c r="K39" s="89">
        <v>21</v>
      </c>
      <c r="L39" s="90" t="s">
        <v>64</v>
      </c>
      <c r="M39" s="74">
        <f t="shared" si="0"/>
        <v>2.1000000000000003E-3</v>
      </c>
      <c r="N39" s="89">
        <v>15</v>
      </c>
      <c r="O39" s="90" t="s">
        <v>64</v>
      </c>
      <c r="P39" s="74">
        <f t="shared" si="1"/>
        <v>1.5E-3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0.16639999999999999</v>
      </c>
      <c r="F40" s="92">
        <v>0.86339999999999995</v>
      </c>
      <c r="G40" s="88">
        <f t="shared" si="3"/>
        <v>1.0297999999999998</v>
      </c>
      <c r="H40" s="89">
        <v>42</v>
      </c>
      <c r="I40" s="90" t="s">
        <v>64</v>
      </c>
      <c r="J40" s="74">
        <f t="shared" si="4"/>
        <v>4.2000000000000006E-3</v>
      </c>
      <c r="K40" s="89">
        <v>22</v>
      </c>
      <c r="L40" s="90" t="s">
        <v>64</v>
      </c>
      <c r="M40" s="74">
        <f t="shared" si="0"/>
        <v>2.1999999999999997E-3</v>
      </c>
      <c r="N40" s="89">
        <v>16</v>
      </c>
      <c r="O40" s="90" t="s">
        <v>64</v>
      </c>
      <c r="P40" s="74">
        <f t="shared" si="1"/>
        <v>1.6000000000000001E-3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0.17269999999999999</v>
      </c>
      <c r="F41" s="92">
        <v>0.87439999999999996</v>
      </c>
      <c r="G41" s="88">
        <f t="shared" si="3"/>
        <v>1.0470999999999999</v>
      </c>
      <c r="H41" s="89">
        <v>44</v>
      </c>
      <c r="I41" s="90" t="s">
        <v>64</v>
      </c>
      <c r="J41" s="74">
        <f t="shared" si="4"/>
        <v>4.3999999999999994E-3</v>
      </c>
      <c r="K41" s="89">
        <v>23</v>
      </c>
      <c r="L41" s="90" t="s">
        <v>64</v>
      </c>
      <c r="M41" s="74">
        <f t="shared" si="0"/>
        <v>2.3E-3</v>
      </c>
      <c r="N41" s="89">
        <v>17</v>
      </c>
      <c r="O41" s="90" t="s">
        <v>64</v>
      </c>
      <c r="P41" s="74">
        <f t="shared" si="1"/>
        <v>1.7000000000000001E-3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0.1847</v>
      </c>
      <c r="F42" s="92">
        <v>0.89290000000000003</v>
      </c>
      <c r="G42" s="88">
        <f t="shared" si="3"/>
        <v>1.0776000000000001</v>
      </c>
      <c r="H42" s="89">
        <v>49</v>
      </c>
      <c r="I42" s="90" t="s">
        <v>64</v>
      </c>
      <c r="J42" s="74">
        <f t="shared" si="4"/>
        <v>4.8999999999999998E-3</v>
      </c>
      <c r="K42" s="89">
        <v>25</v>
      </c>
      <c r="L42" s="90" t="s">
        <v>64</v>
      </c>
      <c r="M42" s="74">
        <f t="shared" si="0"/>
        <v>2.5000000000000001E-3</v>
      </c>
      <c r="N42" s="89">
        <v>19</v>
      </c>
      <c r="O42" s="90" t="s">
        <v>64</v>
      </c>
      <c r="P42" s="74">
        <f t="shared" si="1"/>
        <v>1.9E-3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0.19589999999999999</v>
      </c>
      <c r="F43" s="92">
        <v>0.90790000000000004</v>
      </c>
      <c r="G43" s="88">
        <f t="shared" si="3"/>
        <v>1.1038000000000001</v>
      </c>
      <c r="H43" s="89">
        <v>53</v>
      </c>
      <c r="I43" s="90" t="s">
        <v>64</v>
      </c>
      <c r="J43" s="74">
        <f t="shared" si="4"/>
        <v>5.3E-3</v>
      </c>
      <c r="K43" s="89">
        <v>27</v>
      </c>
      <c r="L43" s="90" t="s">
        <v>64</v>
      </c>
      <c r="M43" s="74">
        <f t="shared" si="0"/>
        <v>2.7000000000000001E-3</v>
      </c>
      <c r="N43" s="89">
        <v>20</v>
      </c>
      <c r="O43" s="90" t="s">
        <v>64</v>
      </c>
      <c r="P43" s="74">
        <f t="shared" si="1"/>
        <v>2E-3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0.2064</v>
      </c>
      <c r="F44" s="92">
        <v>0.92010000000000003</v>
      </c>
      <c r="G44" s="88">
        <f t="shared" si="3"/>
        <v>1.1265000000000001</v>
      </c>
      <c r="H44" s="89">
        <v>58</v>
      </c>
      <c r="I44" s="90" t="s">
        <v>64</v>
      </c>
      <c r="J44" s="74">
        <f t="shared" si="4"/>
        <v>5.8000000000000005E-3</v>
      </c>
      <c r="K44" s="89">
        <v>29</v>
      </c>
      <c r="L44" s="90" t="s">
        <v>64</v>
      </c>
      <c r="M44" s="74">
        <f t="shared" si="0"/>
        <v>2.9000000000000002E-3</v>
      </c>
      <c r="N44" s="89">
        <v>21</v>
      </c>
      <c r="O44" s="90" t="s">
        <v>64</v>
      </c>
      <c r="P44" s="74">
        <f t="shared" si="1"/>
        <v>2.1000000000000003E-3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0.2165</v>
      </c>
      <c r="F45" s="92">
        <v>0.93020000000000003</v>
      </c>
      <c r="G45" s="88">
        <f t="shared" si="3"/>
        <v>1.1467000000000001</v>
      </c>
      <c r="H45" s="89">
        <v>62</v>
      </c>
      <c r="I45" s="90" t="s">
        <v>64</v>
      </c>
      <c r="J45" s="74">
        <f t="shared" si="4"/>
        <v>6.1999999999999998E-3</v>
      </c>
      <c r="K45" s="89">
        <v>31</v>
      </c>
      <c r="L45" s="90" t="s">
        <v>64</v>
      </c>
      <c r="M45" s="74">
        <f t="shared" si="0"/>
        <v>3.0999999999999999E-3</v>
      </c>
      <c r="N45" s="89">
        <v>23</v>
      </c>
      <c r="O45" s="90" t="s">
        <v>64</v>
      </c>
      <c r="P45" s="74">
        <f t="shared" si="1"/>
        <v>2.3E-3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0.22620000000000001</v>
      </c>
      <c r="F46" s="92">
        <v>0.93840000000000001</v>
      </c>
      <c r="G46" s="88">
        <f t="shared" si="3"/>
        <v>1.1646000000000001</v>
      </c>
      <c r="H46" s="89">
        <v>66</v>
      </c>
      <c r="I46" s="90" t="s">
        <v>64</v>
      </c>
      <c r="J46" s="74">
        <f t="shared" si="4"/>
        <v>6.6E-3</v>
      </c>
      <c r="K46" s="89">
        <v>33</v>
      </c>
      <c r="L46" s="90" t="s">
        <v>64</v>
      </c>
      <c r="M46" s="74">
        <f t="shared" si="0"/>
        <v>3.3E-3</v>
      </c>
      <c r="N46" s="89">
        <v>24</v>
      </c>
      <c r="O46" s="90" t="s">
        <v>64</v>
      </c>
      <c r="P46" s="74">
        <f t="shared" si="1"/>
        <v>2.4000000000000002E-3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0.2354</v>
      </c>
      <c r="F47" s="92">
        <v>0.94520000000000004</v>
      </c>
      <c r="G47" s="88">
        <f t="shared" si="3"/>
        <v>1.1806000000000001</v>
      </c>
      <c r="H47" s="89">
        <v>71</v>
      </c>
      <c r="I47" s="90" t="s">
        <v>64</v>
      </c>
      <c r="J47" s="74">
        <f t="shared" si="4"/>
        <v>7.0999999999999995E-3</v>
      </c>
      <c r="K47" s="89">
        <v>35</v>
      </c>
      <c r="L47" s="90" t="s">
        <v>64</v>
      </c>
      <c r="M47" s="74">
        <f t="shared" si="0"/>
        <v>3.5000000000000005E-3</v>
      </c>
      <c r="N47" s="89">
        <v>25</v>
      </c>
      <c r="O47" s="90" t="s">
        <v>64</v>
      </c>
      <c r="P47" s="74">
        <f t="shared" si="1"/>
        <v>2.5000000000000001E-3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0.24429999999999999</v>
      </c>
      <c r="F48" s="92">
        <v>0.95069999999999999</v>
      </c>
      <c r="G48" s="88">
        <f t="shared" si="3"/>
        <v>1.1950000000000001</v>
      </c>
      <c r="H48" s="89">
        <v>75</v>
      </c>
      <c r="I48" s="90" t="s">
        <v>64</v>
      </c>
      <c r="J48" s="74">
        <f t="shared" si="4"/>
        <v>7.4999999999999997E-3</v>
      </c>
      <c r="K48" s="89">
        <v>37</v>
      </c>
      <c r="L48" s="90" t="s">
        <v>64</v>
      </c>
      <c r="M48" s="74">
        <f t="shared" si="0"/>
        <v>3.6999999999999997E-3</v>
      </c>
      <c r="N48" s="89">
        <v>27</v>
      </c>
      <c r="O48" s="90" t="s">
        <v>64</v>
      </c>
      <c r="P48" s="74">
        <f t="shared" si="1"/>
        <v>2.7000000000000001E-3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0.25280000000000002</v>
      </c>
      <c r="F49" s="92">
        <v>0.95530000000000004</v>
      </c>
      <c r="G49" s="88">
        <f t="shared" si="3"/>
        <v>1.2081</v>
      </c>
      <c r="H49" s="89">
        <v>79</v>
      </c>
      <c r="I49" s="90" t="s">
        <v>64</v>
      </c>
      <c r="J49" s="74">
        <f t="shared" si="4"/>
        <v>7.9000000000000008E-3</v>
      </c>
      <c r="K49" s="89">
        <v>38</v>
      </c>
      <c r="L49" s="90" t="s">
        <v>64</v>
      </c>
      <c r="M49" s="74">
        <f t="shared" si="0"/>
        <v>3.8E-3</v>
      </c>
      <c r="N49" s="89">
        <v>28</v>
      </c>
      <c r="O49" s="90" t="s">
        <v>64</v>
      </c>
      <c r="P49" s="74">
        <f t="shared" si="1"/>
        <v>2.8E-3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0.2611</v>
      </c>
      <c r="F50" s="92">
        <v>0.95889999999999997</v>
      </c>
      <c r="G50" s="88">
        <f t="shared" si="3"/>
        <v>1.22</v>
      </c>
      <c r="H50" s="89">
        <v>83</v>
      </c>
      <c r="I50" s="90" t="s">
        <v>64</v>
      </c>
      <c r="J50" s="74">
        <f t="shared" si="4"/>
        <v>8.3000000000000001E-3</v>
      </c>
      <c r="K50" s="89">
        <v>40</v>
      </c>
      <c r="L50" s="90" t="s">
        <v>64</v>
      </c>
      <c r="M50" s="74">
        <f t="shared" si="0"/>
        <v>4.0000000000000001E-3</v>
      </c>
      <c r="N50" s="89">
        <v>29</v>
      </c>
      <c r="O50" s="90" t="s">
        <v>64</v>
      </c>
      <c r="P50" s="74">
        <f t="shared" si="1"/>
        <v>2.9000000000000002E-3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0.26919999999999999</v>
      </c>
      <c r="F51" s="92">
        <v>0.9617</v>
      </c>
      <c r="G51" s="88">
        <f t="shared" si="3"/>
        <v>1.2309000000000001</v>
      </c>
      <c r="H51" s="89">
        <v>87</v>
      </c>
      <c r="I51" s="90" t="s">
        <v>64</v>
      </c>
      <c r="J51" s="74">
        <f t="shared" si="4"/>
        <v>8.6999999999999994E-3</v>
      </c>
      <c r="K51" s="89">
        <v>42</v>
      </c>
      <c r="L51" s="90" t="s">
        <v>64</v>
      </c>
      <c r="M51" s="74">
        <f t="shared" si="0"/>
        <v>4.2000000000000006E-3</v>
      </c>
      <c r="N51" s="89">
        <v>31</v>
      </c>
      <c r="O51" s="90" t="s">
        <v>64</v>
      </c>
      <c r="P51" s="74">
        <f t="shared" si="1"/>
        <v>3.0999999999999999E-3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0.27700000000000002</v>
      </c>
      <c r="F52" s="92">
        <v>0.96399999999999997</v>
      </c>
      <c r="G52" s="88">
        <f t="shared" si="3"/>
        <v>1.2410000000000001</v>
      </c>
      <c r="H52" s="89">
        <v>92</v>
      </c>
      <c r="I52" s="90" t="s">
        <v>64</v>
      </c>
      <c r="J52" s="74">
        <f t="shared" si="4"/>
        <v>9.1999999999999998E-3</v>
      </c>
      <c r="K52" s="89">
        <v>43</v>
      </c>
      <c r="L52" s="90" t="s">
        <v>64</v>
      </c>
      <c r="M52" s="74">
        <f t="shared" si="0"/>
        <v>4.3E-3</v>
      </c>
      <c r="N52" s="89">
        <v>32</v>
      </c>
      <c r="O52" s="90" t="s">
        <v>64</v>
      </c>
      <c r="P52" s="74">
        <f t="shared" si="1"/>
        <v>3.2000000000000002E-3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0.29199999999999998</v>
      </c>
      <c r="F53" s="92">
        <v>0.9667</v>
      </c>
      <c r="G53" s="88">
        <f t="shared" si="3"/>
        <v>1.2586999999999999</v>
      </c>
      <c r="H53" s="89">
        <v>100</v>
      </c>
      <c r="I53" s="90" t="s">
        <v>64</v>
      </c>
      <c r="J53" s="74">
        <f t="shared" si="4"/>
        <v>0.01</v>
      </c>
      <c r="K53" s="89">
        <v>47</v>
      </c>
      <c r="L53" s="90" t="s">
        <v>64</v>
      </c>
      <c r="M53" s="74">
        <f t="shared" si="0"/>
        <v>4.7000000000000002E-3</v>
      </c>
      <c r="N53" s="89">
        <v>34</v>
      </c>
      <c r="O53" s="90" t="s">
        <v>64</v>
      </c>
      <c r="P53" s="74">
        <f t="shared" si="1"/>
        <v>3.4000000000000002E-3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0.30969999999999998</v>
      </c>
      <c r="F54" s="92">
        <v>0.96779999999999999</v>
      </c>
      <c r="G54" s="88">
        <f t="shared" si="3"/>
        <v>1.2774999999999999</v>
      </c>
      <c r="H54" s="89">
        <v>110</v>
      </c>
      <c r="I54" s="90" t="s">
        <v>64</v>
      </c>
      <c r="J54" s="74">
        <f t="shared" si="4"/>
        <v>1.0999999999999999E-2</v>
      </c>
      <c r="K54" s="89">
        <v>51</v>
      </c>
      <c r="L54" s="90" t="s">
        <v>64</v>
      </c>
      <c r="M54" s="74">
        <f t="shared" si="0"/>
        <v>5.0999999999999995E-3</v>
      </c>
      <c r="N54" s="89">
        <v>37</v>
      </c>
      <c r="O54" s="90" t="s">
        <v>64</v>
      </c>
      <c r="P54" s="74">
        <f t="shared" si="1"/>
        <v>3.6999999999999997E-3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0.32640000000000002</v>
      </c>
      <c r="F55" s="92">
        <v>0.96689999999999998</v>
      </c>
      <c r="G55" s="88">
        <f t="shared" si="3"/>
        <v>1.2932999999999999</v>
      </c>
      <c r="H55" s="89">
        <v>120</v>
      </c>
      <c r="I55" s="90" t="s">
        <v>64</v>
      </c>
      <c r="J55" s="74">
        <f t="shared" si="4"/>
        <v>1.2E-2</v>
      </c>
      <c r="K55" s="89">
        <v>55</v>
      </c>
      <c r="L55" s="90" t="s">
        <v>64</v>
      </c>
      <c r="M55" s="74">
        <f t="shared" si="0"/>
        <v>5.4999999999999997E-3</v>
      </c>
      <c r="N55" s="89">
        <v>40</v>
      </c>
      <c r="O55" s="90" t="s">
        <v>64</v>
      </c>
      <c r="P55" s="74">
        <f t="shared" si="1"/>
        <v>4.0000000000000001E-3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0.34239999999999998</v>
      </c>
      <c r="F56" s="92">
        <v>0.96450000000000002</v>
      </c>
      <c r="G56" s="88">
        <f t="shared" si="3"/>
        <v>1.3069</v>
      </c>
      <c r="H56" s="89">
        <v>130</v>
      </c>
      <c r="I56" s="90" t="s">
        <v>64</v>
      </c>
      <c r="J56" s="74">
        <f t="shared" si="4"/>
        <v>1.3000000000000001E-2</v>
      </c>
      <c r="K56" s="89">
        <v>59</v>
      </c>
      <c r="L56" s="90" t="s">
        <v>64</v>
      </c>
      <c r="M56" s="74">
        <f t="shared" si="0"/>
        <v>5.8999999999999999E-3</v>
      </c>
      <c r="N56" s="89">
        <v>43</v>
      </c>
      <c r="O56" s="90" t="s">
        <v>64</v>
      </c>
      <c r="P56" s="74">
        <f t="shared" si="1"/>
        <v>4.3E-3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0.35759999999999997</v>
      </c>
      <c r="F57" s="92">
        <v>0.96099999999999997</v>
      </c>
      <c r="G57" s="88">
        <f t="shared" si="3"/>
        <v>1.3186</v>
      </c>
      <c r="H57" s="89">
        <v>140</v>
      </c>
      <c r="I57" s="90" t="s">
        <v>64</v>
      </c>
      <c r="J57" s="74">
        <f t="shared" si="4"/>
        <v>1.4000000000000002E-2</v>
      </c>
      <c r="K57" s="89">
        <v>63</v>
      </c>
      <c r="L57" s="90" t="s">
        <v>64</v>
      </c>
      <c r="M57" s="74">
        <f t="shared" si="0"/>
        <v>6.3E-3</v>
      </c>
      <c r="N57" s="89">
        <v>46</v>
      </c>
      <c r="O57" s="90" t="s">
        <v>64</v>
      </c>
      <c r="P57" s="74">
        <f t="shared" si="1"/>
        <v>4.5999999999999999E-3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0.37219999999999998</v>
      </c>
      <c r="F58" s="92">
        <v>0.95660000000000001</v>
      </c>
      <c r="G58" s="88">
        <f t="shared" si="3"/>
        <v>1.3288</v>
      </c>
      <c r="H58" s="89">
        <v>150</v>
      </c>
      <c r="I58" s="90" t="s">
        <v>64</v>
      </c>
      <c r="J58" s="74">
        <f t="shared" si="4"/>
        <v>1.4999999999999999E-2</v>
      </c>
      <c r="K58" s="89">
        <v>67</v>
      </c>
      <c r="L58" s="90" t="s">
        <v>64</v>
      </c>
      <c r="M58" s="74">
        <f t="shared" si="0"/>
        <v>6.7000000000000002E-3</v>
      </c>
      <c r="N58" s="89">
        <v>48</v>
      </c>
      <c r="O58" s="90" t="s">
        <v>64</v>
      </c>
      <c r="P58" s="74">
        <f t="shared" si="1"/>
        <v>4.8000000000000004E-3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0.38619999999999999</v>
      </c>
      <c r="F59" s="92">
        <v>0.9516</v>
      </c>
      <c r="G59" s="88">
        <f t="shared" si="3"/>
        <v>1.3378000000000001</v>
      </c>
      <c r="H59" s="89">
        <v>160</v>
      </c>
      <c r="I59" s="90" t="s">
        <v>64</v>
      </c>
      <c r="J59" s="74">
        <f t="shared" si="4"/>
        <v>1.6E-2</v>
      </c>
      <c r="K59" s="89">
        <v>70</v>
      </c>
      <c r="L59" s="90" t="s">
        <v>64</v>
      </c>
      <c r="M59" s="74">
        <f t="shared" si="0"/>
        <v>7.000000000000001E-3</v>
      </c>
      <c r="N59" s="89">
        <v>51</v>
      </c>
      <c r="O59" s="90" t="s">
        <v>64</v>
      </c>
      <c r="P59" s="74">
        <f t="shared" si="1"/>
        <v>5.0999999999999995E-3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0.39979999999999999</v>
      </c>
      <c r="F60" s="92">
        <v>0.94599999999999995</v>
      </c>
      <c r="G60" s="88">
        <f t="shared" si="3"/>
        <v>1.3457999999999999</v>
      </c>
      <c r="H60" s="89">
        <v>170</v>
      </c>
      <c r="I60" s="90" t="s">
        <v>64</v>
      </c>
      <c r="J60" s="74">
        <f t="shared" si="4"/>
        <v>1.7000000000000001E-2</v>
      </c>
      <c r="K60" s="89">
        <v>74</v>
      </c>
      <c r="L60" s="90" t="s">
        <v>64</v>
      </c>
      <c r="M60" s="74">
        <f t="shared" si="0"/>
        <v>7.3999999999999995E-3</v>
      </c>
      <c r="N60" s="89">
        <v>54</v>
      </c>
      <c r="O60" s="90" t="s">
        <v>64</v>
      </c>
      <c r="P60" s="74">
        <f t="shared" si="1"/>
        <v>5.4000000000000003E-3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0.41289999999999999</v>
      </c>
      <c r="F61" s="92">
        <v>0.94010000000000005</v>
      </c>
      <c r="G61" s="88">
        <f t="shared" si="3"/>
        <v>1.353</v>
      </c>
      <c r="H61" s="89">
        <v>180</v>
      </c>
      <c r="I61" s="90" t="s">
        <v>64</v>
      </c>
      <c r="J61" s="74">
        <f t="shared" si="4"/>
        <v>1.7999999999999999E-2</v>
      </c>
      <c r="K61" s="89">
        <v>78</v>
      </c>
      <c r="L61" s="90" t="s">
        <v>64</v>
      </c>
      <c r="M61" s="74">
        <f t="shared" si="0"/>
        <v>7.7999999999999996E-3</v>
      </c>
      <c r="N61" s="89">
        <v>56</v>
      </c>
      <c r="O61" s="90" t="s">
        <v>64</v>
      </c>
      <c r="P61" s="74">
        <f t="shared" si="1"/>
        <v>5.5999999999999999E-3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0.438</v>
      </c>
      <c r="F62" s="92">
        <v>0.92759999999999998</v>
      </c>
      <c r="G62" s="88">
        <f t="shared" si="3"/>
        <v>1.3655999999999999</v>
      </c>
      <c r="H62" s="89">
        <v>200</v>
      </c>
      <c r="I62" s="90" t="s">
        <v>64</v>
      </c>
      <c r="J62" s="74">
        <f t="shared" si="4"/>
        <v>0.02</v>
      </c>
      <c r="K62" s="89">
        <v>85</v>
      </c>
      <c r="L62" s="90" t="s">
        <v>64</v>
      </c>
      <c r="M62" s="74">
        <f t="shared" si="0"/>
        <v>8.5000000000000006E-3</v>
      </c>
      <c r="N62" s="89">
        <v>62</v>
      </c>
      <c r="O62" s="90" t="s">
        <v>64</v>
      </c>
      <c r="P62" s="74">
        <f t="shared" si="1"/>
        <v>6.1999999999999998E-3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0.46160000000000001</v>
      </c>
      <c r="F63" s="92">
        <v>0.91439999999999999</v>
      </c>
      <c r="G63" s="88">
        <f t="shared" si="3"/>
        <v>1.3759999999999999</v>
      </c>
      <c r="H63" s="89">
        <v>220</v>
      </c>
      <c r="I63" s="90" t="s">
        <v>64</v>
      </c>
      <c r="J63" s="74">
        <f t="shared" si="4"/>
        <v>2.1999999999999999E-2</v>
      </c>
      <c r="K63" s="89">
        <v>92</v>
      </c>
      <c r="L63" s="90" t="s">
        <v>64</v>
      </c>
      <c r="M63" s="74">
        <f t="shared" si="0"/>
        <v>9.1999999999999998E-3</v>
      </c>
      <c r="N63" s="89">
        <v>67</v>
      </c>
      <c r="O63" s="90" t="s">
        <v>64</v>
      </c>
      <c r="P63" s="74">
        <f t="shared" si="1"/>
        <v>6.7000000000000002E-3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0.48420000000000002</v>
      </c>
      <c r="F64" s="92">
        <v>0.90100000000000002</v>
      </c>
      <c r="G64" s="88">
        <f t="shared" si="3"/>
        <v>1.3852</v>
      </c>
      <c r="H64" s="89">
        <v>240</v>
      </c>
      <c r="I64" s="90" t="s">
        <v>64</v>
      </c>
      <c r="J64" s="74">
        <f t="shared" si="4"/>
        <v>2.4E-2</v>
      </c>
      <c r="K64" s="89">
        <v>99</v>
      </c>
      <c r="L64" s="90" t="s">
        <v>64</v>
      </c>
      <c r="M64" s="74">
        <f t="shared" si="0"/>
        <v>9.9000000000000008E-3</v>
      </c>
      <c r="N64" s="89">
        <v>72</v>
      </c>
      <c r="O64" s="90" t="s">
        <v>64</v>
      </c>
      <c r="P64" s="74">
        <f t="shared" si="1"/>
        <v>7.1999999999999998E-3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0.50570000000000004</v>
      </c>
      <c r="F65" s="92">
        <v>0.88749999999999996</v>
      </c>
      <c r="G65" s="88">
        <f t="shared" si="3"/>
        <v>1.3932</v>
      </c>
      <c r="H65" s="89">
        <v>260</v>
      </c>
      <c r="I65" s="90" t="s">
        <v>64</v>
      </c>
      <c r="J65" s="74">
        <f t="shared" si="4"/>
        <v>2.6000000000000002E-2</v>
      </c>
      <c r="K65" s="89">
        <v>106</v>
      </c>
      <c r="L65" s="90" t="s">
        <v>64</v>
      </c>
      <c r="M65" s="74">
        <f t="shared" si="0"/>
        <v>1.06E-2</v>
      </c>
      <c r="N65" s="89">
        <v>77</v>
      </c>
      <c r="O65" s="90" t="s">
        <v>64</v>
      </c>
      <c r="P65" s="74">
        <f t="shared" si="1"/>
        <v>7.7000000000000002E-3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0.52639999999999998</v>
      </c>
      <c r="F66" s="92">
        <v>0.87409999999999999</v>
      </c>
      <c r="G66" s="88">
        <f t="shared" si="3"/>
        <v>1.4005000000000001</v>
      </c>
      <c r="H66" s="89">
        <v>280</v>
      </c>
      <c r="I66" s="90" t="s">
        <v>64</v>
      </c>
      <c r="J66" s="74">
        <f t="shared" si="4"/>
        <v>2.8000000000000004E-2</v>
      </c>
      <c r="K66" s="89">
        <v>113</v>
      </c>
      <c r="L66" s="90" t="s">
        <v>64</v>
      </c>
      <c r="M66" s="74">
        <f t="shared" si="0"/>
        <v>1.1300000000000001E-2</v>
      </c>
      <c r="N66" s="89">
        <v>82</v>
      </c>
      <c r="O66" s="90" t="s">
        <v>64</v>
      </c>
      <c r="P66" s="74">
        <f t="shared" si="1"/>
        <v>8.2000000000000007E-3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0.54620000000000002</v>
      </c>
      <c r="F67" s="92">
        <v>0.86080000000000001</v>
      </c>
      <c r="G67" s="88">
        <f t="shared" si="3"/>
        <v>1.407</v>
      </c>
      <c r="H67" s="89">
        <v>301</v>
      </c>
      <c r="I67" s="90" t="s">
        <v>64</v>
      </c>
      <c r="J67" s="74">
        <f t="shared" si="4"/>
        <v>3.0099999999999998E-2</v>
      </c>
      <c r="K67" s="89">
        <v>119</v>
      </c>
      <c r="L67" s="90" t="s">
        <v>64</v>
      </c>
      <c r="M67" s="74">
        <f t="shared" si="0"/>
        <v>1.1899999999999999E-2</v>
      </c>
      <c r="N67" s="89">
        <v>87</v>
      </c>
      <c r="O67" s="90" t="s">
        <v>64</v>
      </c>
      <c r="P67" s="74">
        <f t="shared" si="1"/>
        <v>8.6999999999999994E-3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0.58389999999999997</v>
      </c>
      <c r="F68" s="92">
        <v>0.83520000000000005</v>
      </c>
      <c r="G68" s="88">
        <f t="shared" si="3"/>
        <v>1.4191</v>
      </c>
      <c r="H68" s="89">
        <v>341</v>
      </c>
      <c r="I68" s="90" t="s">
        <v>64</v>
      </c>
      <c r="J68" s="74">
        <f t="shared" si="4"/>
        <v>3.4100000000000005E-2</v>
      </c>
      <c r="K68" s="89">
        <v>132</v>
      </c>
      <c r="L68" s="90" t="s">
        <v>64</v>
      </c>
      <c r="M68" s="74">
        <f t="shared" si="0"/>
        <v>1.32E-2</v>
      </c>
      <c r="N68" s="89">
        <v>96</v>
      </c>
      <c r="O68" s="90" t="s">
        <v>64</v>
      </c>
      <c r="P68" s="74">
        <f t="shared" si="1"/>
        <v>9.6000000000000009E-3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0.61939999999999995</v>
      </c>
      <c r="F69" s="92">
        <v>0.81069999999999998</v>
      </c>
      <c r="G69" s="88">
        <f t="shared" si="3"/>
        <v>1.4300999999999999</v>
      </c>
      <c r="H69" s="89">
        <v>381</v>
      </c>
      <c r="I69" s="90" t="s">
        <v>64</v>
      </c>
      <c r="J69" s="74">
        <f t="shared" si="4"/>
        <v>3.8100000000000002E-2</v>
      </c>
      <c r="K69" s="89">
        <v>144</v>
      </c>
      <c r="L69" s="90" t="s">
        <v>64</v>
      </c>
      <c r="M69" s="74">
        <f t="shared" si="0"/>
        <v>1.44E-2</v>
      </c>
      <c r="N69" s="89">
        <v>106</v>
      </c>
      <c r="O69" s="90" t="s">
        <v>64</v>
      </c>
      <c r="P69" s="74">
        <f t="shared" si="1"/>
        <v>1.06E-2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0.65290000000000004</v>
      </c>
      <c r="F70" s="92">
        <v>0.78759999999999997</v>
      </c>
      <c r="G70" s="88">
        <f t="shared" si="3"/>
        <v>1.4405000000000001</v>
      </c>
      <c r="H70" s="89">
        <v>421</v>
      </c>
      <c r="I70" s="90" t="s">
        <v>64</v>
      </c>
      <c r="J70" s="74">
        <f t="shared" si="4"/>
        <v>4.2099999999999999E-2</v>
      </c>
      <c r="K70" s="89">
        <v>157</v>
      </c>
      <c r="L70" s="90" t="s">
        <v>64</v>
      </c>
      <c r="M70" s="74">
        <f t="shared" si="0"/>
        <v>1.5699999999999999E-2</v>
      </c>
      <c r="N70" s="89">
        <v>115</v>
      </c>
      <c r="O70" s="90" t="s">
        <v>64</v>
      </c>
      <c r="P70" s="74">
        <f t="shared" si="1"/>
        <v>1.15E-2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0.68469999999999998</v>
      </c>
      <c r="F71" s="92">
        <v>0.76580000000000004</v>
      </c>
      <c r="G71" s="88">
        <f t="shared" si="3"/>
        <v>1.4504999999999999</v>
      </c>
      <c r="H71" s="89">
        <v>461</v>
      </c>
      <c r="I71" s="90" t="s">
        <v>64</v>
      </c>
      <c r="J71" s="74">
        <f t="shared" si="4"/>
        <v>4.6100000000000002E-2</v>
      </c>
      <c r="K71" s="89">
        <v>168</v>
      </c>
      <c r="L71" s="90" t="s">
        <v>64</v>
      </c>
      <c r="M71" s="74">
        <f t="shared" si="0"/>
        <v>1.6800000000000002E-2</v>
      </c>
      <c r="N71" s="89">
        <v>124</v>
      </c>
      <c r="O71" s="90" t="s">
        <v>64</v>
      </c>
      <c r="P71" s="74">
        <f t="shared" si="1"/>
        <v>1.24E-2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0.71519999999999995</v>
      </c>
      <c r="F72" s="92">
        <v>0.74529999999999996</v>
      </c>
      <c r="G72" s="88">
        <f t="shared" si="3"/>
        <v>1.4604999999999999</v>
      </c>
      <c r="H72" s="89">
        <v>502</v>
      </c>
      <c r="I72" s="90" t="s">
        <v>64</v>
      </c>
      <c r="J72" s="74">
        <f t="shared" si="4"/>
        <v>5.0200000000000002E-2</v>
      </c>
      <c r="K72" s="89">
        <v>180</v>
      </c>
      <c r="L72" s="90" t="s">
        <v>64</v>
      </c>
      <c r="M72" s="74">
        <f t="shared" si="0"/>
        <v>1.7999999999999999E-2</v>
      </c>
      <c r="N72" s="89">
        <v>133</v>
      </c>
      <c r="O72" s="90" t="s">
        <v>64</v>
      </c>
      <c r="P72" s="74">
        <f t="shared" si="1"/>
        <v>1.3300000000000001E-2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0.74439999999999995</v>
      </c>
      <c r="F73" s="92">
        <v>0.72589999999999999</v>
      </c>
      <c r="G73" s="88">
        <f t="shared" si="3"/>
        <v>1.4702999999999999</v>
      </c>
      <c r="H73" s="89">
        <v>542</v>
      </c>
      <c r="I73" s="90" t="s">
        <v>64</v>
      </c>
      <c r="J73" s="74">
        <f t="shared" si="4"/>
        <v>5.4200000000000005E-2</v>
      </c>
      <c r="K73" s="89">
        <v>191</v>
      </c>
      <c r="L73" s="90" t="s">
        <v>64</v>
      </c>
      <c r="M73" s="74">
        <f t="shared" si="0"/>
        <v>1.9099999999999999E-2</v>
      </c>
      <c r="N73" s="89">
        <v>142</v>
      </c>
      <c r="O73" s="90" t="s">
        <v>64</v>
      </c>
      <c r="P73" s="74">
        <f t="shared" si="1"/>
        <v>1.4199999999999999E-2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0.77249999999999996</v>
      </c>
      <c r="F74" s="92">
        <v>0.70760000000000001</v>
      </c>
      <c r="G74" s="88">
        <f t="shared" si="3"/>
        <v>1.4801</v>
      </c>
      <c r="H74" s="89">
        <v>582</v>
      </c>
      <c r="I74" s="90" t="s">
        <v>64</v>
      </c>
      <c r="J74" s="74">
        <f t="shared" si="4"/>
        <v>5.8199999999999995E-2</v>
      </c>
      <c r="K74" s="89">
        <v>201</v>
      </c>
      <c r="L74" s="90" t="s">
        <v>64</v>
      </c>
      <c r="M74" s="74">
        <f t="shared" si="0"/>
        <v>2.01E-2</v>
      </c>
      <c r="N74" s="89">
        <v>151</v>
      </c>
      <c r="O74" s="90" t="s">
        <v>64</v>
      </c>
      <c r="P74" s="74">
        <f t="shared" si="1"/>
        <v>1.5099999999999999E-2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0.79959999999999998</v>
      </c>
      <c r="F75" s="92">
        <v>0.69030000000000002</v>
      </c>
      <c r="G75" s="88">
        <f t="shared" si="3"/>
        <v>1.4899</v>
      </c>
      <c r="H75" s="89">
        <v>622</v>
      </c>
      <c r="I75" s="90" t="s">
        <v>64</v>
      </c>
      <c r="J75" s="74">
        <f t="shared" si="4"/>
        <v>6.2199999999999998E-2</v>
      </c>
      <c r="K75" s="89">
        <v>212</v>
      </c>
      <c r="L75" s="90" t="s">
        <v>64</v>
      </c>
      <c r="M75" s="74">
        <f t="shared" si="0"/>
        <v>2.12E-2</v>
      </c>
      <c r="N75" s="89">
        <v>160</v>
      </c>
      <c r="O75" s="90" t="s">
        <v>64</v>
      </c>
      <c r="P75" s="74">
        <f t="shared" si="1"/>
        <v>1.6E-2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0.82579999999999998</v>
      </c>
      <c r="F76" s="92">
        <v>0.67400000000000004</v>
      </c>
      <c r="G76" s="88">
        <f t="shared" si="3"/>
        <v>1.4998</v>
      </c>
      <c r="H76" s="89">
        <v>662</v>
      </c>
      <c r="I76" s="90" t="s">
        <v>64</v>
      </c>
      <c r="J76" s="74">
        <f t="shared" si="4"/>
        <v>6.6200000000000009E-2</v>
      </c>
      <c r="K76" s="89">
        <v>222</v>
      </c>
      <c r="L76" s="90" t="s">
        <v>64</v>
      </c>
      <c r="M76" s="74">
        <f t="shared" si="0"/>
        <v>2.2200000000000001E-2</v>
      </c>
      <c r="N76" s="89">
        <v>169</v>
      </c>
      <c r="O76" s="90" t="s">
        <v>64</v>
      </c>
      <c r="P76" s="74">
        <f t="shared" si="1"/>
        <v>1.6900000000000002E-2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0.85129999999999995</v>
      </c>
      <c r="F77" s="92">
        <v>0.65849999999999997</v>
      </c>
      <c r="G77" s="88">
        <f t="shared" si="3"/>
        <v>1.5097999999999998</v>
      </c>
      <c r="H77" s="89">
        <v>702</v>
      </c>
      <c r="I77" s="90" t="s">
        <v>64</v>
      </c>
      <c r="J77" s="74">
        <f t="shared" si="4"/>
        <v>7.0199999999999999E-2</v>
      </c>
      <c r="K77" s="89">
        <v>232</v>
      </c>
      <c r="L77" s="90" t="s">
        <v>64</v>
      </c>
      <c r="M77" s="74">
        <f t="shared" si="0"/>
        <v>2.3200000000000002E-2</v>
      </c>
      <c r="N77" s="89">
        <v>177</v>
      </c>
      <c r="O77" s="90" t="s">
        <v>64</v>
      </c>
      <c r="P77" s="74">
        <f t="shared" si="1"/>
        <v>1.77E-2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0.87590000000000001</v>
      </c>
      <c r="F78" s="92">
        <v>0.64390000000000003</v>
      </c>
      <c r="G78" s="88">
        <f t="shared" si="3"/>
        <v>1.5198</v>
      </c>
      <c r="H78" s="89">
        <v>742</v>
      </c>
      <c r="I78" s="90" t="s">
        <v>64</v>
      </c>
      <c r="J78" s="74">
        <f t="shared" si="4"/>
        <v>7.4200000000000002E-2</v>
      </c>
      <c r="K78" s="89">
        <v>242</v>
      </c>
      <c r="L78" s="90" t="s">
        <v>64</v>
      </c>
      <c r="M78" s="74">
        <f t="shared" si="0"/>
        <v>2.4199999999999999E-2</v>
      </c>
      <c r="N78" s="89">
        <v>186</v>
      </c>
      <c r="O78" s="90" t="s">
        <v>64</v>
      </c>
      <c r="P78" s="74">
        <f t="shared" si="1"/>
        <v>1.8599999999999998E-2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0.92330000000000001</v>
      </c>
      <c r="F79" s="92">
        <v>0.61680000000000001</v>
      </c>
      <c r="G79" s="88">
        <f t="shared" si="3"/>
        <v>1.5401</v>
      </c>
      <c r="H79" s="89">
        <v>822</v>
      </c>
      <c r="I79" s="90" t="s">
        <v>64</v>
      </c>
      <c r="J79" s="74">
        <f t="shared" si="4"/>
        <v>8.2199999999999995E-2</v>
      </c>
      <c r="K79" s="89">
        <v>260</v>
      </c>
      <c r="L79" s="90" t="s">
        <v>64</v>
      </c>
      <c r="M79" s="74">
        <f t="shared" si="0"/>
        <v>2.6000000000000002E-2</v>
      </c>
      <c r="N79" s="89">
        <v>202</v>
      </c>
      <c r="O79" s="90" t="s">
        <v>64</v>
      </c>
      <c r="P79" s="74">
        <f t="shared" si="1"/>
        <v>2.0200000000000003E-2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0.97940000000000005</v>
      </c>
      <c r="F80" s="92">
        <v>0.58640000000000003</v>
      </c>
      <c r="G80" s="88">
        <f t="shared" si="3"/>
        <v>1.5658000000000001</v>
      </c>
      <c r="H80" s="89">
        <v>920</v>
      </c>
      <c r="I80" s="90" t="s">
        <v>64</v>
      </c>
      <c r="J80" s="74">
        <f t="shared" si="4"/>
        <v>9.1999999999999998E-2</v>
      </c>
      <c r="K80" s="89">
        <v>282</v>
      </c>
      <c r="L80" s="90" t="s">
        <v>64</v>
      </c>
      <c r="M80" s="74">
        <f t="shared" si="0"/>
        <v>2.8199999999999996E-2</v>
      </c>
      <c r="N80" s="89">
        <v>222</v>
      </c>
      <c r="O80" s="90" t="s">
        <v>64</v>
      </c>
      <c r="P80" s="74">
        <f t="shared" si="1"/>
        <v>2.2200000000000001E-2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1.0289999999999999</v>
      </c>
      <c r="F81" s="92">
        <v>0.55940000000000001</v>
      </c>
      <c r="G81" s="88">
        <f t="shared" si="3"/>
        <v>1.5884</v>
      </c>
      <c r="H81" s="89">
        <v>1018</v>
      </c>
      <c r="I81" s="90" t="s">
        <v>64</v>
      </c>
      <c r="J81" s="74">
        <f t="shared" si="4"/>
        <v>0.1018</v>
      </c>
      <c r="K81" s="89">
        <v>303</v>
      </c>
      <c r="L81" s="90" t="s">
        <v>64</v>
      </c>
      <c r="M81" s="74">
        <f t="shared" si="0"/>
        <v>3.0300000000000001E-2</v>
      </c>
      <c r="N81" s="89">
        <v>242</v>
      </c>
      <c r="O81" s="90" t="s">
        <v>64</v>
      </c>
      <c r="P81" s="74">
        <f t="shared" si="1"/>
        <v>2.4199999999999999E-2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1.0720000000000001</v>
      </c>
      <c r="F82" s="92">
        <v>0.53510000000000002</v>
      </c>
      <c r="G82" s="88">
        <f t="shared" si="3"/>
        <v>1.6071</v>
      </c>
      <c r="H82" s="89">
        <v>1116</v>
      </c>
      <c r="I82" s="90" t="s">
        <v>64</v>
      </c>
      <c r="J82" s="74">
        <f t="shared" si="4"/>
        <v>0.1116</v>
      </c>
      <c r="K82" s="89">
        <v>323</v>
      </c>
      <c r="L82" s="90" t="s">
        <v>64</v>
      </c>
      <c r="M82" s="74">
        <f t="shared" si="0"/>
        <v>3.2300000000000002E-2</v>
      </c>
      <c r="N82" s="89">
        <v>261</v>
      </c>
      <c r="O82" s="90" t="s">
        <v>64</v>
      </c>
      <c r="P82" s="74">
        <f t="shared" si="1"/>
        <v>2.6100000000000002E-2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1.113</v>
      </c>
      <c r="F83" s="92">
        <v>0.51319999999999999</v>
      </c>
      <c r="G83" s="88">
        <f t="shared" si="3"/>
        <v>1.6261999999999999</v>
      </c>
      <c r="H83" s="89">
        <v>1212</v>
      </c>
      <c r="I83" s="90" t="s">
        <v>64</v>
      </c>
      <c r="J83" s="74">
        <f t="shared" si="4"/>
        <v>0.1212</v>
      </c>
      <c r="K83" s="89">
        <v>342</v>
      </c>
      <c r="L83" s="90" t="s">
        <v>64</v>
      </c>
      <c r="M83" s="74">
        <f t="shared" si="0"/>
        <v>3.4200000000000001E-2</v>
      </c>
      <c r="N83" s="89">
        <v>279</v>
      </c>
      <c r="O83" s="90" t="s">
        <v>64</v>
      </c>
      <c r="P83" s="74">
        <f t="shared" si="1"/>
        <v>2.7900000000000001E-2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1.1519999999999999</v>
      </c>
      <c r="F84" s="92">
        <v>0.49330000000000002</v>
      </c>
      <c r="G84" s="88">
        <f t="shared" si="3"/>
        <v>1.6453</v>
      </c>
      <c r="H84" s="89">
        <v>1309</v>
      </c>
      <c r="I84" s="90" t="s">
        <v>64</v>
      </c>
      <c r="J84" s="74">
        <f t="shared" si="4"/>
        <v>0.13089999999999999</v>
      </c>
      <c r="K84" s="89">
        <v>360</v>
      </c>
      <c r="L84" s="90" t="s">
        <v>64</v>
      </c>
      <c r="M84" s="74">
        <f t="shared" ref="M84:M147" si="6">K84/1000/10</f>
        <v>3.5999999999999997E-2</v>
      </c>
      <c r="N84" s="89">
        <v>297</v>
      </c>
      <c r="O84" s="90" t="s">
        <v>64</v>
      </c>
      <c r="P84" s="74">
        <f t="shared" ref="P84:P147" si="7">N84/1000/10</f>
        <v>2.9699999999999997E-2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1.1890000000000001</v>
      </c>
      <c r="F85" s="92">
        <v>0.47520000000000001</v>
      </c>
      <c r="G85" s="88">
        <f t="shared" ref="G85:G148" si="8">E85+F85</f>
        <v>1.6642000000000001</v>
      </c>
      <c r="H85" s="89">
        <v>1404</v>
      </c>
      <c r="I85" s="90" t="s">
        <v>64</v>
      </c>
      <c r="J85" s="74">
        <f t="shared" ref="J85:J110" si="9">H85/1000/10</f>
        <v>0.1404</v>
      </c>
      <c r="K85" s="89">
        <v>377</v>
      </c>
      <c r="L85" s="90" t="s">
        <v>64</v>
      </c>
      <c r="M85" s="74">
        <f t="shared" si="6"/>
        <v>3.7699999999999997E-2</v>
      </c>
      <c r="N85" s="89">
        <v>315</v>
      </c>
      <c r="O85" s="90" t="s">
        <v>64</v>
      </c>
      <c r="P85" s="74">
        <f t="shared" si="7"/>
        <v>3.15E-2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1.224</v>
      </c>
      <c r="F86" s="92">
        <v>0.45850000000000002</v>
      </c>
      <c r="G86" s="88">
        <f t="shared" si="8"/>
        <v>1.6825000000000001</v>
      </c>
      <c r="H86" s="89">
        <v>1499</v>
      </c>
      <c r="I86" s="90" t="s">
        <v>64</v>
      </c>
      <c r="J86" s="74">
        <f t="shared" si="9"/>
        <v>0.14990000000000001</v>
      </c>
      <c r="K86" s="89">
        <v>394</v>
      </c>
      <c r="L86" s="90" t="s">
        <v>64</v>
      </c>
      <c r="M86" s="74">
        <f t="shared" si="6"/>
        <v>3.9400000000000004E-2</v>
      </c>
      <c r="N86" s="89">
        <v>332</v>
      </c>
      <c r="O86" s="90" t="s">
        <v>64</v>
      </c>
      <c r="P86" s="74">
        <f t="shared" si="7"/>
        <v>3.32E-2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1.258</v>
      </c>
      <c r="F87" s="92">
        <v>0.44319999999999998</v>
      </c>
      <c r="G87" s="88">
        <f t="shared" si="8"/>
        <v>1.7012</v>
      </c>
      <c r="H87" s="89">
        <v>1594</v>
      </c>
      <c r="I87" s="90" t="s">
        <v>64</v>
      </c>
      <c r="J87" s="74">
        <f t="shared" si="9"/>
        <v>0.15940000000000001</v>
      </c>
      <c r="K87" s="89">
        <v>410</v>
      </c>
      <c r="L87" s="90" t="s">
        <v>64</v>
      </c>
      <c r="M87" s="74">
        <f t="shared" si="6"/>
        <v>4.0999999999999995E-2</v>
      </c>
      <c r="N87" s="89">
        <v>349</v>
      </c>
      <c r="O87" s="90" t="s">
        <v>64</v>
      </c>
      <c r="P87" s="74">
        <f t="shared" si="7"/>
        <v>3.49E-2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1.3220000000000001</v>
      </c>
      <c r="F88" s="92">
        <v>0.41589999999999999</v>
      </c>
      <c r="G88" s="88">
        <f t="shared" si="8"/>
        <v>1.7379</v>
      </c>
      <c r="H88" s="89">
        <v>1780</v>
      </c>
      <c r="I88" s="90" t="s">
        <v>64</v>
      </c>
      <c r="J88" s="74">
        <f t="shared" si="9"/>
        <v>0.17799999999999999</v>
      </c>
      <c r="K88" s="89">
        <v>440</v>
      </c>
      <c r="L88" s="90" t="s">
        <v>64</v>
      </c>
      <c r="M88" s="74">
        <f t="shared" si="6"/>
        <v>4.3999999999999997E-2</v>
      </c>
      <c r="N88" s="89">
        <v>381</v>
      </c>
      <c r="O88" s="90" t="s">
        <v>64</v>
      </c>
      <c r="P88" s="74">
        <f t="shared" si="7"/>
        <v>3.8100000000000002E-2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1.381</v>
      </c>
      <c r="F89" s="92">
        <v>0.39229999999999998</v>
      </c>
      <c r="G89" s="88">
        <f t="shared" si="8"/>
        <v>1.7732999999999999</v>
      </c>
      <c r="H89" s="89">
        <v>1965</v>
      </c>
      <c r="I89" s="90" t="s">
        <v>64</v>
      </c>
      <c r="J89" s="74">
        <f t="shared" si="9"/>
        <v>0.19650000000000001</v>
      </c>
      <c r="K89" s="89">
        <v>468</v>
      </c>
      <c r="L89" s="90" t="s">
        <v>64</v>
      </c>
      <c r="M89" s="74">
        <f t="shared" si="6"/>
        <v>4.6800000000000001E-2</v>
      </c>
      <c r="N89" s="89">
        <v>411</v>
      </c>
      <c r="O89" s="90" t="s">
        <v>64</v>
      </c>
      <c r="P89" s="74">
        <f t="shared" si="7"/>
        <v>4.1099999999999998E-2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1.4350000000000001</v>
      </c>
      <c r="F90" s="92">
        <v>0.37159999999999999</v>
      </c>
      <c r="G90" s="88">
        <f t="shared" si="8"/>
        <v>1.8066</v>
      </c>
      <c r="H90" s="89">
        <v>2147</v>
      </c>
      <c r="I90" s="90" t="s">
        <v>64</v>
      </c>
      <c r="J90" s="74">
        <f t="shared" si="9"/>
        <v>0.21469999999999997</v>
      </c>
      <c r="K90" s="89">
        <v>494</v>
      </c>
      <c r="L90" s="90" t="s">
        <v>64</v>
      </c>
      <c r="M90" s="74">
        <f t="shared" si="6"/>
        <v>4.9399999999999999E-2</v>
      </c>
      <c r="N90" s="89">
        <v>441</v>
      </c>
      <c r="O90" s="90" t="s">
        <v>64</v>
      </c>
      <c r="P90" s="74">
        <f t="shared" si="7"/>
        <v>4.41E-2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1.486</v>
      </c>
      <c r="F91" s="92">
        <v>0.3533</v>
      </c>
      <c r="G91" s="88">
        <f t="shared" si="8"/>
        <v>1.8392999999999999</v>
      </c>
      <c r="H91" s="89">
        <v>2326</v>
      </c>
      <c r="I91" s="90" t="s">
        <v>64</v>
      </c>
      <c r="J91" s="74">
        <f t="shared" si="9"/>
        <v>0.2326</v>
      </c>
      <c r="K91" s="89">
        <v>518</v>
      </c>
      <c r="L91" s="90" t="s">
        <v>64</v>
      </c>
      <c r="M91" s="74">
        <f t="shared" si="6"/>
        <v>5.1799999999999999E-2</v>
      </c>
      <c r="N91" s="89">
        <v>469</v>
      </c>
      <c r="O91" s="90" t="s">
        <v>64</v>
      </c>
      <c r="P91" s="74">
        <f t="shared" si="7"/>
        <v>4.6899999999999997E-2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1.534</v>
      </c>
      <c r="F92" s="92">
        <v>0.33689999999999998</v>
      </c>
      <c r="G92" s="88">
        <f t="shared" si="8"/>
        <v>1.8709</v>
      </c>
      <c r="H92" s="89">
        <v>2503</v>
      </c>
      <c r="I92" s="90" t="s">
        <v>64</v>
      </c>
      <c r="J92" s="74">
        <f t="shared" si="9"/>
        <v>0.25030000000000002</v>
      </c>
      <c r="K92" s="89">
        <v>541</v>
      </c>
      <c r="L92" s="90" t="s">
        <v>64</v>
      </c>
      <c r="M92" s="74">
        <f t="shared" si="6"/>
        <v>5.4100000000000002E-2</v>
      </c>
      <c r="N92" s="89">
        <v>496</v>
      </c>
      <c r="O92" s="90" t="s">
        <v>64</v>
      </c>
      <c r="P92" s="74">
        <f t="shared" si="7"/>
        <v>4.9599999999999998E-2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1.58</v>
      </c>
      <c r="F93" s="92">
        <v>0.32229999999999998</v>
      </c>
      <c r="G93" s="88">
        <f t="shared" si="8"/>
        <v>1.9023000000000001</v>
      </c>
      <c r="H93" s="89">
        <v>2678</v>
      </c>
      <c r="I93" s="90" t="s">
        <v>64</v>
      </c>
      <c r="J93" s="74">
        <f t="shared" si="9"/>
        <v>0.26779999999999998</v>
      </c>
      <c r="K93" s="89">
        <v>563</v>
      </c>
      <c r="L93" s="90" t="s">
        <v>64</v>
      </c>
      <c r="M93" s="74">
        <f t="shared" si="6"/>
        <v>5.6299999999999996E-2</v>
      </c>
      <c r="N93" s="89">
        <v>522</v>
      </c>
      <c r="O93" s="90" t="s">
        <v>64</v>
      </c>
      <c r="P93" s="74">
        <f t="shared" si="7"/>
        <v>5.2200000000000003E-2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1.665</v>
      </c>
      <c r="F94" s="92">
        <v>0.2969</v>
      </c>
      <c r="G94" s="88">
        <f t="shared" si="8"/>
        <v>1.9619</v>
      </c>
      <c r="H94" s="89">
        <v>3022</v>
      </c>
      <c r="I94" s="90" t="s">
        <v>64</v>
      </c>
      <c r="J94" s="74">
        <f t="shared" si="9"/>
        <v>0.30219999999999997</v>
      </c>
      <c r="K94" s="89">
        <v>603</v>
      </c>
      <c r="L94" s="90" t="s">
        <v>64</v>
      </c>
      <c r="M94" s="74">
        <f t="shared" si="6"/>
        <v>6.0299999999999999E-2</v>
      </c>
      <c r="N94" s="89">
        <v>571</v>
      </c>
      <c r="O94" s="90" t="s">
        <v>64</v>
      </c>
      <c r="P94" s="74">
        <f t="shared" si="7"/>
        <v>5.7099999999999998E-2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1.742</v>
      </c>
      <c r="F95" s="92">
        <v>0.27579999999999999</v>
      </c>
      <c r="G95" s="88">
        <f t="shared" si="8"/>
        <v>2.0177999999999998</v>
      </c>
      <c r="H95" s="89">
        <v>3358</v>
      </c>
      <c r="I95" s="90" t="s">
        <v>64</v>
      </c>
      <c r="J95" s="74">
        <f t="shared" si="9"/>
        <v>0.33579999999999999</v>
      </c>
      <c r="K95" s="89">
        <v>640</v>
      </c>
      <c r="L95" s="90" t="s">
        <v>64</v>
      </c>
      <c r="M95" s="74">
        <f t="shared" si="6"/>
        <v>6.4000000000000001E-2</v>
      </c>
      <c r="N95" s="89">
        <v>617</v>
      </c>
      <c r="O95" s="90" t="s">
        <v>64</v>
      </c>
      <c r="P95" s="74">
        <f t="shared" si="7"/>
        <v>6.1699999999999998E-2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1.8140000000000001</v>
      </c>
      <c r="F96" s="92">
        <v>0.25779999999999997</v>
      </c>
      <c r="G96" s="88">
        <f t="shared" si="8"/>
        <v>2.0718000000000001</v>
      </c>
      <c r="H96" s="89">
        <v>3687</v>
      </c>
      <c r="I96" s="90" t="s">
        <v>64</v>
      </c>
      <c r="J96" s="74">
        <f t="shared" si="9"/>
        <v>0.36869999999999997</v>
      </c>
      <c r="K96" s="89">
        <v>673</v>
      </c>
      <c r="L96" s="90" t="s">
        <v>64</v>
      </c>
      <c r="M96" s="74">
        <f t="shared" si="6"/>
        <v>6.7299999999999999E-2</v>
      </c>
      <c r="N96" s="89">
        <v>660</v>
      </c>
      <c r="O96" s="90" t="s">
        <v>64</v>
      </c>
      <c r="P96" s="74">
        <f t="shared" si="7"/>
        <v>6.6000000000000003E-2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1.88</v>
      </c>
      <c r="F97" s="92">
        <v>0.2424</v>
      </c>
      <c r="G97" s="88">
        <f t="shared" si="8"/>
        <v>2.1223999999999998</v>
      </c>
      <c r="H97" s="89">
        <v>4008</v>
      </c>
      <c r="I97" s="90" t="s">
        <v>64</v>
      </c>
      <c r="J97" s="74">
        <f t="shared" si="9"/>
        <v>0.40079999999999999</v>
      </c>
      <c r="K97" s="89">
        <v>703</v>
      </c>
      <c r="L97" s="90" t="s">
        <v>64</v>
      </c>
      <c r="M97" s="74">
        <f t="shared" si="6"/>
        <v>7.0300000000000001E-2</v>
      </c>
      <c r="N97" s="89">
        <v>701</v>
      </c>
      <c r="O97" s="90" t="s">
        <v>64</v>
      </c>
      <c r="P97" s="74">
        <f t="shared" si="7"/>
        <v>7.0099999999999996E-2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1.9430000000000001</v>
      </c>
      <c r="F98" s="92">
        <v>0.22889999999999999</v>
      </c>
      <c r="G98" s="88">
        <f t="shared" si="8"/>
        <v>2.1718999999999999</v>
      </c>
      <c r="H98" s="89">
        <v>4324</v>
      </c>
      <c r="I98" s="90" t="s">
        <v>64</v>
      </c>
      <c r="J98" s="74">
        <f t="shared" si="9"/>
        <v>0.43240000000000001</v>
      </c>
      <c r="K98" s="89">
        <v>731</v>
      </c>
      <c r="L98" s="90" t="s">
        <v>64</v>
      </c>
      <c r="M98" s="74">
        <f t="shared" si="6"/>
        <v>7.3099999999999998E-2</v>
      </c>
      <c r="N98" s="89">
        <v>739</v>
      </c>
      <c r="O98" s="90" t="s">
        <v>64</v>
      </c>
      <c r="P98" s="74">
        <f t="shared" si="7"/>
        <v>7.3899999999999993E-2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2.0009999999999999</v>
      </c>
      <c r="F99" s="92">
        <v>0.217</v>
      </c>
      <c r="G99" s="88">
        <f t="shared" si="8"/>
        <v>2.218</v>
      </c>
      <c r="H99" s="89">
        <v>4634</v>
      </c>
      <c r="I99" s="90" t="s">
        <v>64</v>
      </c>
      <c r="J99" s="74">
        <f t="shared" si="9"/>
        <v>0.46340000000000003</v>
      </c>
      <c r="K99" s="89">
        <v>757</v>
      </c>
      <c r="L99" s="90" t="s">
        <v>64</v>
      </c>
      <c r="M99" s="74">
        <f t="shared" si="6"/>
        <v>7.5700000000000003E-2</v>
      </c>
      <c r="N99" s="89">
        <v>775</v>
      </c>
      <c r="O99" s="90" t="s">
        <v>64</v>
      </c>
      <c r="P99" s="74">
        <f t="shared" si="7"/>
        <v>7.7499999999999999E-2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2.0569999999999999</v>
      </c>
      <c r="F100" s="92">
        <v>0.2064</v>
      </c>
      <c r="G100" s="88">
        <f t="shared" si="8"/>
        <v>2.2633999999999999</v>
      </c>
      <c r="H100" s="89">
        <v>4938</v>
      </c>
      <c r="I100" s="90" t="s">
        <v>64</v>
      </c>
      <c r="J100" s="74">
        <f t="shared" si="9"/>
        <v>0.49379999999999996</v>
      </c>
      <c r="K100" s="89">
        <v>782</v>
      </c>
      <c r="L100" s="90" t="s">
        <v>64</v>
      </c>
      <c r="M100" s="74">
        <f t="shared" si="6"/>
        <v>7.8200000000000006E-2</v>
      </c>
      <c r="N100" s="89">
        <v>809</v>
      </c>
      <c r="O100" s="90" t="s">
        <v>64</v>
      </c>
      <c r="P100" s="74">
        <f t="shared" si="7"/>
        <v>8.09E-2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2.11</v>
      </c>
      <c r="F101" s="92">
        <v>0.19700000000000001</v>
      </c>
      <c r="G101" s="88">
        <f t="shared" si="8"/>
        <v>2.3069999999999999</v>
      </c>
      <c r="H101" s="89">
        <v>5237</v>
      </c>
      <c r="I101" s="90" t="s">
        <v>64</v>
      </c>
      <c r="J101" s="74">
        <f t="shared" si="9"/>
        <v>0.52370000000000005</v>
      </c>
      <c r="K101" s="89">
        <v>804</v>
      </c>
      <c r="L101" s="90" t="s">
        <v>64</v>
      </c>
      <c r="M101" s="74">
        <f t="shared" si="6"/>
        <v>8.0399999999999999E-2</v>
      </c>
      <c r="N101" s="89">
        <v>842</v>
      </c>
      <c r="O101" s="90" t="s">
        <v>64</v>
      </c>
      <c r="P101" s="74">
        <f t="shared" si="7"/>
        <v>8.4199999999999997E-2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2.1619999999999999</v>
      </c>
      <c r="F102" s="92">
        <v>0.1885</v>
      </c>
      <c r="G102" s="88">
        <f t="shared" si="8"/>
        <v>2.3504999999999998</v>
      </c>
      <c r="H102" s="89">
        <v>5532</v>
      </c>
      <c r="I102" s="90" t="s">
        <v>64</v>
      </c>
      <c r="J102" s="74">
        <f t="shared" si="9"/>
        <v>0.55320000000000003</v>
      </c>
      <c r="K102" s="89">
        <v>826</v>
      </c>
      <c r="L102" s="90" t="s">
        <v>64</v>
      </c>
      <c r="M102" s="74">
        <f t="shared" si="6"/>
        <v>8.2599999999999993E-2</v>
      </c>
      <c r="N102" s="89">
        <v>873</v>
      </c>
      <c r="O102" s="90" t="s">
        <v>64</v>
      </c>
      <c r="P102" s="74">
        <f t="shared" si="7"/>
        <v>8.7300000000000003E-2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2.2120000000000002</v>
      </c>
      <c r="F103" s="92">
        <v>0.1807</v>
      </c>
      <c r="G103" s="88">
        <f t="shared" si="8"/>
        <v>2.3927</v>
      </c>
      <c r="H103" s="89">
        <v>5821</v>
      </c>
      <c r="I103" s="90" t="s">
        <v>64</v>
      </c>
      <c r="J103" s="74">
        <f t="shared" si="9"/>
        <v>0.58209999999999995</v>
      </c>
      <c r="K103" s="89">
        <v>846</v>
      </c>
      <c r="L103" s="90" t="s">
        <v>64</v>
      </c>
      <c r="M103" s="74">
        <f t="shared" si="6"/>
        <v>8.4599999999999995E-2</v>
      </c>
      <c r="N103" s="89">
        <v>903</v>
      </c>
      <c r="O103" s="90" t="s">
        <v>64</v>
      </c>
      <c r="P103" s="74">
        <f t="shared" si="7"/>
        <v>9.0300000000000005E-2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2.2610000000000001</v>
      </c>
      <c r="F104" s="92">
        <v>0.17369999999999999</v>
      </c>
      <c r="G104" s="88">
        <f t="shared" si="8"/>
        <v>2.4347000000000003</v>
      </c>
      <c r="H104" s="89">
        <v>6107</v>
      </c>
      <c r="I104" s="90" t="s">
        <v>64</v>
      </c>
      <c r="J104" s="74">
        <f t="shared" si="9"/>
        <v>0.61070000000000002</v>
      </c>
      <c r="K104" s="89">
        <v>864</v>
      </c>
      <c r="L104" s="90" t="s">
        <v>64</v>
      </c>
      <c r="M104" s="74">
        <f t="shared" si="6"/>
        <v>8.6400000000000005E-2</v>
      </c>
      <c r="N104" s="89">
        <v>931</v>
      </c>
      <c r="O104" s="90" t="s">
        <v>64</v>
      </c>
      <c r="P104" s="74">
        <f t="shared" si="7"/>
        <v>9.3100000000000002E-2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2.3559999999999999</v>
      </c>
      <c r="F105" s="92">
        <v>0.1613</v>
      </c>
      <c r="G105" s="88">
        <f t="shared" si="8"/>
        <v>2.5172999999999996</v>
      </c>
      <c r="H105" s="89">
        <v>6664</v>
      </c>
      <c r="I105" s="90" t="s">
        <v>64</v>
      </c>
      <c r="J105" s="76">
        <f t="shared" si="9"/>
        <v>0.66639999999999999</v>
      </c>
      <c r="K105" s="89">
        <v>901</v>
      </c>
      <c r="L105" s="90" t="s">
        <v>64</v>
      </c>
      <c r="M105" s="74">
        <f t="shared" si="6"/>
        <v>9.01E-2</v>
      </c>
      <c r="N105" s="89">
        <v>985</v>
      </c>
      <c r="O105" s="90" t="s">
        <v>64</v>
      </c>
      <c r="P105" s="74">
        <f t="shared" si="7"/>
        <v>9.8500000000000004E-2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2.4740000000000002</v>
      </c>
      <c r="F106" s="92">
        <v>0.1484</v>
      </c>
      <c r="G106" s="88">
        <f t="shared" si="8"/>
        <v>2.6224000000000003</v>
      </c>
      <c r="H106" s="89">
        <v>7338</v>
      </c>
      <c r="I106" s="90" t="s">
        <v>64</v>
      </c>
      <c r="J106" s="76">
        <f t="shared" si="9"/>
        <v>0.73380000000000001</v>
      </c>
      <c r="K106" s="89">
        <v>942</v>
      </c>
      <c r="L106" s="90" t="s">
        <v>64</v>
      </c>
      <c r="M106" s="74">
        <f t="shared" si="6"/>
        <v>9.4199999999999992E-2</v>
      </c>
      <c r="N106" s="89">
        <v>1046</v>
      </c>
      <c r="O106" s="90" t="s">
        <v>64</v>
      </c>
      <c r="P106" s="74">
        <f t="shared" si="7"/>
        <v>0.1046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2.59</v>
      </c>
      <c r="F107" s="92">
        <v>0.13750000000000001</v>
      </c>
      <c r="G107" s="88">
        <f t="shared" si="8"/>
        <v>2.7275</v>
      </c>
      <c r="H107" s="89">
        <v>7987</v>
      </c>
      <c r="I107" s="90" t="s">
        <v>64</v>
      </c>
      <c r="J107" s="76">
        <f t="shared" si="9"/>
        <v>0.79869999999999997</v>
      </c>
      <c r="K107" s="89">
        <v>978</v>
      </c>
      <c r="L107" s="90" t="s">
        <v>64</v>
      </c>
      <c r="M107" s="74">
        <f t="shared" si="6"/>
        <v>9.7799999999999998E-2</v>
      </c>
      <c r="N107" s="89">
        <v>1102</v>
      </c>
      <c r="O107" s="90" t="s">
        <v>64</v>
      </c>
      <c r="P107" s="74">
        <f t="shared" si="7"/>
        <v>0.11020000000000001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2.7040000000000002</v>
      </c>
      <c r="F108" s="92">
        <v>0.12839999999999999</v>
      </c>
      <c r="G108" s="88">
        <f t="shared" si="8"/>
        <v>2.8324000000000003</v>
      </c>
      <c r="H108" s="89">
        <v>8613</v>
      </c>
      <c r="I108" s="90" t="s">
        <v>64</v>
      </c>
      <c r="J108" s="76">
        <f t="shared" si="9"/>
        <v>0.86129999999999995</v>
      </c>
      <c r="K108" s="89">
        <v>1010</v>
      </c>
      <c r="L108" s="90" t="s">
        <v>64</v>
      </c>
      <c r="M108" s="74">
        <f t="shared" si="6"/>
        <v>0.10100000000000001</v>
      </c>
      <c r="N108" s="89">
        <v>1153</v>
      </c>
      <c r="O108" s="90" t="s">
        <v>64</v>
      </c>
      <c r="P108" s="74">
        <f t="shared" si="7"/>
        <v>0.1153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2.8170000000000002</v>
      </c>
      <c r="F109" s="92">
        <v>0.12039999999999999</v>
      </c>
      <c r="G109" s="88">
        <f t="shared" si="8"/>
        <v>2.9374000000000002</v>
      </c>
      <c r="H109" s="89">
        <v>9218</v>
      </c>
      <c r="I109" s="90" t="s">
        <v>64</v>
      </c>
      <c r="J109" s="76">
        <f t="shared" si="9"/>
        <v>0.92179999999999995</v>
      </c>
      <c r="K109" s="89">
        <v>1039</v>
      </c>
      <c r="L109" s="90" t="s">
        <v>64</v>
      </c>
      <c r="M109" s="74">
        <f t="shared" si="6"/>
        <v>0.10389999999999999</v>
      </c>
      <c r="N109" s="89">
        <v>1201</v>
      </c>
      <c r="O109" s="90" t="s">
        <v>64</v>
      </c>
      <c r="P109" s="74">
        <f t="shared" si="7"/>
        <v>0.12010000000000001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2.9279999999999999</v>
      </c>
      <c r="F110" s="92">
        <v>0.1135</v>
      </c>
      <c r="G110" s="88">
        <f t="shared" si="8"/>
        <v>3.0415000000000001</v>
      </c>
      <c r="H110" s="89">
        <v>9803</v>
      </c>
      <c r="I110" s="90" t="s">
        <v>64</v>
      </c>
      <c r="J110" s="76">
        <f t="shared" si="9"/>
        <v>0.98030000000000006</v>
      </c>
      <c r="K110" s="89">
        <v>1065</v>
      </c>
      <c r="L110" s="90" t="s">
        <v>64</v>
      </c>
      <c r="M110" s="74">
        <f t="shared" si="6"/>
        <v>0.1065</v>
      </c>
      <c r="N110" s="89">
        <v>1244</v>
      </c>
      <c r="O110" s="90" t="s">
        <v>64</v>
      </c>
      <c r="P110" s="74">
        <f t="shared" si="7"/>
        <v>0.1244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3.0369999999999999</v>
      </c>
      <c r="F111" s="92">
        <v>0.1075</v>
      </c>
      <c r="G111" s="88">
        <f t="shared" si="8"/>
        <v>3.1444999999999999</v>
      </c>
      <c r="H111" s="89">
        <v>1.04</v>
      </c>
      <c r="I111" s="93" t="s">
        <v>66</v>
      </c>
      <c r="J111" s="76">
        <f t="shared" ref="J111:J171" si="11">H111</f>
        <v>1.04</v>
      </c>
      <c r="K111" s="89">
        <v>1089</v>
      </c>
      <c r="L111" s="90" t="s">
        <v>64</v>
      </c>
      <c r="M111" s="74">
        <f t="shared" si="6"/>
        <v>0.1089</v>
      </c>
      <c r="N111" s="89">
        <v>1284</v>
      </c>
      <c r="O111" s="90" t="s">
        <v>64</v>
      </c>
      <c r="P111" s="74">
        <f t="shared" si="7"/>
        <v>0.12840000000000001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3.1429999999999998</v>
      </c>
      <c r="F112" s="92">
        <v>0.1021</v>
      </c>
      <c r="G112" s="88">
        <f t="shared" si="8"/>
        <v>3.2450999999999999</v>
      </c>
      <c r="H112" s="89">
        <v>1.0900000000000001</v>
      </c>
      <c r="I112" s="90" t="s">
        <v>66</v>
      </c>
      <c r="J112" s="76">
        <f t="shared" si="11"/>
        <v>1.0900000000000001</v>
      </c>
      <c r="K112" s="89">
        <v>1110</v>
      </c>
      <c r="L112" s="90" t="s">
        <v>64</v>
      </c>
      <c r="M112" s="74">
        <f t="shared" si="6"/>
        <v>0.11100000000000002</v>
      </c>
      <c r="N112" s="89">
        <v>1322</v>
      </c>
      <c r="O112" s="90" t="s">
        <v>64</v>
      </c>
      <c r="P112" s="74">
        <f t="shared" si="7"/>
        <v>0.13220000000000001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3.2469999999999999</v>
      </c>
      <c r="F113" s="92">
        <v>9.7229999999999997E-2</v>
      </c>
      <c r="G113" s="88">
        <f t="shared" si="8"/>
        <v>3.34423</v>
      </c>
      <c r="H113" s="89">
        <v>1.1499999999999999</v>
      </c>
      <c r="I113" s="90" t="s">
        <v>66</v>
      </c>
      <c r="J113" s="76">
        <f t="shared" si="11"/>
        <v>1.1499999999999999</v>
      </c>
      <c r="K113" s="89">
        <v>1130</v>
      </c>
      <c r="L113" s="90" t="s">
        <v>64</v>
      </c>
      <c r="M113" s="74">
        <f t="shared" si="6"/>
        <v>0.11299999999999999</v>
      </c>
      <c r="N113" s="89">
        <v>1357</v>
      </c>
      <c r="O113" s="90" t="s">
        <v>64</v>
      </c>
      <c r="P113" s="74">
        <f t="shared" si="7"/>
        <v>0.13569999999999999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3.4489999999999998</v>
      </c>
      <c r="F114" s="92">
        <v>8.8950000000000001E-2</v>
      </c>
      <c r="G114" s="88">
        <f t="shared" si="8"/>
        <v>3.5379499999999999</v>
      </c>
      <c r="H114" s="89">
        <v>1.25</v>
      </c>
      <c r="I114" s="90" t="s">
        <v>66</v>
      </c>
      <c r="J114" s="76">
        <f t="shared" si="11"/>
        <v>1.25</v>
      </c>
      <c r="K114" s="89">
        <v>1169</v>
      </c>
      <c r="L114" s="90" t="s">
        <v>64</v>
      </c>
      <c r="M114" s="74">
        <f t="shared" si="6"/>
        <v>0.1169</v>
      </c>
      <c r="N114" s="89">
        <v>1421</v>
      </c>
      <c r="O114" s="90" t="s">
        <v>64</v>
      </c>
      <c r="P114" s="74">
        <f t="shared" si="7"/>
        <v>0.1421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3.641</v>
      </c>
      <c r="F115" s="92">
        <v>8.2089999999999996E-2</v>
      </c>
      <c r="G115" s="88">
        <f t="shared" si="8"/>
        <v>3.72309</v>
      </c>
      <c r="H115" s="89">
        <v>1.34</v>
      </c>
      <c r="I115" s="90" t="s">
        <v>66</v>
      </c>
      <c r="J115" s="76">
        <f t="shared" si="11"/>
        <v>1.34</v>
      </c>
      <c r="K115" s="89">
        <v>1203</v>
      </c>
      <c r="L115" s="90" t="s">
        <v>64</v>
      </c>
      <c r="M115" s="74">
        <f t="shared" si="6"/>
        <v>0.1203</v>
      </c>
      <c r="N115" s="89">
        <v>1477</v>
      </c>
      <c r="O115" s="90" t="s">
        <v>64</v>
      </c>
      <c r="P115" s="74">
        <f t="shared" si="7"/>
        <v>0.1477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3.8239999999999998</v>
      </c>
      <c r="F116" s="92">
        <v>7.6300000000000007E-2</v>
      </c>
      <c r="G116" s="88">
        <f t="shared" si="8"/>
        <v>3.9002999999999997</v>
      </c>
      <c r="H116" s="89">
        <v>1.44</v>
      </c>
      <c r="I116" s="90" t="s">
        <v>66</v>
      </c>
      <c r="J116" s="76">
        <f t="shared" si="11"/>
        <v>1.44</v>
      </c>
      <c r="K116" s="89">
        <v>1232</v>
      </c>
      <c r="L116" s="90" t="s">
        <v>64</v>
      </c>
      <c r="M116" s="74">
        <f t="shared" si="6"/>
        <v>0.1232</v>
      </c>
      <c r="N116" s="89">
        <v>1527</v>
      </c>
      <c r="O116" s="90" t="s">
        <v>64</v>
      </c>
      <c r="P116" s="74">
        <f t="shared" si="7"/>
        <v>0.1527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4</v>
      </c>
      <c r="F117" s="92">
        <v>7.1349999999999997E-2</v>
      </c>
      <c r="G117" s="88">
        <f t="shared" si="8"/>
        <v>4.0713499999999998</v>
      </c>
      <c r="H117" s="89">
        <v>1.53</v>
      </c>
      <c r="I117" s="90" t="s">
        <v>66</v>
      </c>
      <c r="J117" s="76">
        <f t="shared" si="11"/>
        <v>1.53</v>
      </c>
      <c r="K117" s="89">
        <v>1258</v>
      </c>
      <c r="L117" s="90" t="s">
        <v>64</v>
      </c>
      <c r="M117" s="74">
        <f t="shared" si="6"/>
        <v>0.1258</v>
      </c>
      <c r="N117" s="89">
        <v>1573</v>
      </c>
      <c r="O117" s="90" t="s">
        <v>64</v>
      </c>
      <c r="P117" s="74">
        <f t="shared" si="7"/>
        <v>0.1573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4.1680000000000001</v>
      </c>
      <c r="F118" s="92">
        <v>6.7049999999999998E-2</v>
      </c>
      <c r="G118" s="88">
        <f t="shared" si="8"/>
        <v>4.2350500000000002</v>
      </c>
      <c r="H118" s="89">
        <v>1.61</v>
      </c>
      <c r="I118" s="90" t="s">
        <v>66</v>
      </c>
      <c r="J118" s="76">
        <f t="shared" si="11"/>
        <v>1.61</v>
      </c>
      <c r="K118" s="89">
        <v>1281</v>
      </c>
      <c r="L118" s="90" t="s">
        <v>64</v>
      </c>
      <c r="M118" s="74">
        <f t="shared" si="6"/>
        <v>0.12809999999999999</v>
      </c>
      <c r="N118" s="89">
        <v>1614</v>
      </c>
      <c r="O118" s="90" t="s">
        <v>64</v>
      </c>
      <c r="P118" s="74">
        <f t="shared" si="7"/>
        <v>0.16140000000000002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4.3280000000000003</v>
      </c>
      <c r="F119" s="92">
        <v>6.3280000000000003E-2</v>
      </c>
      <c r="G119" s="88">
        <f t="shared" si="8"/>
        <v>4.3912800000000001</v>
      </c>
      <c r="H119" s="89">
        <v>1.69</v>
      </c>
      <c r="I119" s="90" t="s">
        <v>66</v>
      </c>
      <c r="J119" s="76">
        <f t="shared" si="11"/>
        <v>1.69</v>
      </c>
      <c r="K119" s="89">
        <v>1302</v>
      </c>
      <c r="L119" s="90" t="s">
        <v>64</v>
      </c>
      <c r="M119" s="74">
        <f t="shared" si="6"/>
        <v>0.13020000000000001</v>
      </c>
      <c r="N119" s="89">
        <v>1652</v>
      </c>
      <c r="O119" s="90" t="s">
        <v>64</v>
      </c>
      <c r="P119" s="74">
        <f t="shared" si="7"/>
        <v>0.16519999999999999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4.6310000000000002</v>
      </c>
      <c r="F120" s="92">
        <v>5.6989999999999999E-2</v>
      </c>
      <c r="G120" s="88">
        <f t="shared" si="8"/>
        <v>4.6879900000000001</v>
      </c>
      <c r="H120" s="89">
        <v>1.85</v>
      </c>
      <c r="I120" s="90" t="s">
        <v>66</v>
      </c>
      <c r="J120" s="76">
        <f t="shared" si="11"/>
        <v>1.85</v>
      </c>
      <c r="K120" s="89">
        <v>1346</v>
      </c>
      <c r="L120" s="90" t="s">
        <v>64</v>
      </c>
      <c r="M120" s="74">
        <f t="shared" si="6"/>
        <v>0.1346</v>
      </c>
      <c r="N120" s="89">
        <v>1719</v>
      </c>
      <c r="O120" s="90" t="s">
        <v>64</v>
      </c>
      <c r="P120" s="74">
        <f t="shared" si="7"/>
        <v>0.1719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4.91</v>
      </c>
      <c r="F121" s="92">
        <v>5.1929999999999997E-2</v>
      </c>
      <c r="G121" s="88">
        <f t="shared" si="8"/>
        <v>4.9619299999999997</v>
      </c>
      <c r="H121" s="89">
        <v>2</v>
      </c>
      <c r="I121" s="90" t="s">
        <v>66</v>
      </c>
      <c r="J121" s="76">
        <f t="shared" si="11"/>
        <v>2</v>
      </c>
      <c r="K121" s="89">
        <v>1384</v>
      </c>
      <c r="L121" s="90" t="s">
        <v>64</v>
      </c>
      <c r="M121" s="74">
        <f t="shared" si="6"/>
        <v>0.1384</v>
      </c>
      <c r="N121" s="89">
        <v>1776</v>
      </c>
      <c r="O121" s="90" t="s">
        <v>64</v>
      </c>
      <c r="P121" s="74">
        <f t="shared" si="7"/>
        <v>0.17760000000000001</v>
      </c>
    </row>
    <row r="122" spans="1:16">
      <c r="B122" s="89">
        <v>1</v>
      </c>
      <c r="C122" s="93" t="s">
        <v>65</v>
      </c>
      <c r="D122" s="74">
        <f t="shared" ref="D122:D185" si="12">B122/$C$5</f>
        <v>8.3333333333333329E-2</v>
      </c>
      <c r="E122" s="91">
        <v>5.1689999999999996</v>
      </c>
      <c r="F122" s="92">
        <v>4.7750000000000001E-2</v>
      </c>
      <c r="G122" s="88">
        <f t="shared" si="8"/>
        <v>5.2167499999999993</v>
      </c>
      <c r="H122" s="89">
        <v>2.14</v>
      </c>
      <c r="I122" s="90" t="s">
        <v>66</v>
      </c>
      <c r="J122" s="76">
        <f t="shared" si="11"/>
        <v>2.14</v>
      </c>
      <c r="K122" s="89">
        <v>1416</v>
      </c>
      <c r="L122" s="90" t="s">
        <v>64</v>
      </c>
      <c r="M122" s="74">
        <f t="shared" si="6"/>
        <v>0.1416</v>
      </c>
      <c r="N122" s="89">
        <v>1826</v>
      </c>
      <c r="O122" s="90" t="s">
        <v>64</v>
      </c>
      <c r="P122" s="74">
        <f t="shared" si="7"/>
        <v>0.18260000000000001</v>
      </c>
    </row>
    <row r="123" spans="1:16">
      <c r="B123" s="89">
        <v>1.1000000000000001</v>
      </c>
      <c r="C123" s="90" t="s">
        <v>65</v>
      </c>
      <c r="D123" s="74">
        <f t="shared" si="12"/>
        <v>9.1666666666666674E-2</v>
      </c>
      <c r="E123" s="91">
        <v>5.4080000000000004</v>
      </c>
      <c r="F123" s="92">
        <v>4.4249999999999998E-2</v>
      </c>
      <c r="G123" s="88">
        <f t="shared" si="8"/>
        <v>5.4522500000000003</v>
      </c>
      <c r="H123" s="89">
        <v>2.27</v>
      </c>
      <c r="I123" s="90" t="s">
        <v>66</v>
      </c>
      <c r="J123" s="76">
        <f t="shared" si="11"/>
        <v>2.27</v>
      </c>
      <c r="K123" s="89">
        <v>1445</v>
      </c>
      <c r="L123" s="90" t="s">
        <v>64</v>
      </c>
      <c r="M123" s="74">
        <f t="shared" si="6"/>
        <v>0.14450000000000002</v>
      </c>
      <c r="N123" s="89">
        <v>1871</v>
      </c>
      <c r="O123" s="90" t="s">
        <v>64</v>
      </c>
      <c r="P123" s="74">
        <f t="shared" si="7"/>
        <v>0.18709999999999999</v>
      </c>
    </row>
    <row r="124" spans="1:16">
      <c r="B124" s="89">
        <v>1.2</v>
      </c>
      <c r="C124" s="90" t="s">
        <v>65</v>
      </c>
      <c r="D124" s="74">
        <f t="shared" si="12"/>
        <v>9.9999999999999992E-2</v>
      </c>
      <c r="E124" s="91">
        <v>5.63</v>
      </c>
      <c r="F124" s="92">
        <v>4.1270000000000001E-2</v>
      </c>
      <c r="G124" s="88">
        <f t="shared" si="8"/>
        <v>5.6712699999999998</v>
      </c>
      <c r="H124" s="89">
        <v>2.4</v>
      </c>
      <c r="I124" s="90" t="s">
        <v>66</v>
      </c>
      <c r="J124" s="76">
        <f t="shared" si="11"/>
        <v>2.4</v>
      </c>
      <c r="K124" s="89">
        <v>1470</v>
      </c>
      <c r="L124" s="90" t="s">
        <v>64</v>
      </c>
      <c r="M124" s="74">
        <f t="shared" si="6"/>
        <v>0.14699999999999999</v>
      </c>
      <c r="N124" s="89">
        <v>1911</v>
      </c>
      <c r="O124" s="90" t="s">
        <v>64</v>
      </c>
      <c r="P124" s="74">
        <f t="shared" si="7"/>
        <v>0.19109999999999999</v>
      </c>
    </row>
    <row r="125" spans="1:16">
      <c r="B125" s="77">
        <v>1.3</v>
      </c>
      <c r="C125" s="79" t="s">
        <v>65</v>
      </c>
      <c r="D125" s="74">
        <f t="shared" si="12"/>
        <v>0.10833333333333334</v>
      </c>
      <c r="E125" s="91">
        <v>5.835</v>
      </c>
      <c r="F125" s="92">
        <v>3.8690000000000002E-2</v>
      </c>
      <c r="G125" s="88">
        <f t="shared" si="8"/>
        <v>5.8736899999999999</v>
      </c>
      <c r="H125" s="89">
        <v>2.52</v>
      </c>
      <c r="I125" s="90" t="s">
        <v>66</v>
      </c>
      <c r="J125" s="76">
        <f t="shared" si="11"/>
        <v>2.52</v>
      </c>
      <c r="K125" s="89">
        <v>1493</v>
      </c>
      <c r="L125" s="90" t="s">
        <v>64</v>
      </c>
      <c r="M125" s="74">
        <f t="shared" si="6"/>
        <v>0.14930000000000002</v>
      </c>
      <c r="N125" s="89">
        <v>1947</v>
      </c>
      <c r="O125" s="90" t="s">
        <v>64</v>
      </c>
      <c r="P125" s="74">
        <f t="shared" si="7"/>
        <v>0.19470000000000001</v>
      </c>
    </row>
    <row r="126" spans="1:16">
      <c r="B126" s="77">
        <v>1.4</v>
      </c>
      <c r="C126" s="79" t="s">
        <v>65</v>
      </c>
      <c r="D126" s="74">
        <f t="shared" si="12"/>
        <v>0.11666666666666665</v>
      </c>
      <c r="E126" s="91">
        <v>6.0250000000000004</v>
      </c>
      <c r="F126" s="92">
        <v>3.644E-2</v>
      </c>
      <c r="G126" s="88">
        <f t="shared" si="8"/>
        <v>6.0614400000000002</v>
      </c>
      <c r="H126" s="77">
        <v>2.64</v>
      </c>
      <c r="I126" s="79" t="s">
        <v>66</v>
      </c>
      <c r="J126" s="76">
        <f t="shared" si="11"/>
        <v>2.64</v>
      </c>
      <c r="K126" s="77">
        <v>1513</v>
      </c>
      <c r="L126" s="79" t="s">
        <v>64</v>
      </c>
      <c r="M126" s="74">
        <f t="shared" si="6"/>
        <v>0.15129999999999999</v>
      </c>
      <c r="N126" s="77">
        <v>1980</v>
      </c>
      <c r="O126" s="79" t="s">
        <v>64</v>
      </c>
      <c r="P126" s="74">
        <f t="shared" si="7"/>
        <v>0.19800000000000001</v>
      </c>
    </row>
    <row r="127" spans="1:16">
      <c r="B127" s="77">
        <v>1.5</v>
      </c>
      <c r="C127" s="79" t="s">
        <v>65</v>
      </c>
      <c r="D127" s="74">
        <f t="shared" si="12"/>
        <v>0.125</v>
      </c>
      <c r="E127" s="91">
        <v>6.2</v>
      </c>
      <c r="F127" s="92">
        <v>3.4459999999999998E-2</v>
      </c>
      <c r="G127" s="88">
        <f t="shared" si="8"/>
        <v>6.2344600000000003</v>
      </c>
      <c r="H127" s="77">
        <v>2.76</v>
      </c>
      <c r="I127" s="79" t="s">
        <v>66</v>
      </c>
      <c r="J127" s="76">
        <f t="shared" si="11"/>
        <v>2.76</v>
      </c>
      <c r="K127" s="77">
        <v>1532</v>
      </c>
      <c r="L127" s="79" t="s">
        <v>64</v>
      </c>
      <c r="M127" s="74">
        <f t="shared" si="6"/>
        <v>0.1532</v>
      </c>
      <c r="N127" s="77">
        <v>2011</v>
      </c>
      <c r="O127" s="79" t="s">
        <v>64</v>
      </c>
      <c r="P127" s="74">
        <f t="shared" si="7"/>
        <v>0.2011</v>
      </c>
    </row>
    <row r="128" spans="1:16">
      <c r="A128" s="94"/>
      <c r="B128" s="89">
        <v>1.6</v>
      </c>
      <c r="C128" s="90" t="s">
        <v>65</v>
      </c>
      <c r="D128" s="74">
        <f t="shared" si="12"/>
        <v>0.13333333333333333</v>
      </c>
      <c r="E128" s="91">
        <v>6.3609999999999998</v>
      </c>
      <c r="F128" s="92">
        <v>3.2689999999999997E-2</v>
      </c>
      <c r="G128" s="88">
        <f t="shared" si="8"/>
        <v>6.3936899999999994</v>
      </c>
      <c r="H128" s="89">
        <v>2.87</v>
      </c>
      <c r="I128" s="90" t="s">
        <v>66</v>
      </c>
      <c r="J128" s="76">
        <f t="shared" si="11"/>
        <v>2.87</v>
      </c>
      <c r="K128" s="77">
        <v>1549</v>
      </c>
      <c r="L128" s="79" t="s">
        <v>64</v>
      </c>
      <c r="M128" s="74">
        <f t="shared" si="6"/>
        <v>0.15489999999999998</v>
      </c>
      <c r="N128" s="77">
        <v>2039</v>
      </c>
      <c r="O128" s="79" t="s">
        <v>64</v>
      </c>
      <c r="P128" s="74">
        <f t="shared" si="7"/>
        <v>0.20390000000000003</v>
      </c>
    </row>
    <row r="129" spans="1:16">
      <c r="A129" s="94"/>
      <c r="B129" s="89">
        <v>1.7</v>
      </c>
      <c r="C129" s="90" t="s">
        <v>65</v>
      </c>
      <c r="D129" s="74">
        <f t="shared" si="12"/>
        <v>0.14166666666666666</v>
      </c>
      <c r="E129" s="91">
        <v>6.51</v>
      </c>
      <c r="F129" s="92">
        <v>3.1119999999999998E-2</v>
      </c>
      <c r="G129" s="88">
        <f t="shared" si="8"/>
        <v>6.5411199999999994</v>
      </c>
      <c r="H129" s="89">
        <v>2.98</v>
      </c>
      <c r="I129" s="90" t="s">
        <v>66</v>
      </c>
      <c r="J129" s="76">
        <f t="shared" si="11"/>
        <v>2.98</v>
      </c>
      <c r="K129" s="77">
        <v>1566</v>
      </c>
      <c r="L129" s="79" t="s">
        <v>64</v>
      </c>
      <c r="M129" s="74">
        <f t="shared" si="6"/>
        <v>0.15660000000000002</v>
      </c>
      <c r="N129" s="77">
        <v>2065</v>
      </c>
      <c r="O129" s="79" t="s">
        <v>64</v>
      </c>
      <c r="P129" s="74">
        <f t="shared" si="7"/>
        <v>0.20649999999999999</v>
      </c>
    </row>
    <row r="130" spans="1:16">
      <c r="A130" s="94"/>
      <c r="B130" s="89">
        <v>1.8</v>
      </c>
      <c r="C130" s="90" t="s">
        <v>65</v>
      </c>
      <c r="D130" s="74">
        <f t="shared" si="12"/>
        <v>0.15</v>
      </c>
      <c r="E130" s="91">
        <v>6.6459999999999999</v>
      </c>
      <c r="F130" s="92">
        <v>2.9690000000000001E-2</v>
      </c>
      <c r="G130" s="88">
        <f t="shared" si="8"/>
        <v>6.6756900000000003</v>
      </c>
      <c r="H130" s="89">
        <v>3.09</v>
      </c>
      <c r="I130" s="90" t="s">
        <v>66</v>
      </c>
      <c r="J130" s="76">
        <f t="shared" si="11"/>
        <v>3.09</v>
      </c>
      <c r="K130" s="77">
        <v>1581</v>
      </c>
      <c r="L130" s="79" t="s">
        <v>64</v>
      </c>
      <c r="M130" s="74">
        <f t="shared" si="6"/>
        <v>0.15809999999999999</v>
      </c>
      <c r="N130" s="77">
        <v>2090</v>
      </c>
      <c r="O130" s="79" t="s">
        <v>64</v>
      </c>
      <c r="P130" s="74">
        <f t="shared" si="7"/>
        <v>0.20899999999999999</v>
      </c>
    </row>
    <row r="131" spans="1:16">
      <c r="A131" s="94"/>
      <c r="B131" s="89">
        <v>2</v>
      </c>
      <c r="C131" s="90" t="s">
        <v>65</v>
      </c>
      <c r="D131" s="74">
        <f t="shared" si="12"/>
        <v>0.16666666666666666</v>
      </c>
      <c r="E131" s="91">
        <v>6.8849999999999998</v>
      </c>
      <c r="F131" s="92">
        <v>2.724E-2</v>
      </c>
      <c r="G131" s="88">
        <f t="shared" si="8"/>
        <v>6.9122399999999997</v>
      </c>
      <c r="H131" s="89">
        <v>3.3</v>
      </c>
      <c r="I131" s="90" t="s">
        <v>66</v>
      </c>
      <c r="J131" s="76">
        <f t="shared" si="11"/>
        <v>3.3</v>
      </c>
      <c r="K131" s="77">
        <v>1622</v>
      </c>
      <c r="L131" s="79" t="s">
        <v>64</v>
      </c>
      <c r="M131" s="74">
        <f t="shared" si="6"/>
        <v>0.16220000000000001</v>
      </c>
      <c r="N131" s="77">
        <v>2135</v>
      </c>
      <c r="O131" s="79" t="s">
        <v>64</v>
      </c>
      <c r="P131" s="74">
        <f t="shared" si="7"/>
        <v>0.21349999999999997</v>
      </c>
    </row>
    <row r="132" spans="1:16">
      <c r="A132" s="94"/>
      <c r="B132" s="89">
        <v>2.25</v>
      </c>
      <c r="C132" s="90" t="s">
        <v>65</v>
      </c>
      <c r="D132" s="74">
        <f t="shared" si="12"/>
        <v>0.1875</v>
      </c>
      <c r="E132" s="91">
        <v>7.1289999999999996</v>
      </c>
      <c r="F132" s="92">
        <v>2.4719999999999999E-2</v>
      </c>
      <c r="G132" s="88">
        <f t="shared" si="8"/>
        <v>7.1537199999999999</v>
      </c>
      <c r="H132" s="89">
        <v>3.55</v>
      </c>
      <c r="I132" s="90" t="s">
        <v>66</v>
      </c>
      <c r="J132" s="76">
        <f t="shared" si="11"/>
        <v>3.55</v>
      </c>
      <c r="K132" s="77">
        <v>1676</v>
      </c>
      <c r="L132" s="79" t="s">
        <v>64</v>
      </c>
      <c r="M132" s="74">
        <f t="shared" si="6"/>
        <v>0.1676</v>
      </c>
      <c r="N132" s="77">
        <v>2185</v>
      </c>
      <c r="O132" s="79" t="s">
        <v>64</v>
      </c>
      <c r="P132" s="74">
        <f t="shared" si="7"/>
        <v>0.2185</v>
      </c>
    </row>
    <row r="133" spans="1:16">
      <c r="A133" s="94"/>
      <c r="B133" s="89">
        <v>2.5</v>
      </c>
      <c r="C133" s="90" t="s">
        <v>65</v>
      </c>
      <c r="D133" s="74">
        <f t="shared" si="12"/>
        <v>0.20833333333333334</v>
      </c>
      <c r="E133" s="91">
        <v>7.3209999999999997</v>
      </c>
      <c r="F133" s="92">
        <v>2.265E-2</v>
      </c>
      <c r="G133" s="88">
        <f t="shared" si="8"/>
        <v>7.3436499999999993</v>
      </c>
      <c r="H133" s="89">
        <v>3.8</v>
      </c>
      <c r="I133" s="90" t="s">
        <v>66</v>
      </c>
      <c r="J133" s="76">
        <f t="shared" si="11"/>
        <v>3.8</v>
      </c>
      <c r="K133" s="77">
        <v>1725</v>
      </c>
      <c r="L133" s="79" t="s">
        <v>64</v>
      </c>
      <c r="M133" s="74">
        <f t="shared" si="6"/>
        <v>0.17250000000000001</v>
      </c>
      <c r="N133" s="77">
        <v>2229</v>
      </c>
      <c r="O133" s="79" t="s">
        <v>64</v>
      </c>
      <c r="P133" s="74">
        <f t="shared" si="7"/>
        <v>0.22290000000000001</v>
      </c>
    </row>
    <row r="134" spans="1:16">
      <c r="A134" s="94"/>
      <c r="B134" s="89">
        <v>2.75</v>
      </c>
      <c r="C134" s="90" t="s">
        <v>65</v>
      </c>
      <c r="D134" s="74">
        <f t="shared" si="12"/>
        <v>0.22916666666666666</v>
      </c>
      <c r="E134" s="91">
        <v>7.47</v>
      </c>
      <c r="F134" s="92">
        <v>2.0930000000000001E-2</v>
      </c>
      <c r="G134" s="88">
        <f t="shared" si="8"/>
        <v>7.4909299999999996</v>
      </c>
      <c r="H134" s="89">
        <v>4.04</v>
      </c>
      <c r="I134" s="90" t="s">
        <v>66</v>
      </c>
      <c r="J134" s="76">
        <f t="shared" si="11"/>
        <v>4.04</v>
      </c>
      <c r="K134" s="77">
        <v>1770</v>
      </c>
      <c r="L134" s="79" t="s">
        <v>64</v>
      </c>
      <c r="M134" s="74">
        <f t="shared" si="6"/>
        <v>0.17699999999999999</v>
      </c>
      <c r="N134" s="77">
        <v>2270</v>
      </c>
      <c r="O134" s="79" t="s">
        <v>64</v>
      </c>
      <c r="P134" s="74">
        <f t="shared" si="7"/>
        <v>0.22700000000000001</v>
      </c>
    </row>
    <row r="135" spans="1:16">
      <c r="A135" s="94"/>
      <c r="B135" s="89">
        <v>3</v>
      </c>
      <c r="C135" s="90" t="s">
        <v>65</v>
      </c>
      <c r="D135" s="74">
        <f t="shared" si="12"/>
        <v>0.25</v>
      </c>
      <c r="E135" s="91">
        <v>7.5839999999999996</v>
      </c>
      <c r="F135" s="92">
        <v>1.9470000000000001E-2</v>
      </c>
      <c r="G135" s="88">
        <f t="shared" si="8"/>
        <v>7.6034699999999997</v>
      </c>
      <c r="H135" s="89">
        <v>4.2699999999999996</v>
      </c>
      <c r="I135" s="90" t="s">
        <v>66</v>
      </c>
      <c r="J135" s="76">
        <f t="shared" si="11"/>
        <v>4.2699999999999996</v>
      </c>
      <c r="K135" s="77">
        <v>1811</v>
      </c>
      <c r="L135" s="79" t="s">
        <v>64</v>
      </c>
      <c r="M135" s="74">
        <f t="shared" si="6"/>
        <v>0.18109999999999998</v>
      </c>
      <c r="N135" s="77">
        <v>2307</v>
      </c>
      <c r="O135" s="79" t="s">
        <v>64</v>
      </c>
      <c r="P135" s="74">
        <f t="shared" si="7"/>
        <v>0.23069999999999999</v>
      </c>
    </row>
    <row r="136" spans="1:16">
      <c r="A136" s="94"/>
      <c r="B136" s="89">
        <v>3.25</v>
      </c>
      <c r="C136" s="90" t="s">
        <v>65</v>
      </c>
      <c r="D136" s="74">
        <f t="shared" si="12"/>
        <v>0.27083333333333331</v>
      </c>
      <c r="E136" s="91">
        <v>7.67</v>
      </c>
      <c r="F136" s="92">
        <v>1.821E-2</v>
      </c>
      <c r="G136" s="88">
        <f t="shared" si="8"/>
        <v>7.6882099999999998</v>
      </c>
      <c r="H136" s="89">
        <v>4.51</v>
      </c>
      <c r="I136" s="90" t="s">
        <v>66</v>
      </c>
      <c r="J136" s="76">
        <f t="shared" si="11"/>
        <v>4.51</v>
      </c>
      <c r="K136" s="77">
        <v>1851</v>
      </c>
      <c r="L136" s="79" t="s">
        <v>64</v>
      </c>
      <c r="M136" s="74">
        <f t="shared" si="6"/>
        <v>0.18509999999999999</v>
      </c>
      <c r="N136" s="77">
        <v>2342</v>
      </c>
      <c r="O136" s="79" t="s">
        <v>64</v>
      </c>
      <c r="P136" s="74">
        <f t="shared" si="7"/>
        <v>0.23420000000000002</v>
      </c>
    </row>
    <row r="137" spans="1:16">
      <c r="A137" s="94"/>
      <c r="B137" s="89">
        <v>3.5</v>
      </c>
      <c r="C137" s="90" t="s">
        <v>65</v>
      </c>
      <c r="D137" s="74">
        <f t="shared" si="12"/>
        <v>0.29166666666666669</v>
      </c>
      <c r="E137" s="91">
        <v>7.7329999999999997</v>
      </c>
      <c r="F137" s="92">
        <v>1.711E-2</v>
      </c>
      <c r="G137" s="88">
        <f t="shared" si="8"/>
        <v>7.7501099999999994</v>
      </c>
      <c r="H137" s="89">
        <v>4.74</v>
      </c>
      <c r="I137" s="90" t="s">
        <v>66</v>
      </c>
      <c r="J137" s="76">
        <f t="shared" si="11"/>
        <v>4.74</v>
      </c>
      <c r="K137" s="77">
        <v>1888</v>
      </c>
      <c r="L137" s="79" t="s">
        <v>64</v>
      </c>
      <c r="M137" s="74">
        <f t="shared" si="6"/>
        <v>0.1888</v>
      </c>
      <c r="N137" s="77">
        <v>2375</v>
      </c>
      <c r="O137" s="79" t="s">
        <v>64</v>
      </c>
      <c r="P137" s="74">
        <f t="shared" si="7"/>
        <v>0.23749999999999999</v>
      </c>
    </row>
    <row r="138" spans="1:16">
      <c r="A138" s="94"/>
      <c r="B138" s="89">
        <v>3.75</v>
      </c>
      <c r="C138" s="90" t="s">
        <v>65</v>
      </c>
      <c r="D138" s="74">
        <f t="shared" si="12"/>
        <v>0.3125</v>
      </c>
      <c r="E138" s="91">
        <v>7.7759999999999998</v>
      </c>
      <c r="F138" s="92">
        <v>1.6150000000000001E-2</v>
      </c>
      <c r="G138" s="88">
        <f t="shared" si="8"/>
        <v>7.7921499999999995</v>
      </c>
      <c r="H138" s="89">
        <v>4.97</v>
      </c>
      <c r="I138" s="90" t="s">
        <v>66</v>
      </c>
      <c r="J138" s="76">
        <f t="shared" si="11"/>
        <v>4.97</v>
      </c>
      <c r="K138" s="77">
        <v>1925</v>
      </c>
      <c r="L138" s="79" t="s">
        <v>64</v>
      </c>
      <c r="M138" s="74">
        <f t="shared" si="6"/>
        <v>0.1925</v>
      </c>
      <c r="N138" s="77">
        <v>2406</v>
      </c>
      <c r="O138" s="79" t="s">
        <v>64</v>
      </c>
      <c r="P138" s="74">
        <f t="shared" si="7"/>
        <v>0.24060000000000001</v>
      </c>
    </row>
    <row r="139" spans="1:16">
      <c r="A139" s="94"/>
      <c r="B139" s="89">
        <v>4</v>
      </c>
      <c r="C139" s="90" t="s">
        <v>65</v>
      </c>
      <c r="D139" s="74">
        <f t="shared" si="12"/>
        <v>0.33333333333333331</v>
      </c>
      <c r="E139" s="91">
        <v>7.8049999999999997</v>
      </c>
      <c r="F139" s="92">
        <v>1.5299999999999999E-2</v>
      </c>
      <c r="G139" s="88">
        <f t="shared" si="8"/>
        <v>7.8202999999999996</v>
      </c>
      <c r="H139" s="89">
        <v>5.2</v>
      </c>
      <c r="I139" s="90" t="s">
        <v>66</v>
      </c>
      <c r="J139" s="76">
        <f t="shared" si="11"/>
        <v>5.2</v>
      </c>
      <c r="K139" s="77">
        <v>1959</v>
      </c>
      <c r="L139" s="79" t="s">
        <v>64</v>
      </c>
      <c r="M139" s="74">
        <f t="shared" si="6"/>
        <v>0.19590000000000002</v>
      </c>
      <c r="N139" s="77">
        <v>2435</v>
      </c>
      <c r="O139" s="79" t="s">
        <v>64</v>
      </c>
      <c r="P139" s="74">
        <f t="shared" si="7"/>
        <v>0.24349999999999999</v>
      </c>
    </row>
    <row r="140" spans="1:16">
      <c r="A140" s="94"/>
      <c r="B140" s="89">
        <v>4.5</v>
      </c>
      <c r="C140" s="95" t="s">
        <v>65</v>
      </c>
      <c r="D140" s="74">
        <f t="shared" si="12"/>
        <v>0.375</v>
      </c>
      <c r="E140" s="91">
        <v>7.8259999999999996</v>
      </c>
      <c r="F140" s="92">
        <v>1.3849999999999999E-2</v>
      </c>
      <c r="G140" s="88">
        <f t="shared" si="8"/>
        <v>7.8398499999999993</v>
      </c>
      <c r="H140" s="89">
        <v>5.65</v>
      </c>
      <c r="I140" s="90" t="s">
        <v>66</v>
      </c>
      <c r="J140" s="76">
        <f t="shared" si="11"/>
        <v>5.65</v>
      </c>
      <c r="K140" s="77">
        <v>2077</v>
      </c>
      <c r="L140" s="79" t="s">
        <v>64</v>
      </c>
      <c r="M140" s="74">
        <f t="shared" si="6"/>
        <v>0.2077</v>
      </c>
      <c r="N140" s="77">
        <v>2491</v>
      </c>
      <c r="O140" s="79" t="s">
        <v>64</v>
      </c>
      <c r="P140" s="74">
        <f t="shared" si="7"/>
        <v>0.24910000000000002</v>
      </c>
    </row>
    <row r="141" spans="1:16">
      <c r="B141" s="89">
        <v>5</v>
      </c>
      <c r="C141" s="79" t="s">
        <v>65</v>
      </c>
      <c r="D141" s="74">
        <f t="shared" si="12"/>
        <v>0.41666666666666669</v>
      </c>
      <c r="E141" s="91">
        <v>7.8109999999999999</v>
      </c>
      <c r="F141" s="92">
        <v>1.2670000000000001E-2</v>
      </c>
      <c r="G141" s="88">
        <f t="shared" si="8"/>
        <v>7.8236699999999999</v>
      </c>
      <c r="H141" s="77">
        <v>6.11</v>
      </c>
      <c r="I141" s="79" t="s">
        <v>66</v>
      </c>
      <c r="J141" s="76">
        <f t="shared" si="11"/>
        <v>6.11</v>
      </c>
      <c r="K141" s="77">
        <v>2188</v>
      </c>
      <c r="L141" s="79" t="s">
        <v>64</v>
      </c>
      <c r="M141" s="74">
        <f t="shared" si="6"/>
        <v>0.21880000000000002</v>
      </c>
      <c r="N141" s="77">
        <v>2543</v>
      </c>
      <c r="O141" s="79" t="s">
        <v>64</v>
      </c>
      <c r="P141" s="74">
        <f t="shared" si="7"/>
        <v>0.25430000000000003</v>
      </c>
    </row>
    <row r="142" spans="1:16">
      <c r="B142" s="89">
        <v>5.5</v>
      </c>
      <c r="C142" s="79" t="s">
        <v>65</v>
      </c>
      <c r="D142" s="74">
        <f t="shared" si="12"/>
        <v>0.45833333333333331</v>
      </c>
      <c r="E142" s="91">
        <v>7.77</v>
      </c>
      <c r="F142" s="92">
        <v>1.1679999999999999E-2</v>
      </c>
      <c r="G142" s="88">
        <f t="shared" si="8"/>
        <v>7.7816799999999997</v>
      </c>
      <c r="H142" s="77">
        <v>6.57</v>
      </c>
      <c r="I142" s="79" t="s">
        <v>66</v>
      </c>
      <c r="J142" s="76">
        <f t="shared" si="11"/>
        <v>6.57</v>
      </c>
      <c r="K142" s="77">
        <v>2294</v>
      </c>
      <c r="L142" s="79" t="s">
        <v>64</v>
      </c>
      <c r="M142" s="74">
        <f t="shared" si="6"/>
        <v>0.22939999999999999</v>
      </c>
      <c r="N142" s="77">
        <v>2592</v>
      </c>
      <c r="O142" s="79" t="s">
        <v>64</v>
      </c>
      <c r="P142" s="74">
        <f t="shared" si="7"/>
        <v>0.25919999999999999</v>
      </c>
    </row>
    <row r="143" spans="1:16">
      <c r="B143" s="89">
        <v>6</v>
      </c>
      <c r="C143" s="79" t="s">
        <v>65</v>
      </c>
      <c r="D143" s="74">
        <f t="shared" si="12"/>
        <v>0.5</v>
      </c>
      <c r="E143" s="91">
        <v>7.7110000000000003</v>
      </c>
      <c r="F143" s="92">
        <v>1.085E-2</v>
      </c>
      <c r="G143" s="88">
        <f t="shared" si="8"/>
        <v>7.7218499999999999</v>
      </c>
      <c r="H143" s="77">
        <v>7.03</v>
      </c>
      <c r="I143" s="79" t="s">
        <v>66</v>
      </c>
      <c r="J143" s="76">
        <f t="shared" si="11"/>
        <v>7.03</v>
      </c>
      <c r="K143" s="77">
        <v>2396</v>
      </c>
      <c r="L143" s="79" t="s">
        <v>64</v>
      </c>
      <c r="M143" s="74">
        <f t="shared" si="6"/>
        <v>0.23959999999999998</v>
      </c>
      <c r="N143" s="77">
        <v>2639</v>
      </c>
      <c r="O143" s="79" t="s">
        <v>64</v>
      </c>
      <c r="P143" s="74">
        <f t="shared" si="7"/>
        <v>0.26389999999999997</v>
      </c>
    </row>
    <row r="144" spans="1:16">
      <c r="B144" s="89">
        <v>6.5</v>
      </c>
      <c r="C144" s="79" t="s">
        <v>65</v>
      </c>
      <c r="D144" s="74">
        <f t="shared" si="12"/>
        <v>0.54166666666666663</v>
      </c>
      <c r="E144" s="91">
        <v>7.6360000000000001</v>
      </c>
      <c r="F144" s="92">
        <v>1.013E-2</v>
      </c>
      <c r="G144" s="88">
        <f t="shared" si="8"/>
        <v>7.6461300000000003</v>
      </c>
      <c r="H144" s="77">
        <v>7.5</v>
      </c>
      <c r="I144" s="79" t="s">
        <v>66</v>
      </c>
      <c r="J144" s="76">
        <f t="shared" si="11"/>
        <v>7.5</v>
      </c>
      <c r="K144" s="77">
        <v>2495</v>
      </c>
      <c r="L144" s="79" t="s">
        <v>64</v>
      </c>
      <c r="M144" s="74">
        <f t="shared" si="6"/>
        <v>0.2495</v>
      </c>
      <c r="N144" s="77">
        <v>2685</v>
      </c>
      <c r="O144" s="79" t="s">
        <v>64</v>
      </c>
      <c r="P144" s="74">
        <f t="shared" si="7"/>
        <v>0.26850000000000002</v>
      </c>
    </row>
    <row r="145" spans="2:16">
      <c r="B145" s="89">
        <v>7</v>
      </c>
      <c r="C145" s="79" t="s">
        <v>65</v>
      </c>
      <c r="D145" s="74">
        <f t="shared" si="12"/>
        <v>0.58333333333333337</v>
      </c>
      <c r="E145" s="91">
        <v>7.5510000000000002</v>
      </c>
      <c r="F145" s="92">
        <v>9.5119999999999996E-3</v>
      </c>
      <c r="G145" s="88">
        <f t="shared" si="8"/>
        <v>7.5605120000000001</v>
      </c>
      <c r="H145" s="77">
        <v>7.97</v>
      </c>
      <c r="I145" s="79" t="s">
        <v>66</v>
      </c>
      <c r="J145" s="76">
        <f t="shared" si="11"/>
        <v>7.97</v>
      </c>
      <c r="K145" s="77">
        <v>2592</v>
      </c>
      <c r="L145" s="79" t="s">
        <v>64</v>
      </c>
      <c r="M145" s="74">
        <f t="shared" si="6"/>
        <v>0.25919999999999999</v>
      </c>
      <c r="N145" s="77">
        <v>2730</v>
      </c>
      <c r="O145" s="79" t="s">
        <v>64</v>
      </c>
      <c r="P145" s="74">
        <f t="shared" si="7"/>
        <v>0.27300000000000002</v>
      </c>
    </row>
    <row r="146" spans="2:16">
      <c r="B146" s="89">
        <v>8</v>
      </c>
      <c r="C146" s="79" t="s">
        <v>65</v>
      </c>
      <c r="D146" s="74">
        <f t="shared" si="12"/>
        <v>0.66666666666666663</v>
      </c>
      <c r="E146" s="91">
        <v>7.359</v>
      </c>
      <c r="F146" s="92">
        <v>8.4840000000000002E-3</v>
      </c>
      <c r="G146" s="88">
        <f t="shared" si="8"/>
        <v>7.3674840000000001</v>
      </c>
      <c r="H146" s="77">
        <v>8.92</v>
      </c>
      <c r="I146" s="79" t="s">
        <v>66</v>
      </c>
      <c r="J146" s="76">
        <f t="shared" si="11"/>
        <v>8.92</v>
      </c>
      <c r="K146" s="77">
        <v>2943</v>
      </c>
      <c r="L146" s="79" t="s">
        <v>64</v>
      </c>
      <c r="M146" s="74">
        <f t="shared" si="6"/>
        <v>0.29430000000000001</v>
      </c>
      <c r="N146" s="77">
        <v>2817</v>
      </c>
      <c r="O146" s="79" t="s">
        <v>64</v>
      </c>
      <c r="P146" s="74">
        <f t="shared" si="7"/>
        <v>0.28170000000000001</v>
      </c>
    </row>
    <row r="147" spans="2:16">
      <c r="B147" s="89">
        <v>9</v>
      </c>
      <c r="C147" s="79" t="s">
        <v>65</v>
      </c>
      <c r="D147" s="74">
        <f t="shared" si="12"/>
        <v>0.75</v>
      </c>
      <c r="E147" s="91">
        <v>7.1529999999999996</v>
      </c>
      <c r="F147" s="92">
        <v>7.6680000000000003E-3</v>
      </c>
      <c r="G147" s="88">
        <f t="shared" si="8"/>
        <v>7.1606679999999994</v>
      </c>
      <c r="H147" s="77">
        <v>9.91</v>
      </c>
      <c r="I147" s="79" t="s">
        <v>66</v>
      </c>
      <c r="J147" s="76">
        <f t="shared" si="11"/>
        <v>9.91</v>
      </c>
      <c r="K147" s="77">
        <v>3272</v>
      </c>
      <c r="L147" s="79" t="s">
        <v>64</v>
      </c>
      <c r="M147" s="74">
        <f t="shared" si="6"/>
        <v>0.32719999999999999</v>
      </c>
      <c r="N147" s="77">
        <v>2902</v>
      </c>
      <c r="O147" s="79" t="s">
        <v>64</v>
      </c>
      <c r="P147" s="74">
        <f t="shared" si="7"/>
        <v>0.29020000000000001</v>
      </c>
    </row>
    <row r="148" spans="2:16">
      <c r="B148" s="89">
        <v>10</v>
      </c>
      <c r="C148" s="79" t="s">
        <v>65</v>
      </c>
      <c r="D148" s="74">
        <f t="shared" si="12"/>
        <v>0.83333333333333337</v>
      </c>
      <c r="E148" s="91">
        <v>6.9420000000000002</v>
      </c>
      <c r="F148" s="92">
        <v>7.0029999999999997E-3</v>
      </c>
      <c r="G148" s="88">
        <f t="shared" si="8"/>
        <v>6.9490030000000003</v>
      </c>
      <c r="H148" s="77">
        <v>10.92</v>
      </c>
      <c r="I148" s="79" t="s">
        <v>66</v>
      </c>
      <c r="J148" s="76">
        <f t="shared" si="11"/>
        <v>10.92</v>
      </c>
      <c r="K148" s="77">
        <v>3588</v>
      </c>
      <c r="L148" s="79" t="s">
        <v>64</v>
      </c>
      <c r="M148" s="74">
        <f t="shared" ref="M148:M158" si="13">K148/1000/10</f>
        <v>0.35880000000000001</v>
      </c>
      <c r="N148" s="77">
        <v>2986</v>
      </c>
      <c r="O148" s="79" t="s">
        <v>64</v>
      </c>
      <c r="P148" s="74">
        <f t="shared" ref="P148:P169" si="14">N148/1000/10</f>
        <v>0.29860000000000003</v>
      </c>
    </row>
    <row r="149" spans="2:16">
      <c r="B149" s="89">
        <v>11</v>
      </c>
      <c r="C149" s="79" t="s">
        <v>65</v>
      </c>
      <c r="D149" s="74">
        <f t="shared" si="12"/>
        <v>0.91666666666666663</v>
      </c>
      <c r="E149" s="91">
        <v>6.734</v>
      </c>
      <c r="F149" s="92">
        <v>6.45E-3</v>
      </c>
      <c r="G149" s="88">
        <f t="shared" ref="G149:G212" si="15">E149+F149</f>
        <v>6.7404500000000001</v>
      </c>
      <c r="H149" s="77">
        <v>11.97</v>
      </c>
      <c r="I149" s="79" t="s">
        <v>66</v>
      </c>
      <c r="J149" s="76">
        <f t="shared" si="11"/>
        <v>11.97</v>
      </c>
      <c r="K149" s="77">
        <v>3896</v>
      </c>
      <c r="L149" s="79" t="s">
        <v>64</v>
      </c>
      <c r="M149" s="74">
        <f t="shared" si="13"/>
        <v>0.3896</v>
      </c>
      <c r="N149" s="77">
        <v>3070</v>
      </c>
      <c r="O149" s="79" t="s">
        <v>64</v>
      </c>
      <c r="P149" s="74">
        <f t="shared" si="14"/>
        <v>0.307</v>
      </c>
    </row>
    <row r="150" spans="2:16">
      <c r="B150" s="89">
        <v>12</v>
      </c>
      <c r="C150" s="79" t="s">
        <v>65</v>
      </c>
      <c r="D150" s="74">
        <f t="shared" si="12"/>
        <v>1</v>
      </c>
      <c r="E150" s="91">
        <v>6.5309999999999997</v>
      </c>
      <c r="F150" s="92">
        <v>5.9820000000000003E-3</v>
      </c>
      <c r="G150" s="88">
        <f t="shared" si="15"/>
        <v>6.5369820000000001</v>
      </c>
      <c r="H150" s="77">
        <v>13.05</v>
      </c>
      <c r="I150" s="79" t="s">
        <v>66</v>
      </c>
      <c r="J150" s="76">
        <f t="shared" si="11"/>
        <v>13.05</v>
      </c>
      <c r="K150" s="77">
        <v>4198</v>
      </c>
      <c r="L150" s="79" t="s">
        <v>64</v>
      </c>
      <c r="M150" s="74">
        <f t="shared" si="13"/>
        <v>0.41980000000000006</v>
      </c>
      <c r="N150" s="77">
        <v>3156</v>
      </c>
      <c r="O150" s="79" t="s">
        <v>64</v>
      </c>
      <c r="P150" s="74">
        <f t="shared" si="14"/>
        <v>0.31559999999999999</v>
      </c>
    </row>
    <row r="151" spans="2:16">
      <c r="B151" s="89">
        <v>13</v>
      </c>
      <c r="C151" s="79" t="s">
        <v>65</v>
      </c>
      <c r="D151" s="74">
        <f t="shared" si="12"/>
        <v>1.0833333333333333</v>
      </c>
      <c r="E151" s="91">
        <v>6.3360000000000003</v>
      </c>
      <c r="F151" s="92">
        <v>5.581E-3</v>
      </c>
      <c r="G151" s="88">
        <f t="shared" si="15"/>
        <v>6.3415810000000006</v>
      </c>
      <c r="H151" s="77">
        <v>14.16</v>
      </c>
      <c r="I151" s="79" t="s">
        <v>66</v>
      </c>
      <c r="J151" s="76">
        <f t="shared" si="11"/>
        <v>14.16</v>
      </c>
      <c r="K151" s="77">
        <v>4496</v>
      </c>
      <c r="L151" s="79" t="s">
        <v>64</v>
      </c>
      <c r="M151" s="74">
        <f t="shared" si="13"/>
        <v>0.44960000000000006</v>
      </c>
      <c r="N151" s="77">
        <v>3242</v>
      </c>
      <c r="O151" s="79" t="s">
        <v>64</v>
      </c>
      <c r="P151" s="74">
        <f t="shared" si="14"/>
        <v>0.32419999999999999</v>
      </c>
    </row>
    <row r="152" spans="2:16">
      <c r="B152" s="89">
        <v>14</v>
      </c>
      <c r="C152" s="79" t="s">
        <v>65</v>
      </c>
      <c r="D152" s="74">
        <f t="shared" si="12"/>
        <v>1.1666666666666667</v>
      </c>
      <c r="E152" s="91">
        <v>6.15</v>
      </c>
      <c r="F152" s="92">
        <v>5.2329999999999998E-3</v>
      </c>
      <c r="G152" s="88">
        <f t="shared" si="15"/>
        <v>6.155233</v>
      </c>
      <c r="H152" s="77">
        <v>15.31</v>
      </c>
      <c r="I152" s="79" t="s">
        <v>66</v>
      </c>
      <c r="J152" s="76">
        <f t="shared" si="11"/>
        <v>15.31</v>
      </c>
      <c r="K152" s="77">
        <v>4793</v>
      </c>
      <c r="L152" s="79" t="s">
        <v>64</v>
      </c>
      <c r="M152" s="74">
        <f t="shared" si="13"/>
        <v>0.4793</v>
      </c>
      <c r="N152" s="77">
        <v>3330</v>
      </c>
      <c r="O152" s="79" t="s">
        <v>64</v>
      </c>
      <c r="P152" s="74">
        <f t="shared" si="14"/>
        <v>0.33300000000000002</v>
      </c>
    </row>
    <row r="153" spans="2:16">
      <c r="B153" s="89">
        <v>15</v>
      </c>
      <c r="C153" s="79" t="s">
        <v>65</v>
      </c>
      <c r="D153" s="74">
        <f t="shared" si="12"/>
        <v>1.25</v>
      </c>
      <c r="E153" s="91">
        <v>5.9729999999999999</v>
      </c>
      <c r="F153" s="92">
        <v>4.9290000000000002E-3</v>
      </c>
      <c r="G153" s="88">
        <f t="shared" si="15"/>
        <v>5.9779289999999996</v>
      </c>
      <c r="H153" s="77">
        <v>16.489999999999998</v>
      </c>
      <c r="I153" s="79" t="s">
        <v>66</v>
      </c>
      <c r="J153" s="76">
        <f t="shared" si="11"/>
        <v>16.489999999999998</v>
      </c>
      <c r="K153" s="77">
        <v>5089</v>
      </c>
      <c r="L153" s="79" t="s">
        <v>64</v>
      </c>
      <c r="M153" s="74">
        <f t="shared" si="13"/>
        <v>0.50890000000000002</v>
      </c>
      <c r="N153" s="77">
        <v>3419</v>
      </c>
      <c r="O153" s="79" t="s">
        <v>64</v>
      </c>
      <c r="P153" s="74">
        <f t="shared" si="14"/>
        <v>0.34189999999999998</v>
      </c>
    </row>
    <row r="154" spans="2:16">
      <c r="B154" s="89">
        <v>16</v>
      </c>
      <c r="C154" s="79" t="s">
        <v>65</v>
      </c>
      <c r="D154" s="74">
        <f t="shared" si="12"/>
        <v>1.3333333333333333</v>
      </c>
      <c r="E154" s="91">
        <v>5.8049999999999997</v>
      </c>
      <c r="F154" s="92">
        <v>4.6600000000000001E-3</v>
      </c>
      <c r="G154" s="88">
        <f t="shared" si="15"/>
        <v>5.80966</v>
      </c>
      <c r="H154" s="77">
        <v>17.7</v>
      </c>
      <c r="I154" s="79" t="s">
        <v>66</v>
      </c>
      <c r="J154" s="76">
        <f t="shared" si="11"/>
        <v>17.7</v>
      </c>
      <c r="K154" s="77">
        <v>5385</v>
      </c>
      <c r="L154" s="79" t="s">
        <v>64</v>
      </c>
      <c r="M154" s="74">
        <f t="shared" si="13"/>
        <v>0.53849999999999998</v>
      </c>
      <c r="N154" s="77">
        <v>3510</v>
      </c>
      <c r="O154" s="79" t="s">
        <v>64</v>
      </c>
      <c r="P154" s="74">
        <f t="shared" si="14"/>
        <v>0.35099999999999998</v>
      </c>
    </row>
    <row r="155" spans="2:16">
      <c r="B155" s="89">
        <v>17</v>
      </c>
      <c r="C155" s="79" t="s">
        <v>65</v>
      </c>
      <c r="D155" s="74">
        <f t="shared" si="12"/>
        <v>1.4166666666666667</v>
      </c>
      <c r="E155" s="91">
        <v>5.6449999999999996</v>
      </c>
      <c r="F155" s="92">
        <v>4.4200000000000003E-3</v>
      </c>
      <c r="G155" s="88">
        <f t="shared" si="15"/>
        <v>5.6494199999999992</v>
      </c>
      <c r="H155" s="77">
        <v>18.95</v>
      </c>
      <c r="I155" s="79" t="s">
        <v>66</v>
      </c>
      <c r="J155" s="76">
        <f t="shared" si="11"/>
        <v>18.95</v>
      </c>
      <c r="K155" s="77">
        <v>5681</v>
      </c>
      <c r="L155" s="79" t="s">
        <v>64</v>
      </c>
      <c r="M155" s="74">
        <f t="shared" si="13"/>
        <v>0.56810000000000005</v>
      </c>
      <c r="N155" s="77">
        <v>3604</v>
      </c>
      <c r="O155" s="79" t="s">
        <v>64</v>
      </c>
      <c r="P155" s="74">
        <f t="shared" si="14"/>
        <v>0.3604</v>
      </c>
    </row>
    <row r="156" spans="2:16">
      <c r="B156" s="89">
        <v>18</v>
      </c>
      <c r="C156" s="79" t="s">
        <v>65</v>
      </c>
      <c r="D156" s="74">
        <f t="shared" si="12"/>
        <v>1.5</v>
      </c>
      <c r="E156" s="91">
        <v>5.4939999999999998</v>
      </c>
      <c r="F156" s="92">
        <v>4.2050000000000004E-3</v>
      </c>
      <c r="G156" s="88">
        <f t="shared" si="15"/>
        <v>5.4982049999999996</v>
      </c>
      <c r="H156" s="77">
        <v>20.23</v>
      </c>
      <c r="I156" s="79" t="s">
        <v>66</v>
      </c>
      <c r="J156" s="76">
        <f t="shared" si="11"/>
        <v>20.23</v>
      </c>
      <c r="K156" s="77">
        <v>5978</v>
      </c>
      <c r="L156" s="79" t="s">
        <v>64</v>
      </c>
      <c r="M156" s="74">
        <f t="shared" si="13"/>
        <v>0.5978</v>
      </c>
      <c r="N156" s="77">
        <v>3699</v>
      </c>
      <c r="O156" s="79" t="s">
        <v>64</v>
      </c>
      <c r="P156" s="74">
        <f t="shared" si="14"/>
        <v>0.36990000000000001</v>
      </c>
    </row>
    <row r="157" spans="2:16">
      <c r="B157" s="89">
        <v>20</v>
      </c>
      <c r="C157" s="79" t="s">
        <v>65</v>
      </c>
      <c r="D157" s="74">
        <f t="shared" si="12"/>
        <v>1.6666666666666667</v>
      </c>
      <c r="E157" s="91">
        <v>5.2130000000000001</v>
      </c>
      <c r="F157" s="92">
        <v>3.8349999999999999E-3</v>
      </c>
      <c r="G157" s="88">
        <f t="shared" si="15"/>
        <v>5.2168349999999997</v>
      </c>
      <c r="H157" s="77">
        <v>22.91</v>
      </c>
      <c r="I157" s="79" t="s">
        <v>66</v>
      </c>
      <c r="J157" s="76">
        <f t="shared" si="11"/>
        <v>22.91</v>
      </c>
      <c r="K157" s="77">
        <v>7099</v>
      </c>
      <c r="L157" s="79" t="s">
        <v>64</v>
      </c>
      <c r="M157" s="74">
        <f t="shared" si="13"/>
        <v>0.70989999999999998</v>
      </c>
      <c r="N157" s="77">
        <v>3897</v>
      </c>
      <c r="O157" s="79" t="s">
        <v>64</v>
      </c>
      <c r="P157" s="74">
        <f t="shared" si="14"/>
        <v>0.38969999999999999</v>
      </c>
    </row>
    <row r="158" spans="2:16">
      <c r="B158" s="89">
        <v>22.5</v>
      </c>
      <c r="C158" s="79" t="s">
        <v>65</v>
      </c>
      <c r="D158" s="74">
        <f t="shared" si="12"/>
        <v>1.875</v>
      </c>
      <c r="E158" s="91">
        <v>4.9000000000000004</v>
      </c>
      <c r="F158" s="92">
        <v>3.4589999999999998E-3</v>
      </c>
      <c r="G158" s="88">
        <f t="shared" si="15"/>
        <v>4.9034590000000007</v>
      </c>
      <c r="H158" s="77">
        <v>26.45</v>
      </c>
      <c r="I158" s="79" t="s">
        <v>66</v>
      </c>
      <c r="J158" s="76">
        <f t="shared" si="11"/>
        <v>26.45</v>
      </c>
      <c r="K158" s="77">
        <v>8715</v>
      </c>
      <c r="L158" s="79" t="s">
        <v>64</v>
      </c>
      <c r="M158" s="74">
        <f t="shared" si="13"/>
        <v>0.87149999999999994</v>
      </c>
      <c r="N158" s="77">
        <v>4158</v>
      </c>
      <c r="O158" s="79" t="s">
        <v>64</v>
      </c>
      <c r="P158" s="74">
        <f t="shared" si="14"/>
        <v>0.41580000000000006</v>
      </c>
    </row>
    <row r="159" spans="2:16">
      <c r="B159" s="89">
        <v>25</v>
      </c>
      <c r="C159" s="79" t="s">
        <v>65</v>
      </c>
      <c r="D159" s="74">
        <f t="shared" si="12"/>
        <v>2.0833333333333335</v>
      </c>
      <c r="E159" s="91">
        <v>4.6520000000000001</v>
      </c>
      <c r="F159" s="92">
        <v>3.1540000000000001E-3</v>
      </c>
      <c r="G159" s="88">
        <f t="shared" si="15"/>
        <v>4.6551540000000005</v>
      </c>
      <c r="H159" s="77">
        <v>30.19</v>
      </c>
      <c r="I159" s="79" t="s">
        <v>66</v>
      </c>
      <c r="J159" s="76">
        <f t="shared" si="11"/>
        <v>30.19</v>
      </c>
      <c r="K159" s="77">
        <v>1.02</v>
      </c>
      <c r="L159" s="78" t="s">
        <v>66</v>
      </c>
      <c r="M159" s="74">
        <f t="shared" ref="M159:M203" si="16">K159</f>
        <v>1.02</v>
      </c>
      <c r="N159" s="77">
        <v>4435</v>
      </c>
      <c r="O159" s="79" t="s">
        <v>64</v>
      </c>
      <c r="P159" s="74">
        <f t="shared" si="14"/>
        <v>0.44349999999999995</v>
      </c>
    </row>
    <row r="160" spans="2:16">
      <c r="B160" s="89">
        <v>27.5</v>
      </c>
      <c r="C160" s="79" t="s">
        <v>65</v>
      </c>
      <c r="D160" s="74">
        <f t="shared" si="12"/>
        <v>2.2916666666666665</v>
      </c>
      <c r="E160" s="91">
        <v>4.4409999999999998</v>
      </c>
      <c r="F160" s="92">
        <v>2.8999999999999998E-3</v>
      </c>
      <c r="G160" s="88">
        <f t="shared" si="15"/>
        <v>4.4439000000000002</v>
      </c>
      <c r="H160" s="77">
        <v>34.130000000000003</v>
      </c>
      <c r="I160" s="79" t="s">
        <v>66</v>
      </c>
      <c r="J160" s="76">
        <f t="shared" si="11"/>
        <v>34.130000000000003</v>
      </c>
      <c r="K160" s="77">
        <v>1.17</v>
      </c>
      <c r="L160" s="79" t="s">
        <v>66</v>
      </c>
      <c r="M160" s="76">
        <f t="shared" si="16"/>
        <v>1.17</v>
      </c>
      <c r="N160" s="77">
        <v>4725</v>
      </c>
      <c r="O160" s="79" t="s">
        <v>64</v>
      </c>
      <c r="P160" s="74">
        <f t="shared" si="14"/>
        <v>0.47249999999999998</v>
      </c>
    </row>
    <row r="161" spans="2:16">
      <c r="B161" s="89">
        <v>30</v>
      </c>
      <c r="C161" s="79" t="s">
        <v>65</v>
      </c>
      <c r="D161" s="74">
        <f t="shared" si="12"/>
        <v>2.5</v>
      </c>
      <c r="E161" s="91">
        <v>4.218</v>
      </c>
      <c r="F161" s="92">
        <v>2.686E-3</v>
      </c>
      <c r="G161" s="88">
        <f t="shared" si="15"/>
        <v>4.2206859999999997</v>
      </c>
      <c r="H161" s="77">
        <v>38.26</v>
      </c>
      <c r="I161" s="79" t="s">
        <v>66</v>
      </c>
      <c r="J161" s="76">
        <f t="shared" si="11"/>
        <v>38.26</v>
      </c>
      <c r="K161" s="77">
        <v>1.31</v>
      </c>
      <c r="L161" s="79" t="s">
        <v>66</v>
      </c>
      <c r="M161" s="76">
        <f t="shared" si="16"/>
        <v>1.31</v>
      </c>
      <c r="N161" s="77">
        <v>5031</v>
      </c>
      <c r="O161" s="79" t="s">
        <v>64</v>
      </c>
      <c r="P161" s="74">
        <f t="shared" si="14"/>
        <v>0.50309999999999999</v>
      </c>
    </row>
    <row r="162" spans="2:16">
      <c r="B162" s="89">
        <v>32.5</v>
      </c>
      <c r="C162" s="79" t="s">
        <v>65</v>
      </c>
      <c r="D162" s="74">
        <f t="shared" si="12"/>
        <v>2.7083333333333335</v>
      </c>
      <c r="E162" s="91">
        <v>4.0170000000000003</v>
      </c>
      <c r="F162" s="92">
        <v>2.503E-3</v>
      </c>
      <c r="G162" s="88">
        <f t="shared" si="15"/>
        <v>4.0195030000000003</v>
      </c>
      <c r="H162" s="77">
        <v>42.61</v>
      </c>
      <c r="I162" s="79" t="s">
        <v>66</v>
      </c>
      <c r="J162" s="76">
        <f t="shared" si="11"/>
        <v>42.61</v>
      </c>
      <c r="K162" s="77">
        <v>1.45</v>
      </c>
      <c r="L162" s="79" t="s">
        <v>66</v>
      </c>
      <c r="M162" s="76">
        <f t="shared" si="16"/>
        <v>1.45</v>
      </c>
      <c r="N162" s="77">
        <v>5352</v>
      </c>
      <c r="O162" s="79" t="s">
        <v>64</v>
      </c>
      <c r="P162" s="74">
        <f t="shared" si="14"/>
        <v>0.53520000000000001</v>
      </c>
    </row>
    <row r="163" spans="2:16">
      <c r="B163" s="89">
        <v>35</v>
      </c>
      <c r="C163" s="79" t="s">
        <v>65</v>
      </c>
      <c r="D163" s="74">
        <f t="shared" si="12"/>
        <v>2.9166666666666665</v>
      </c>
      <c r="E163" s="91">
        <v>3.835</v>
      </c>
      <c r="F163" s="92">
        <v>2.3449999999999999E-3</v>
      </c>
      <c r="G163" s="88">
        <f t="shared" si="15"/>
        <v>3.837345</v>
      </c>
      <c r="H163" s="77">
        <v>47.16</v>
      </c>
      <c r="I163" s="79" t="s">
        <v>66</v>
      </c>
      <c r="J163" s="76">
        <f t="shared" si="11"/>
        <v>47.16</v>
      </c>
      <c r="K163" s="77">
        <v>1.59</v>
      </c>
      <c r="L163" s="79" t="s">
        <v>66</v>
      </c>
      <c r="M163" s="76">
        <f t="shared" si="16"/>
        <v>1.59</v>
      </c>
      <c r="N163" s="77">
        <v>5689</v>
      </c>
      <c r="O163" s="79" t="s">
        <v>64</v>
      </c>
      <c r="P163" s="74">
        <f t="shared" si="14"/>
        <v>0.56889999999999996</v>
      </c>
    </row>
    <row r="164" spans="2:16">
      <c r="B164" s="89">
        <v>37.5</v>
      </c>
      <c r="C164" s="79" t="s">
        <v>65</v>
      </c>
      <c r="D164" s="74">
        <f t="shared" si="12"/>
        <v>3.125</v>
      </c>
      <c r="E164" s="91">
        <v>3.67</v>
      </c>
      <c r="F164" s="92">
        <v>2.2060000000000001E-3</v>
      </c>
      <c r="G164" s="88">
        <f t="shared" si="15"/>
        <v>3.6722060000000001</v>
      </c>
      <c r="H164" s="77">
        <v>51.93</v>
      </c>
      <c r="I164" s="79" t="s">
        <v>66</v>
      </c>
      <c r="J164" s="76">
        <f t="shared" si="11"/>
        <v>51.93</v>
      </c>
      <c r="K164" s="77">
        <v>1.73</v>
      </c>
      <c r="L164" s="79" t="s">
        <v>66</v>
      </c>
      <c r="M164" s="76">
        <f t="shared" si="16"/>
        <v>1.73</v>
      </c>
      <c r="N164" s="77">
        <v>6042</v>
      </c>
      <c r="O164" s="79" t="s">
        <v>64</v>
      </c>
      <c r="P164" s="74">
        <f t="shared" si="14"/>
        <v>0.60419999999999996</v>
      </c>
    </row>
    <row r="165" spans="2:16">
      <c r="B165" s="89">
        <v>40</v>
      </c>
      <c r="C165" s="79" t="s">
        <v>65</v>
      </c>
      <c r="D165" s="74">
        <f t="shared" si="12"/>
        <v>3.3333333333333335</v>
      </c>
      <c r="E165" s="91">
        <v>3.52</v>
      </c>
      <c r="F165" s="92">
        <v>2.0839999999999999E-3</v>
      </c>
      <c r="G165" s="88">
        <f t="shared" si="15"/>
        <v>3.522084</v>
      </c>
      <c r="H165" s="77">
        <v>56.91</v>
      </c>
      <c r="I165" s="79" t="s">
        <v>66</v>
      </c>
      <c r="J165" s="76">
        <f t="shared" si="11"/>
        <v>56.91</v>
      </c>
      <c r="K165" s="77">
        <v>1.87</v>
      </c>
      <c r="L165" s="79" t="s">
        <v>66</v>
      </c>
      <c r="M165" s="76">
        <f t="shared" si="16"/>
        <v>1.87</v>
      </c>
      <c r="N165" s="77">
        <v>6411</v>
      </c>
      <c r="O165" s="79" t="s">
        <v>64</v>
      </c>
      <c r="P165" s="74">
        <f t="shared" si="14"/>
        <v>0.6411</v>
      </c>
    </row>
    <row r="166" spans="2:16">
      <c r="B166" s="89">
        <v>45</v>
      </c>
      <c r="C166" s="79" t="s">
        <v>65</v>
      </c>
      <c r="D166" s="74">
        <f t="shared" si="12"/>
        <v>3.75</v>
      </c>
      <c r="E166" s="91">
        <v>3.2549999999999999</v>
      </c>
      <c r="F166" s="92">
        <v>1.877E-3</v>
      </c>
      <c r="G166" s="88">
        <f t="shared" si="15"/>
        <v>3.2568769999999998</v>
      </c>
      <c r="H166" s="77">
        <v>67.48</v>
      </c>
      <c r="I166" s="79" t="s">
        <v>66</v>
      </c>
      <c r="J166" s="76">
        <f t="shared" si="11"/>
        <v>67.48</v>
      </c>
      <c r="K166" s="77">
        <v>2.4</v>
      </c>
      <c r="L166" s="79" t="s">
        <v>66</v>
      </c>
      <c r="M166" s="76">
        <f t="shared" si="16"/>
        <v>2.4</v>
      </c>
      <c r="N166" s="77">
        <v>7196</v>
      </c>
      <c r="O166" s="79" t="s">
        <v>64</v>
      </c>
      <c r="P166" s="74">
        <f t="shared" si="14"/>
        <v>0.71960000000000002</v>
      </c>
    </row>
    <row r="167" spans="2:16">
      <c r="B167" s="89">
        <v>50</v>
      </c>
      <c r="C167" s="79" t="s">
        <v>65</v>
      </c>
      <c r="D167" s="74">
        <f t="shared" si="12"/>
        <v>4.166666666666667</v>
      </c>
      <c r="E167" s="91">
        <v>3.0289999999999999</v>
      </c>
      <c r="F167" s="92">
        <v>1.7099999999999999E-3</v>
      </c>
      <c r="G167" s="88">
        <f t="shared" si="15"/>
        <v>3.03071</v>
      </c>
      <c r="H167" s="77">
        <v>78.87</v>
      </c>
      <c r="I167" s="79" t="s">
        <v>66</v>
      </c>
      <c r="J167" s="76">
        <f t="shared" si="11"/>
        <v>78.87</v>
      </c>
      <c r="K167" s="77">
        <v>2.9</v>
      </c>
      <c r="L167" s="79" t="s">
        <v>66</v>
      </c>
      <c r="M167" s="76">
        <f t="shared" si="16"/>
        <v>2.9</v>
      </c>
      <c r="N167" s="77">
        <v>8043</v>
      </c>
      <c r="O167" s="79" t="s">
        <v>64</v>
      </c>
      <c r="P167" s="74">
        <f t="shared" si="14"/>
        <v>0.8042999999999999</v>
      </c>
    </row>
    <row r="168" spans="2:16">
      <c r="B168" s="89">
        <v>55</v>
      </c>
      <c r="C168" s="79" t="s">
        <v>65</v>
      </c>
      <c r="D168" s="74">
        <f t="shared" si="12"/>
        <v>4.583333333333333</v>
      </c>
      <c r="E168" s="91">
        <v>2.8330000000000002</v>
      </c>
      <c r="F168" s="92">
        <v>1.5709999999999999E-3</v>
      </c>
      <c r="G168" s="88">
        <f t="shared" si="15"/>
        <v>2.8345710000000004</v>
      </c>
      <c r="H168" s="77">
        <v>91.09</v>
      </c>
      <c r="I168" s="79" t="s">
        <v>66</v>
      </c>
      <c r="J168" s="76">
        <f t="shared" si="11"/>
        <v>91.09</v>
      </c>
      <c r="K168" s="77">
        <v>3.38</v>
      </c>
      <c r="L168" s="79" t="s">
        <v>66</v>
      </c>
      <c r="M168" s="76">
        <f t="shared" si="16"/>
        <v>3.38</v>
      </c>
      <c r="N168" s="77">
        <v>8950</v>
      </c>
      <c r="O168" s="79" t="s">
        <v>64</v>
      </c>
      <c r="P168" s="74">
        <f t="shared" si="14"/>
        <v>0.89499999999999991</v>
      </c>
    </row>
    <row r="169" spans="2:16">
      <c r="B169" s="89">
        <v>60</v>
      </c>
      <c r="C169" s="79" t="s">
        <v>65</v>
      </c>
      <c r="D169" s="74">
        <f t="shared" si="12"/>
        <v>5</v>
      </c>
      <c r="E169" s="91">
        <v>2.6619999999999999</v>
      </c>
      <c r="F169" s="92">
        <v>1.454E-3</v>
      </c>
      <c r="G169" s="88">
        <f t="shared" si="15"/>
        <v>2.6634539999999998</v>
      </c>
      <c r="H169" s="77">
        <v>104.12</v>
      </c>
      <c r="I169" s="79" t="s">
        <v>66</v>
      </c>
      <c r="J169" s="76">
        <f t="shared" si="11"/>
        <v>104.12</v>
      </c>
      <c r="K169" s="77">
        <v>3.85</v>
      </c>
      <c r="L169" s="79" t="s">
        <v>66</v>
      </c>
      <c r="M169" s="76">
        <f t="shared" si="16"/>
        <v>3.85</v>
      </c>
      <c r="N169" s="77">
        <v>9917</v>
      </c>
      <c r="O169" s="79" t="s">
        <v>64</v>
      </c>
      <c r="P169" s="74">
        <f t="shared" si="14"/>
        <v>0.99170000000000003</v>
      </c>
    </row>
    <row r="170" spans="2:16">
      <c r="B170" s="89">
        <v>65</v>
      </c>
      <c r="C170" s="79" t="s">
        <v>65</v>
      </c>
      <c r="D170" s="74">
        <f t="shared" si="12"/>
        <v>5.416666666666667</v>
      </c>
      <c r="E170" s="91">
        <v>2.5110000000000001</v>
      </c>
      <c r="F170" s="92">
        <v>1.354E-3</v>
      </c>
      <c r="G170" s="88">
        <f t="shared" si="15"/>
        <v>2.5123540000000002</v>
      </c>
      <c r="H170" s="77">
        <v>117.96</v>
      </c>
      <c r="I170" s="79" t="s">
        <v>66</v>
      </c>
      <c r="J170" s="76">
        <f t="shared" si="11"/>
        <v>117.96</v>
      </c>
      <c r="K170" s="77">
        <v>4.33</v>
      </c>
      <c r="L170" s="79" t="s">
        <v>66</v>
      </c>
      <c r="M170" s="76">
        <f t="shared" si="16"/>
        <v>4.33</v>
      </c>
      <c r="N170" s="77">
        <v>1.0900000000000001</v>
      </c>
      <c r="O170" s="78" t="s">
        <v>66</v>
      </c>
      <c r="P170" s="74">
        <f t="shared" ref="P170:P175" si="17">N170</f>
        <v>1.0900000000000001</v>
      </c>
    </row>
    <row r="171" spans="2:16">
      <c r="B171" s="89">
        <v>70</v>
      </c>
      <c r="C171" s="79" t="s">
        <v>65</v>
      </c>
      <c r="D171" s="74">
        <f t="shared" si="12"/>
        <v>5.833333333333333</v>
      </c>
      <c r="E171" s="91">
        <v>2.3769999999999998</v>
      </c>
      <c r="F171" s="92">
        <v>1.2669999999999999E-3</v>
      </c>
      <c r="G171" s="88">
        <f t="shared" si="15"/>
        <v>2.3782669999999997</v>
      </c>
      <c r="H171" s="77">
        <v>132.6</v>
      </c>
      <c r="I171" s="79" t="s">
        <v>66</v>
      </c>
      <c r="J171" s="76">
        <f t="shared" si="11"/>
        <v>132.6</v>
      </c>
      <c r="K171" s="77">
        <v>4.8099999999999996</v>
      </c>
      <c r="L171" s="79" t="s">
        <v>66</v>
      </c>
      <c r="M171" s="76">
        <f t="shared" si="16"/>
        <v>4.8099999999999996</v>
      </c>
      <c r="N171" s="77">
        <v>1.2</v>
      </c>
      <c r="O171" s="79" t="s">
        <v>66</v>
      </c>
      <c r="P171" s="74">
        <f t="shared" si="17"/>
        <v>1.2</v>
      </c>
    </row>
    <row r="172" spans="2:16">
      <c r="B172" s="89">
        <v>80</v>
      </c>
      <c r="C172" s="79" t="s">
        <v>65</v>
      </c>
      <c r="D172" s="74">
        <f t="shared" si="12"/>
        <v>6.666666666666667</v>
      </c>
      <c r="E172" s="91">
        <v>2.1480000000000001</v>
      </c>
      <c r="F172" s="92">
        <v>1.1249999999999999E-3</v>
      </c>
      <c r="G172" s="88">
        <f t="shared" si="15"/>
        <v>2.1491250000000002</v>
      </c>
      <c r="H172" s="77">
        <v>164.28</v>
      </c>
      <c r="I172" s="79" t="s">
        <v>66</v>
      </c>
      <c r="J172" s="76">
        <f t="shared" ref="J172:J184" si="18">H172</f>
        <v>164.28</v>
      </c>
      <c r="K172" s="77">
        <v>6.58</v>
      </c>
      <c r="L172" s="79" t="s">
        <v>66</v>
      </c>
      <c r="M172" s="76">
        <f t="shared" si="16"/>
        <v>6.58</v>
      </c>
      <c r="N172" s="77">
        <v>1.44</v>
      </c>
      <c r="O172" s="79" t="s">
        <v>66</v>
      </c>
      <c r="P172" s="74">
        <f t="shared" si="17"/>
        <v>1.44</v>
      </c>
    </row>
    <row r="173" spans="2:16">
      <c r="B173" s="89">
        <v>90</v>
      </c>
      <c r="C173" s="79" t="s">
        <v>65</v>
      </c>
      <c r="D173" s="74">
        <f t="shared" si="12"/>
        <v>7.5</v>
      </c>
      <c r="E173" s="91">
        <v>1.96</v>
      </c>
      <c r="F173" s="92">
        <v>1.0120000000000001E-3</v>
      </c>
      <c r="G173" s="88">
        <f t="shared" si="15"/>
        <v>1.961012</v>
      </c>
      <c r="H173" s="77">
        <v>199.17</v>
      </c>
      <c r="I173" s="79" t="s">
        <v>66</v>
      </c>
      <c r="J173" s="76">
        <f t="shared" si="18"/>
        <v>199.17</v>
      </c>
      <c r="K173" s="77">
        <v>8.24</v>
      </c>
      <c r="L173" s="79" t="s">
        <v>66</v>
      </c>
      <c r="M173" s="76">
        <f t="shared" si="16"/>
        <v>8.24</v>
      </c>
      <c r="N173" s="77">
        <v>1.69</v>
      </c>
      <c r="O173" s="79" t="s">
        <v>66</v>
      </c>
      <c r="P173" s="74">
        <f t="shared" si="17"/>
        <v>1.69</v>
      </c>
    </row>
    <row r="174" spans="2:16">
      <c r="B174" s="89">
        <v>100</v>
      </c>
      <c r="C174" s="79" t="s">
        <v>65</v>
      </c>
      <c r="D174" s="74">
        <f t="shared" si="12"/>
        <v>8.3333333333333339</v>
      </c>
      <c r="E174" s="91">
        <v>1.8029999999999999</v>
      </c>
      <c r="F174" s="92">
        <v>9.2130000000000001E-4</v>
      </c>
      <c r="G174" s="88">
        <f t="shared" si="15"/>
        <v>1.8039212999999998</v>
      </c>
      <c r="H174" s="77">
        <v>237.25</v>
      </c>
      <c r="I174" s="79" t="s">
        <v>66</v>
      </c>
      <c r="J174" s="76">
        <f t="shared" si="18"/>
        <v>237.25</v>
      </c>
      <c r="K174" s="77">
        <v>9.86</v>
      </c>
      <c r="L174" s="79" t="s">
        <v>66</v>
      </c>
      <c r="M174" s="76">
        <f t="shared" si="16"/>
        <v>9.86</v>
      </c>
      <c r="N174" s="77">
        <v>1.97</v>
      </c>
      <c r="O174" s="79" t="s">
        <v>66</v>
      </c>
      <c r="P174" s="74">
        <f t="shared" si="17"/>
        <v>1.97</v>
      </c>
    </row>
    <row r="175" spans="2:16">
      <c r="B175" s="89">
        <v>110</v>
      </c>
      <c r="C175" s="79" t="s">
        <v>65</v>
      </c>
      <c r="D175" s="74">
        <f t="shared" si="12"/>
        <v>9.1666666666666661</v>
      </c>
      <c r="E175" s="91">
        <v>1.67</v>
      </c>
      <c r="F175" s="92">
        <v>8.4590000000000002E-4</v>
      </c>
      <c r="G175" s="88">
        <f t="shared" si="15"/>
        <v>1.6708459</v>
      </c>
      <c r="H175" s="77">
        <v>278.5</v>
      </c>
      <c r="I175" s="79" t="s">
        <v>66</v>
      </c>
      <c r="J175" s="76">
        <f t="shared" si="18"/>
        <v>278.5</v>
      </c>
      <c r="K175" s="77">
        <v>11.47</v>
      </c>
      <c r="L175" s="79" t="s">
        <v>66</v>
      </c>
      <c r="M175" s="76">
        <f t="shared" si="16"/>
        <v>11.47</v>
      </c>
      <c r="N175" s="77">
        <v>2.2799999999999998</v>
      </c>
      <c r="O175" s="79" t="s">
        <v>66</v>
      </c>
      <c r="P175" s="74">
        <f t="shared" si="17"/>
        <v>2.2799999999999998</v>
      </c>
    </row>
    <row r="176" spans="2:16">
      <c r="B176" s="89">
        <v>120</v>
      </c>
      <c r="C176" s="79" t="s">
        <v>65</v>
      </c>
      <c r="D176" s="74">
        <f t="shared" si="12"/>
        <v>10</v>
      </c>
      <c r="E176" s="91">
        <v>1.5549999999999999</v>
      </c>
      <c r="F176" s="92">
        <v>7.8229999999999999E-4</v>
      </c>
      <c r="G176" s="88">
        <f t="shared" si="15"/>
        <v>1.5557823</v>
      </c>
      <c r="H176" s="77">
        <v>322.92</v>
      </c>
      <c r="I176" s="79" t="s">
        <v>66</v>
      </c>
      <c r="J176" s="76">
        <f t="shared" si="18"/>
        <v>322.92</v>
      </c>
      <c r="K176" s="77">
        <v>13.09</v>
      </c>
      <c r="L176" s="79" t="s">
        <v>66</v>
      </c>
      <c r="M176" s="76">
        <f t="shared" si="16"/>
        <v>13.09</v>
      </c>
      <c r="N176" s="77">
        <v>2.6</v>
      </c>
      <c r="O176" s="79" t="s">
        <v>66</v>
      </c>
      <c r="P176" s="76">
        <f t="shared" ref="P176:P216" si="19">N176</f>
        <v>2.6</v>
      </c>
    </row>
    <row r="177" spans="1:16">
      <c r="A177" s="4"/>
      <c r="B177" s="89">
        <v>130</v>
      </c>
      <c r="C177" s="79" t="s">
        <v>65</v>
      </c>
      <c r="D177" s="74">
        <f t="shared" si="12"/>
        <v>10.833333333333334</v>
      </c>
      <c r="E177" s="91">
        <v>1.456</v>
      </c>
      <c r="F177" s="92">
        <v>7.2800000000000002E-4</v>
      </c>
      <c r="G177" s="88">
        <f t="shared" si="15"/>
        <v>1.456728</v>
      </c>
      <c r="H177" s="77">
        <v>370.47</v>
      </c>
      <c r="I177" s="79" t="s">
        <v>66</v>
      </c>
      <c r="J177" s="76">
        <f t="shared" si="18"/>
        <v>370.47</v>
      </c>
      <c r="K177" s="77">
        <v>14.74</v>
      </c>
      <c r="L177" s="79" t="s">
        <v>66</v>
      </c>
      <c r="M177" s="76">
        <f t="shared" si="16"/>
        <v>14.74</v>
      </c>
      <c r="N177" s="77">
        <v>2.95</v>
      </c>
      <c r="O177" s="79" t="s">
        <v>66</v>
      </c>
      <c r="P177" s="76">
        <f t="shared" si="19"/>
        <v>2.95</v>
      </c>
    </row>
    <row r="178" spans="1:16">
      <c r="B178" s="77">
        <v>140</v>
      </c>
      <c r="C178" s="79" t="s">
        <v>65</v>
      </c>
      <c r="D178" s="74">
        <f t="shared" si="12"/>
        <v>11.666666666666666</v>
      </c>
      <c r="E178" s="91">
        <v>1.369</v>
      </c>
      <c r="F178" s="92">
        <v>6.8110000000000002E-4</v>
      </c>
      <c r="G178" s="88">
        <f t="shared" si="15"/>
        <v>1.3696811</v>
      </c>
      <c r="H178" s="77">
        <v>421.16</v>
      </c>
      <c r="I178" s="79" t="s">
        <v>66</v>
      </c>
      <c r="J178" s="76">
        <f t="shared" si="18"/>
        <v>421.16</v>
      </c>
      <c r="K178" s="77">
        <v>16.41</v>
      </c>
      <c r="L178" s="79" t="s">
        <v>66</v>
      </c>
      <c r="M178" s="76">
        <f t="shared" si="16"/>
        <v>16.41</v>
      </c>
      <c r="N178" s="77">
        <v>3.32</v>
      </c>
      <c r="O178" s="79" t="s">
        <v>66</v>
      </c>
      <c r="P178" s="76">
        <f t="shared" si="19"/>
        <v>3.32</v>
      </c>
    </row>
    <row r="179" spans="1:16">
      <c r="B179" s="89">
        <v>150</v>
      </c>
      <c r="C179" s="90" t="s">
        <v>65</v>
      </c>
      <c r="D179" s="74">
        <f t="shared" si="12"/>
        <v>12.5</v>
      </c>
      <c r="E179" s="91">
        <v>1.2929999999999999</v>
      </c>
      <c r="F179" s="92">
        <v>6.401E-4</v>
      </c>
      <c r="G179" s="88">
        <f t="shared" si="15"/>
        <v>1.2936401</v>
      </c>
      <c r="H179" s="77">
        <v>474.94</v>
      </c>
      <c r="I179" s="79" t="s">
        <v>66</v>
      </c>
      <c r="J179" s="76">
        <f t="shared" si="18"/>
        <v>474.94</v>
      </c>
      <c r="K179" s="77">
        <v>18.100000000000001</v>
      </c>
      <c r="L179" s="79" t="s">
        <v>66</v>
      </c>
      <c r="M179" s="76">
        <f t="shared" si="16"/>
        <v>18.100000000000001</v>
      </c>
      <c r="N179" s="77">
        <v>3.71</v>
      </c>
      <c r="O179" s="79" t="s">
        <v>66</v>
      </c>
      <c r="P179" s="76">
        <f t="shared" si="19"/>
        <v>3.71</v>
      </c>
    </row>
    <row r="180" spans="1:16">
      <c r="B180" s="89">
        <v>160</v>
      </c>
      <c r="C180" s="90" t="s">
        <v>65</v>
      </c>
      <c r="D180" s="74">
        <f t="shared" si="12"/>
        <v>13.333333333333334</v>
      </c>
      <c r="E180" s="91">
        <v>1.2250000000000001</v>
      </c>
      <c r="F180" s="92">
        <v>6.0389999999999999E-4</v>
      </c>
      <c r="G180" s="88">
        <f t="shared" si="15"/>
        <v>1.2256039000000001</v>
      </c>
      <c r="H180" s="77">
        <v>531.80999999999995</v>
      </c>
      <c r="I180" s="79" t="s">
        <v>66</v>
      </c>
      <c r="J180" s="76">
        <f t="shared" si="18"/>
        <v>531.80999999999995</v>
      </c>
      <c r="K180" s="77">
        <v>19.829999999999998</v>
      </c>
      <c r="L180" s="79" t="s">
        <v>66</v>
      </c>
      <c r="M180" s="76">
        <f t="shared" si="16"/>
        <v>19.829999999999998</v>
      </c>
      <c r="N180" s="77">
        <v>4.12</v>
      </c>
      <c r="O180" s="79" t="s">
        <v>66</v>
      </c>
      <c r="P180" s="76">
        <f t="shared" si="19"/>
        <v>4.12</v>
      </c>
    </row>
    <row r="181" spans="1:16">
      <c r="B181" s="89">
        <v>170</v>
      </c>
      <c r="C181" s="90" t="s">
        <v>65</v>
      </c>
      <c r="D181" s="74">
        <f t="shared" si="12"/>
        <v>14.166666666666666</v>
      </c>
      <c r="E181" s="91">
        <v>1.1639999999999999</v>
      </c>
      <c r="F181" s="92">
        <v>5.7180000000000002E-4</v>
      </c>
      <c r="G181" s="88">
        <f t="shared" si="15"/>
        <v>1.1645717999999998</v>
      </c>
      <c r="H181" s="77">
        <v>591.74</v>
      </c>
      <c r="I181" s="79" t="s">
        <v>66</v>
      </c>
      <c r="J181" s="76">
        <f t="shared" si="18"/>
        <v>591.74</v>
      </c>
      <c r="K181" s="77">
        <v>21.59</v>
      </c>
      <c r="L181" s="79" t="s">
        <v>66</v>
      </c>
      <c r="M181" s="76">
        <f t="shared" si="16"/>
        <v>21.59</v>
      </c>
      <c r="N181" s="77">
        <v>4.55</v>
      </c>
      <c r="O181" s="79" t="s">
        <v>66</v>
      </c>
      <c r="P181" s="76">
        <f t="shared" si="19"/>
        <v>4.55</v>
      </c>
    </row>
    <row r="182" spans="1:16">
      <c r="B182" s="89">
        <v>180</v>
      </c>
      <c r="C182" s="90" t="s">
        <v>65</v>
      </c>
      <c r="D182" s="74">
        <f t="shared" si="12"/>
        <v>15</v>
      </c>
      <c r="E182" s="91">
        <v>1.1100000000000001</v>
      </c>
      <c r="F182" s="92">
        <v>5.4310000000000003E-4</v>
      </c>
      <c r="G182" s="88">
        <f t="shared" si="15"/>
        <v>1.1105431000000001</v>
      </c>
      <c r="H182" s="77">
        <v>654.71</v>
      </c>
      <c r="I182" s="79" t="s">
        <v>66</v>
      </c>
      <c r="J182" s="76">
        <f t="shared" si="18"/>
        <v>654.71</v>
      </c>
      <c r="K182" s="77">
        <v>23.38</v>
      </c>
      <c r="L182" s="79" t="s">
        <v>66</v>
      </c>
      <c r="M182" s="76">
        <f t="shared" si="16"/>
        <v>23.38</v>
      </c>
      <c r="N182" s="77">
        <v>5</v>
      </c>
      <c r="O182" s="79" t="s">
        <v>66</v>
      </c>
      <c r="P182" s="76">
        <f t="shared" si="19"/>
        <v>5</v>
      </c>
    </row>
    <row r="183" spans="1:16">
      <c r="B183" s="89">
        <v>200</v>
      </c>
      <c r="C183" s="90" t="s">
        <v>65</v>
      </c>
      <c r="D183" s="74">
        <f t="shared" si="12"/>
        <v>16.666666666666668</v>
      </c>
      <c r="E183" s="91">
        <v>1.016</v>
      </c>
      <c r="F183" s="92">
        <v>4.9379999999999997E-4</v>
      </c>
      <c r="G183" s="88">
        <f t="shared" si="15"/>
        <v>1.0164938000000001</v>
      </c>
      <c r="H183" s="77">
        <v>789.56</v>
      </c>
      <c r="I183" s="79" t="s">
        <v>66</v>
      </c>
      <c r="J183" s="76">
        <f t="shared" si="18"/>
        <v>789.56</v>
      </c>
      <c r="K183" s="77">
        <v>30.22</v>
      </c>
      <c r="L183" s="79" t="s">
        <v>66</v>
      </c>
      <c r="M183" s="76">
        <f t="shared" si="16"/>
        <v>30.22</v>
      </c>
      <c r="N183" s="77">
        <v>5.98</v>
      </c>
      <c r="O183" s="79" t="s">
        <v>66</v>
      </c>
      <c r="P183" s="76">
        <f t="shared" si="19"/>
        <v>5.98</v>
      </c>
    </row>
    <row r="184" spans="1:16">
      <c r="B184" s="89">
        <v>225</v>
      </c>
      <c r="C184" s="90" t="s">
        <v>65</v>
      </c>
      <c r="D184" s="74">
        <f t="shared" si="12"/>
        <v>18.75</v>
      </c>
      <c r="E184" s="91">
        <v>0.92020000000000002</v>
      </c>
      <c r="F184" s="92">
        <v>4.439E-4</v>
      </c>
      <c r="G184" s="88">
        <f t="shared" si="15"/>
        <v>0.92064390000000007</v>
      </c>
      <c r="H184" s="77">
        <v>974.66</v>
      </c>
      <c r="I184" s="79" t="s">
        <v>66</v>
      </c>
      <c r="J184" s="76">
        <f t="shared" si="18"/>
        <v>974.66</v>
      </c>
      <c r="K184" s="77">
        <v>40.04</v>
      </c>
      <c r="L184" s="79" t="s">
        <v>66</v>
      </c>
      <c r="M184" s="76">
        <f t="shared" si="16"/>
        <v>40.04</v>
      </c>
      <c r="N184" s="77">
        <v>7.31</v>
      </c>
      <c r="O184" s="79" t="s">
        <v>66</v>
      </c>
      <c r="P184" s="76">
        <f t="shared" si="19"/>
        <v>7.31</v>
      </c>
    </row>
    <row r="185" spans="1:16">
      <c r="B185" s="89">
        <v>250</v>
      </c>
      <c r="C185" s="90" t="s">
        <v>65</v>
      </c>
      <c r="D185" s="74">
        <f t="shared" si="12"/>
        <v>20.833333333333332</v>
      </c>
      <c r="E185" s="91">
        <v>0.84299999999999997</v>
      </c>
      <c r="F185" s="92">
        <v>4.036E-4</v>
      </c>
      <c r="G185" s="88">
        <f t="shared" si="15"/>
        <v>0.84340359999999992</v>
      </c>
      <c r="H185" s="77">
        <v>1.18</v>
      </c>
      <c r="I185" s="78" t="s">
        <v>12</v>
      </c>
      <c r="J185" s="76">
        <f t="shared" ref="J185:J190" si="20">H185*1000</f>
        <v>1180</v>
      </c>
      <c r="K185" s="77">
        <v>49.35</v>
      </c>
      <c r="L185" s="79" t="s">
        <v>66</v>
      </c>
      <c r="M185" s="76">
        <f t="shared" si="16"/>
        <v>49.35</v>
      </c>
      <c r="N185" s="77">
        <v>8.77</v>
      </c>
      <c r="O185" s="79" t="s">
        <v>66</v>
      </c>
      <c r="P185" s="76">
        <f t="shared" si="19"/>
        <v>8.77</v>
      </c>
    </row>
    <row r="186" spans="1:16">
      <c r="B186" s="89">
        <v>275</v>
      </c>
      <c r="C186" s="90" t="s">
        <v>65</v>
      </c>
      <c r="D186" s="74">
        <f t="shared" ref="D186:D199" si="21">B186/$C$5</f>
        <v>22.916666666666668</v>
      </c>
      <c r="E186" s="91">
        <v>0.7792</v>
      </c>
      <c r="F186" s="92">
        <v>3.702E-4</v>
      </c>
      <c r="G186" s="88">
        <f t="shared" si="15"/>
        <v>0.77957019999999999</v>
      </c>
      <c r="H186" s="77">
        <v>1.4</v>
      </c>
      <c r="I186" s="79" t="s">
        <v>12</v>
      </c>
      <c r="J186" s="76">
        <f t="shared" si="20"/>
        <v>1400</v>
      </c>
      <c r="K186" s="77">
        <v>58.46</v>
      </c>
      <c r="L186" s="79" t="s">
        <v>66</v>
      </c>
      <c r="M186" s="76">
        <f t="shared" si="16"/>
        <v>58.46</v>
      </c>
      <c r="N186" s="77">
        <v>10.35</v>
      </c>
      <c r="O186" s="79" t="s">
        <v>66</v>
      </c>
      <c r="P186" s="76">
        <f t="shared" si="19"/>
        <v>10.35</v>
      </c>
    </row>
    <row r="187" spans="1:16">
      <c r="B187" s="89">
        <v>300</v>
      </c>
      <c r="C187" s="90" t="s">
        <v>65</v>
      </c>
      <c r="D187" s="74">
        <f t="shared" si="21"/>
        <v>25</v>
      </c>
      <c r="E187" s="91">
        <v>0.72570000000000001</v>
      </c>
      <c r="F187" s="92">
        <v>3.4210000000000002E-4</v>
      </c>
      <c r="G187" s="88">
        <f t="shared" si="15"/>
        <v>0.72604210000000002</v>
      </c>
      <c r="H187" s="77">
        <v>1.64</v>
      </c>
      <c r="I187" s="79" t="s">
        <v>12</v>
      </c>
      <c r="J187" s="76">
        <f t="shared" si="20"/>
        <v>1640</v>
      </c>
      <c r="K187" s="77">
        <v>67.53</v>
      </c>
      <c r="L187" s="79" t="s">
        <v>66</v>
      </c>
      <c r="M187" s="76">
        <f t="shared" si="16"/>
        <v>67.53</v>
      </c>
      <c r="N187" s="77">
        <v>12.04</v>
      </c>
      <c r="O187" s="79" t="s">
        <v>66</v>
      </c>
      <c r="P187" s="76">
        <f t="shared" si="19"/>
        <v>12.04</v>
      </c>
    </row>
    <row r="188" spans="1:16">
      <c r="B188" s="89">
        <v>325</v>
      </c>
      <c r="C188" s="90" t="s">
        <v>65</v>
      </c>
      <c r="D188" s="74">
        <f t="shared" si="21"/>
        <v>27.083333333333332</v>
      </c>
      <c r="E188" s="91">
        <v>0.68020000000000003</v>
      </c>
      <c r="F188" s="92">
        <v>3.1809999999999998E-4</v>
      </c>
      <c r="G188" s="88">
        <f t="shared" si="15"/>
        <v>0.68051810000000001</v>
      </c>
      <c r="H188" s="77">
        <v>1.89</v>
      </c>
      <c r="I188" s="79" t="s">
        <v>12</v>
      </c>
      <c r="J188" s="80">
        <f t="shared" si="20"/>
        <v>1890</v>
      </c>
      <c r="K188" s="77">
        <v>76.61</v>
      </c>
      <c r="L188" s="79" t="s">
        <v>66</v>
      </c>
      <c r="M188" s="76">
        <f t="shared" si="16"/>
        <v>76.61</v>
      </c>
      <c r="N188" s="77">
        <v>13.86</v>
      </c>
      <c r="O188" s="79" t="s">
        <v>66</v>
      </c>
      <c r="P188" s="76">
        <f t="shared" si="19"/>
        <v>13.86</v>
      </c>
    </row>
    <row r="189" spans="1:16">
      <c r="B189" s="89">
        <v>350</v>
      </c>
      <c r="C189" s="90" t="s">
        <v>65</v>
      </c>
      <c r="D189" s="74">
        <f t="shared" si="21"/>
        <v>29.166666666666668</v>
      </c>
      <c r="E189" s="91">
        <v>0.64100000000000001</v>
      </c>
      <c r="F189" s="92">
        <v>2.9740000000000002E-4</v>
      </c>
      <c r="G189" s="88">
        <f t="shared" si="15"/>
        <v>0.64129740000000002</v>
      </c>
      <c r="H189" s="77">
        <v>2.16</v>
      </c>
      <c r="I189" s="79" t="s">
        <v>12</v>
      </c>
      <c r="J189" s="80">
        <f t="shared" si="20"/>
        <v>2160</v>
      </c>
      <c r="K189" s="77">
        <v>85.74</v>
      </c>
      <c r="L189" s="79" t="s">
        <v>66</v>
      </c>
      <c r="M189" s="76">
        <f t="shared" si="16"/>
        <v>85.74</v>
      </c>
      <c r="N189" s="77">
        <v>15.78</v>
      </c>
      <c r="O189" s="79" t="s">
        <v>66</v>
      </c>
      <c r="P189" s="76">
        <f t="shared" si="19"/>
        <v>15.78</v>
      </c>
    </row>
    <row r="190" spans="1:16">
      <c r="B190" s="89">
        <v>375</v>
      </c>
      <c r="C190" s="90" t="s">
        <v>65</v>
      </c>
      <c r="D190" s="74">
        <f t="shared" si="21"/>
        <v>31.25</v>
      </c>
      <c r="E190" s="91">
        <v>0.60609999999999997</v>
      </c>
      <c r="F190" s="92">
        <v>2.7940000000000002E-4</v>
      </c>
      <c r="G190" s="88">
        <f t="shared" si="15"/>
        <v>0.60637940000000001</v>
      </c>
      <c r="H190" s="77">
        <v>2.4500000000000002</v>
      </c>
      <c r="I190" s="79" t="s">
        <v>12</v>
      </c>
      <c r="J190" s="80">
        <f t="shared" si="20"/>
        <v>2450</v>
      </c>
      <c r="K190" s="77">
        <v>94.96</v>
      </c>
      <c r="L190" s="79" t="s">
        <v>66</v>
      </c>
      <c r="M190" s="76">
        <f t="shared" si="16"/>
        <v>94.96</v>
      </c>
      <c r="N190" s="77">
        <v>17.82</v>
      </c>
      <c r="O190" s="79" t="s">
        <v>66</v>
      </c>
      <c r="P190" s="76">
        <f t="shared" si="19"/>
        <v>17.82</v>
      </c>
    </row>
    <row r="191" spans="1:16">
      <c r="B191" s="89">
        <v>400</v>
      </c>
      <c r="C191" s="90" t="s">
        <v>65</v>
      </c>
      <c r="D191" s="74">
        <f t="shared" si="21"/>
        <v>33.333333333333336</v>
      </c>
      <c r="E191" s="91">
        <v>0.57489999999999997</v>
      </c>
      <c r="F191" s="92">
        <v>2.6350000000000001E-4</v>
      </c>
      <c r="G191" s="88">
        <f t="shared" si="15"/>
        <v>0.57516349999999994</v>
      </c>
      <c r="H191" s="77">
        <v>2.75</v>
      </c>
      <c r="I191" s="79" t="s">
        <v>12</v>
      </c>
      <c r="J191" s="80">
        <f t="shared" ref="J191:J228" si="22">H191*1000</f>
        <v>2750</v>
      </c>
      <c r="K191" s="77">
        <v>104.28</v>
      </c>
      <c r="L191" s="79" t="s">
        <v>66</v>
      </c>
      <c r="M191" s="76">
        <f t="shared" si="16"/>
        <v>104.28</v>
      </c>
      <c r="N191" s="77">
        <v>19.96</v>
      </c>
      <c r="O191" s="79" t="s">
        <v>66</v>
      </c>
      <c r="P191" s="76">
        <f t="shared" si="19"/>
        <v>19.96</v>
      </c>
    </row>
    <row r="192" spans="1:16">
      <c r="B192" s="89">
        <v>450</v>
      </c>
      <c r="C192" s="90" t="s">
        <v>65</v>
      </c>
      <c r="D192" s="74">
        <f t="shared" si="21"/>
        <v>37.5</v>
      </c>
      <c r="E192" s="91">
        <v>0.5222</v>
      </c>
      <c r="F192" s="92">
        <v>2.3670000000000001E-4</v>
      </c>
      <c r="G192" s="88">
        <f t="shared" si="15"/>
        <v>0.52243669999999998</v>
      </c>
      <c r="H192" s="77">
        <v>3.41</v>
      </c>
      <c r="I192" s="79" t="s">
        <v>12</v>
      </c>
      <c r="J192" s="80">
        <f t="shared" si="22"/>
        <v>3410</v>
      </c>
      <c r="K192" s="77">
        <v>139.5</v>
      </c>
      <c r="L192" s="79" t="s">
        <v>66</v>
      </c>
      <c r="M192" s="76">
        <f t="shared" si="16"/>
        <v>139.5</v>
      </c>
      <c r="N192" s="77">
        <v>24.56</v>
      </c>
      <c r="O192" s="79" t="s">
        <v>66</v>
      </c>
      <c r="P192" s="76">
        <f t="shared" si="19"/>
        <v>24.56</v>
      </c>
    </row>
    <row r="193" spans="2:16">
      <c r="B193" s="89">
        <v>500</v>
      </c>
      <c r="C193" s="90" t="s">
        <v>65</v>
      </c>
      <c r="D193" s="74">
        <f t="shared" si="21"/>
        <v>41.666666666666664</v>
      </c>
      <c r="E193" s="91">
        <v>0.4793</v>
      </c>
      <c r="F193" s="92">
        <v>2.1499999999999999E-4</v>
      </c>
      <c r="G193" s="88">
        <f t="shared" si="15"/>
        <v>0.47951500000000002</v>
      </c>
      <c r="H193" s="77">
        <v>4.12</v>
      </c>
      <c r="I193" s="79" t="s">
        <v>12</v>
      </c>
      <c r="J193" s="80">
        <f t="shared" si="22"/>
        <v>4120</v>
      </c>
      <c r="K193" s="77">
        <v>172.52</v>
      </c>
      <c r="L193" s="79" t="s">
        <v>66</v>
      </c>
      <c r="M193" s="76">
        <f t="shared" si="16"/>
        <v>172.52</v>
      </c>
      <c r="N193" s="77">
        <v>29.58</v>
      </c>
      <c r="O193" s="79" t="s">
        <v>66</v>
      </c>
      <c r="P193" s="76">
        <f t="shared" si="19"/>
        <v>29.58</v>
      </c>
    </row>
    <row r="194" spans="2:16">
      <c r="B194" s="89">
        <v>550</v>
      </c>
      <c r="C194" s="90" t="s">
        <v>65</v>
      </c>
      <c r="D194" s="74">
        <f t="shared" si="21"/>
        <v>45.833333333333336</v>
      </c>
      <c r="E194" s="91">
        <v>0.44379999999999997</v>
      </c>
      <c r="F194" s="92">
        <v>1.9709999999999999E-4</v>
      </c>
      <c r="G194" s="88">
        <f t="shared" si="15"/>
        <v>0.44399709999999998</v>
      </c>
      <c r="H194" s="77">
        <v>4.9000000000000004</v>
      </c>
      <c r="I194" s="79" t="s">
        <v>12</v>
      </c>
      <c r="J194" s="80">
        <f t="shared" si="22"/>
        <v>4900</v>
      </c>
      <c r="K194" s="77">
        <v>204.68</v>
      </c>
      <c r="L194" s="79" t="s">
        <v>66</v>
      </c>
      <c r="M194" s="76">
        <f t="shared" si="16"/>
        <v>204.68</v>
      </c>
      <c r="N194" s="77">
        <v>35.01</v>
      </c>
      <c r="O194" s="79" t="s">
        <v>66</v>
      </c>
      <c r="P194" s="76">
        <f t="shared" si="19"/>
        <v>35.01</v>
      </c>
    </row>
    <row r="195" spans="2:16">
      <c r="B195" s="89">
        <v>600</v>
      </c>
      <c r="C195" s="90" t="s">
        <v>65</v>
      </c>
      <c r="D195" s="74">
        <f t="shared" si="21"/>
        <v>50</v>
      </c>
      <c r="E195" s="91">
        <v>0.41370000000000001</v>
      </c>
      <c r="F195" s="92">
        <v>1.8210000000000001E-4</v>
      </c>
      <c r="G195" s="88">
        <f t="shared" si="15"/>
        <v>0.41388210000000003</v>
      </c>
      <c r="H195" s="77">
        <v>5.73</v>
      </c>
      <c r="I195" s="79" t="s">
        <v>12</v>
      </c>
      <c r="J195" s="80">
        <f t="shared" si="22"/>
        <v>5730</v>
      </c>
      <c r="K195" s="77">
        <v>236.54</v>
      </c>
      <c r="L195" s="79" t="s">
        <v>66</v>
      </c>
      <c r="M195" s="76">
        <f t="shared" si="16"/>
        <v>236.54</v>
      </c>
      <c r="N195" s="77">
        <v>40.82</v>
      </c>
      <c r="O195" s="79" t="s">
        <v>66</v>
      </c>
      <c r="P195" s="76">
        <f t="shared" si="19"/>
        <v>40.82</v>
      </c>
    </row>
    <row r="196" spans="2:16">
      <c r="B196" s="89">
        <v>650</v>
      </c>
      <c r="C196" s="90" t="s">
        <v>65</v>
      </c>
      <c r="D196" s="74">
        <f t="shared" si="21"/>
        <v>54.166666666666664</v>
      </c>
      <c r="E196" s="91">
        <v>0.38800000000000001</v>
      </c>
      <c r="F196" s="92">
        <v>1.693E-4</v>
      </c>
      <c r="G196" s="88">
        <f t="shared" si="15"/>
        <v>0.38816929999999999</v>
      </c>
      <c r="H196" s="77">
        <v>6.63</v>
      </c>
      <c r="I196" s="79" t="s">
        <v>12</v>
      </c>
      <c r="J196" s="80">
        <f t="shared" si="22"/>
        <v>6630</v>
      </c>
      <c r="K196" s="77">
        <v>268.39999999999998</v>
      </c>
      <c r="L196" s="79" t="s">
        <v>66</v>
      </c>
      <c r="M196" s="76">
        <f t="shared" si="16"/>
        <v>268.39999999999998</v>
      </c>
      <c r="N196" s="77">
        <v>47.01</v>
      </c>
      <c r="O196" s="79" t="s">
        <v>66</v>
      </c>
      <c r="P196" s="76">
        <f t="shared" si="19"/>
        <v>47.01</v>
      </c>
    </row>
    <row r="197" spans="2:16">
      <c r="B197" s="89">
        <v>700</v>
      </c>
      <c r="C197" s="90" t="s">
        <v>65</v>
      </c>
      <c r="D197" s="74">
        <f t="shared" si="21"/>
        <v>58.333333333333336</v>
      </c>
      <c r="E197" s="91">
        <v>0.36570000000000003</v>
      </c>
      <c r="F197" s="92">
        <v>1.582E-4</v>
      </c>
      <c r="G197" s="88">
        <f t="shared" si="15"/>
        <v>0.36585820000000002</v>
      </c>
      <c r="H197" s="77">
        <v>7.58</v>
      </c>
      <c r="I197" s="79" t="s">
        <v>12</v>
      </c>
      <c r="J197" s="80">
        <f t="shared" si="22"/>
        <v>7580</v>
      </c>
      <c r="K197" s="77">
        <v>300.39999999999998</v>
      </c>
      <c r="L197" s="79" t="s">
        <v>66</v>
      </c>
      <c r="M197" s="76">
        <f t="shared" si="16"/>
        <v>300.39999999999998</v>
      </c>
      <c r="N197" s="77">
        <v>53.58</v>
      </c>
      <c r="O197" s="79" t="s">
        <v>66</v>
      </c>
      <c r="P197" s="76">
        <f t="shared" si="19"/>
        <v>53.58</v>
      </c>
    </row>
    <row r="198" spans="2:16">
      <c r="B198" s="89">
        <v>800</v>
      </c>
      <c r="C198" s="90" t="s">
        <v>65</v>
      </c>
      <c r="D198" s="74">
        <f t="shared" si="21"/>
        <v>66.666666666666671</v>
      </c>
      <c r="E198" s="91">
        <v>0.32900000000000001</v>
      </c>
      <c r="F198" s="92">
        <v>1.3999999999999999E-4</v>
      </c>
      <c r="G198" s="88">
        <f t="shared" si="15"/>
        <v>0.32913999999999999</v>
      </c>
      <c r="H198" s="77">
        <v>9.64</v>
      </c>
      <c r="I198" s="79" t="s">
        <v>12</v>
      </c>
      <c r="J198" s="80">
        <f t="shared" si="22"/>
        <v>9640</v>
      </c>
      <c r="K198" s="77">
        <v>419.35</v>
      </c>
      <c r="L198" s="79" t="s">
        <v>66</v>
      </c>
      <c r="M198" s="76">
        <f t="shared" si="16"/>
        <v>419.35</v>
      </c>
      <c r="N198" s="77">
        <v>67.790000000000006</v>
      </c>
      <c r="O198" s="79" t="s">
        <v>66</v>
      </c>
      <c r="P198" s="76">
        <f t="shared" si="19"/>
        <v>67.790000000000006</v>
      </c>
    </row>
    <row r="199" spans="2:16">
      <c r="B199" s="89">
        <v>900</v>
      </c>
      <c r="C199" s="90" t="s">
        <v>65</v>
      </c>
      <c r="D199" s="74">
        <f t="shared" si="21"/>
        <v>75</v>
      </c>
      <c r="E199" s="91">
        <v>0.30009999999999998</v>
      </c>
      <c r="F199" s="92">
        <v>1.2569999999999999E-4</v>
      </c>
      <c r="G199" s="88">
        <f t="shared" si="15"/>
        <v>0.30022569999999998</v>
      </c>
      <c r="H199" s="77">
        <v>11.92</v>
      </c>
      <c r="I199" s="79" t="s">
        <v>12</v>
      </c>
      <c r="J199" s="80">
        <f t="shared" si="22"/>
        <v>11920</v>
      </c>
      <c r="K199" s="77">
        <v>529.37</v>
      </c>
      <c r="L199" s="79" t="s">
        <v>66</v>
      </c>
      <c r="M199" s="76">
        <f t="shared" si="16"/>
        <v>529.37</v>
      </c>
      <c r="N199" s="77">
        <v>83.38</v>
      </c>
      <c r="O199" s="79" t="s">
        <v>66</v>
      </c>
      <c r="P199" s="76">
        <f t="shared" si="19"/>
        <v>83.38</v>
      </c>
    </row>
    <row r="200" spans="2:16">
      <c r="B200" s="89">
        <v>1</v>
      </c>
      <c r="C200" s="93" t="s">
        <v>67</v>
      </c>
      <c r="D200" s="74">
        <f t="shared" ref="D200:D228" si="23">B200*1000/$C$5</f>
        <v>83.333333333333329</v>
      </c>
      <c r="E200" s="91">
        <v>0.27660000000000001</v>
      </c>
      <c r="F200" s="92">
        <v>1.141E-4</v>
      </c>
      <c r="G200" s="88">
        <f t="shared" si="15"/>
        <v>0.27671410000000002</v>
      </c>
      <c r="H200" s="77">
        <v>14.4</v>
      </c>
      <c r="I200" s="79" t="s">
        <v>12</v>
      </c>
      <c r="J200" s="80">
        <f t="shared" si="22"/>
        <v>14400</v>
      </c>
      <c r="K200" s="77">
        <v>635.95000000000005</v>
      </c>
      <c r="L200" s="79" t="s">
        <v>66</v>
      </c>
      <c r="M200" s="76">
        <f t="shared" si="16"/>
        <v>635.95000000000005</v>
      </c>
      <c r="N200" s="77">
        <v>100.28</v>
      </c>
      <c r="O200" s="79" t="s">
        <v>66</v>
      </c>
      <c r="P200" s="76">
        <f t="shared" si="19"/>
        <v>100.28</v>
      </c>
    </row>
    <row r="201" spans="2:16">
      <c r="B201" s="89">
        <v>1.1000000000000001</v>
      </c>
      <c r="C201" s="90" t="s">
        <v>67</v>
      </c>
      <c r="D201" s="74">
        <f t="shared" si="23"/>
        <v>91.666666666666671</v>
      </c>
      <c r="E201" s="91">
        <v>0.2571</v>
      </c>
      <c r="F201" s="92">
        <v>1.0459999999999999E-4</v>
      </c>
      <c r="G201" s="88">
        <f t="shared" si="15"/>
        <v>0.25720460000000001</v>
      </c>
      <c r="H201" s="77">
        <v>17.09</v>
      </c>
      <c r="I201" s="79" t="s">
        <v>12</v>
      </c>
      <c r="J201" s="80">
        <f t="shared" si="22"/>
        <v>17090</v>
      </c>
      <c r="K201" s="77">
        <v>741.24</v>
      </c>
      <c r="L201" s="79" t="s">
        <v>66</v>
      </c>
      <c r="M201" s="76">
        <f t="shared" si="16"/>
        <v>741.24</v>
      </c>
      <c r="N201" s="77">
        <v>118.43</v>
      </c>
      <c r="O201" s="79" t="s">
        <v>66</v>
      </c>
      <c r="P201" s="76">
        <f t="shared" si="19"/>
        <v>118.43</v>
      </c>
    </row>
    <row r="202" spans="2:16">
      <c r="B202" s="89">
        <v>1.2</v>
      </c>
      <c r="C202" s="90" t="s">
        <v>67</v>
      </c>
      <c r="D202" s="74">
        <f t="shared" si="23"/>
        <v>100</v>
      </c>
      <c r="E202" s="91">
        <v>0.2407</v>
      </c>
      <c r="F202" s="92">
        <v>9.6550000000000002E-5</v>
      </c>
      <c r="G202" s="88">
        <f t="shared" si="15"/>
        <v>0.24079655</v>
      </c>
      <c r="H202" s="77">
        <v>19.96</v>
      </c>
      <c r="I202" s="79" t="s">
        <v>12</v>
      </c>
      <c r="J202" s="80">
        <f t="shared" si="22"/>
        <v>19960</v>
      </c>
      <c r="K202" s="77">
        <v>846.2</v>
      </c>
      <c r="L202" s="79" t="s">
        <v>66</v>
      </c>
      <c r="M202" s="76">
        <f t="shared" si="16"/>
        <v>846.2</v>
      </c>
      <c r="N202" s="77">
        <v>137.77000000000001</v>
      </c>
      <c r="O202" s="79" t="s">
        <v>66</v>
      </c>
      <c r="P202" s="76">
        <f t="shared" si="19"/>
        <v>137.77000000000001</v>
      </c>
    </row>
    <row r="203" spans="2:16">
      <c r="B203" s="89">
        <v>1.3</v>
      </c>
      <c r="C203" s="90" t="s">
        <v>67</v>
      </c>
      <c r="D203" s="74">
        <f t="shared" si="23"/>
        <v>108.33333333333333</v>
      </c>
      <c r="E203" s="91">
        <v>0.2268</v>
      </c>
      <c r="F203" s="92">
        <v>8.9710000000000007E-5</v>
      </c>
      <c r="G203" s="88">
        <f t="shared" si="15"/>
        <v>0.22688970999999999</v>
      </c>
      <c r="H203" s="77">
        <v>23.03</v>
      </c>
      <c r="I203" s="79" t="s">
        <v>12</v>
      </c>
      <c r="J203" s="80">
        <f t="shared" si="22"/>
        <v>23030</v>
      </c>
      <c r="K203" s="77">
        <v>951.34</v>
      </c>
      <c r="L203" s="79" t="s">
        <v>66</v>
      </c>
      <c r="M203" s="76">
        <f t="shared" si="16"/>
        <v>951.34</v>
      </c>
      <c r="N203" s="77">
        <v>158.26</v>
      </c>
      <c r="O203" s="79" t="s">
        <v>66</v>
      </c>
      <c r="P203" s="76">
        <f t="shared" si="19"/>
        <v>158.26</v>
      </c>
    </row>
    <row r="204" spans="2:16">
      <c r="B204" s="89">
        <v>1.4</v>
      </c>
      <c r="C204" s="90" t="s">
        <v>67</v>
      </c>
      <c r="D204" s="74">
        <f t="shared" si="23"/>
        <v>116.66666666666667</v>
      </c>
      <c r="E204" s="91">
        <v>0.2147</v>
      </c>
      <c r="F204" s="92">
        <v>8.3809999999999999E-5</v>
      </c>
      <c r="G204" s="88">
        <f t="shared" si="15"/>
        <v>0.21478380999999999</v>
      </c>
      <c r="H204" s="77">
        <v>26.27</v>
      </c>
      <c r="I204" s="79" t="s">
        <v>12</v>
      </c>
      <c r="J204" s="80">
        <f t="shared" si="22"/>
        <v>26270</v>
      </c>
      <c r="K204" s="77">
        <v>1.06</v>
      </c>
      <c r="L204" s="78" t="s">
        <v>12</v>
      </c>
      <c r="M204" s="76">
        <f t="shared" ref="M204:M206" si="24">K204*1000</f>
        <v>1060</v>
      </c>
      <c r="N204" s="77">
        <v>179.85</v>
      </c>
      <c r="O204" s="79" t="s">
        <v>66</v>
      </c>
      <c r="P204" s="76">
        <f t="shared" si="19"/>
        <v>179.85</v>
      </c>
    </row>
    <row r="205" spans="2:16">
      <c r="B205" s="89">
        <v>1.5</v>
      </c>
      <c r="C205" s="90" t="s">
        <v>67</v>
      </c>
      <c r="D205" s="74">
        <f t="shared" si="23"/>
        <v>125</v>
      </c>
      <c r="E205" s="91">
        <v>0.20419999999999999</v>
      </c>
      <c r="F205" s="92">
        <v>7.8659999999999996E-5</v>
      </c>
      <c r="G205" s="88">
        <f t="shared" si="15"/>
        <v>0.20427866</v>
      </c>
      <c r="H205" s="77">
        <v>29.69</v>
      </c>
      <c r="I205" s="79" t="s">
        <v>12</v>
      </c>
      <c r="J205" s="80">
        <f t="shared" si="22"/>
        <v>29690</v>
      </c>
      <c r="K205" s="77">
        <v>1.1599999999999999</v>
      </c>
      <c r="L205" s="79" t="s">
        <v>12</v>
      </c>
      <c r="M205" s="76">
        <f t="shared" si="24"/>
        <v>1160</v>
      </c>
      <c r="N205" s="77">
        <v>202.48</v>
      </c>
      <c r="O205" s="79" t="s">
        <v>66</v>
      </c>
      <c r="P205" s="76">
        <f t="shared" si="19"/>
        <v>202.48</v>
      </c>
    </row>
    <row r="206" spans="2:16">
      <c r="B206" s="89">
        <v>1.6</v>
      </c>
      <c r="C206" s="90" t="s">
        <v>67</v>
      </c>
      <c r="D206" s="74">
        <f t="shared" si="23"/>
        <v>133.33333333333334</v>
      </c>
      <c r="E206" s="91">
        <v>0.19489999999999999</v>
      </c>
      <c r="F206" s="92">
        <v>7.4129999999999997E-5</v>
      </c>
      <c r="G206" s="88">
        <f t="shared" si="15"/>
        <v>0.19497413</v>
      </c>
      <c r="H206" s="77">
        <v>33.28</v>
      </c>
      <c r="I206" s="79" t="s">
        <v>12</v>
      </c>
      <c r="J206" s="80">
        <f t="shared" si="22"/>
        <v>33280</v>
      </c>
      <c r="K206" s="77">
        <v>1.27</v>
      </c>
      <c r="L206" s="79" t="s">
        <v>12</v>
      </c>
      <c r="M206" s="76">
        <f t="shared" si="24"/>
        <v>1270</v>
      </c>
      <c r="N206" s="77">
        <v>226.12</v>
      </c>
      <c r="O206" s="79" t="s">
        <v>66</v>
      </c>
      <c r="P206" s="76">
        <f t="shared" si="19"/>
        <v>226.12</v>
      </c>
    </row>
    <row r="207" spans="2:16">
      <c r="B207" s="89">
        <v>1.7</v>
      </c>
      <c r="C207" s="90" t="s">
        <v>67</v>
      </c>
      <c r="D207" s="74">
        <f t="shared" si="23"/>
        <v>141.66666666666666</v>
      </c>
      <c r="E207" s="91">
        <v>0.18659999999999999</v>
      </c>
      <c r="F207" s="92">
        <v>7.0110000000000005E-5</v>
      </c>
      <c r="G207" s="88">
        <f t="shared" si="15"/>
        <v>0.18667011</v>
      </c>
      <c r="H207" s="77">
        <v>37.03</v>
      </c>
      <c r="I207" s="79" t="s">
        <v>12</v>
      </c>
      <c r="J207" s="80">
        <f t="shared" si="22"/>
        <v>37030</v>
      </c>
      <c r="K207" s="77">
        <v>1.38</v>
      </c>
      <c r="L207" s="79" t="s">
        <v>12</v>
      </c>
      <c r="M207" s="76">
        <f t="shared" ref="M207:M216" si="25">K207*1000</f>
        <v>1380</v>
      </c>
      <c r="N207" s="77">
        <v>250.72</v>
      </c>
      <c r="O207" s="79" t="s">
        <v>66</v>
      </c>
      <c r="P207" s="76">
        <f t="shared" si="19"/>
        <v>250.72</v>
      </c>
    </row>
    <row r="208" spans="2:16">
      <c r="B208" s="89">
        <v>1.8</v>
      </c>
      <c r="C208" s="90" t="s">
        <v>67</v>
      </c>
      <c r="D208" s="74">
        <f t="shared" si="23"/>
        <v>150</v>
      </c>
      <c r="E208" s="91">
        <v>0.17929999999999999</v>
      </c>
      <c r="F208" s="92">
        <v>6.6509999999999998E-5</v>
      </c>
      <c r="G208" s="88">
        <f t="shared" si="15"/>
        <v>0.17936650999999998</v>
      </c>
      <c r="H208" s="77">
        <v>40.94</v>
      </c>
      <c r="I208" s="79" t="s">
        <v>12</v>
      </c>
      <c r="J208" s="80">
        <f t="shared" si="22"/>
        <v>40940</v>
      </c>
      <c r="K208" s="77">
        <v>1.48</v>
      </c>
      <c r="L208" s="79" t="s">
        <v>12</v>
      </c>
      <c r="M208" s="76">
        <f t="shared" si="25"/>
        <v>1480</v>
      </c>
      <c r="N208" s="77">
        <v>276.24</v>
      </c>
      <c r="O208" s="79" t="s">
        <v>66</v>
      </c>
      <c r="P208" s="76">
        <f t="shared" si="19"/>
        <v>276.24</v>
      </c>
    </row>
    <row r="209" spans="2:16">
      <c r="B209" s="89">
        <v>2</v>
      </c>
      <c r="C209" s="90" t="s">
        <v>67</v>
      </c>
      <c r="D209" s="74">
        <f t="shared" si="23"/>
        <v>166.66666666666666</v>
      </c>
      <c r="E209" s="91">
        <v>0.16669999999999999</v>
      </c>
      <c r="F209" s="92">
        <v>6.0359999999999998E-5</v>
      </c>
      <c r="G209" s="88">
        <f t="shared" si="15"/>
        <v>0.16676036</v>
      </c>
      <c r="H209" s="77">
        <v>49.22</v>
      </c>
      <c r="I209" s="79" t="s">
        <v>12</v>
      </c>
      <c r="J209" s="80">
        <f t="shared" si="22"/>
        <v>49220</v>
      </c>
      <c r="K209" s="77">
        <v>1.89</v>
      </c>
      <c r="L209" s="79" t="s">
        <v>12</v>
      </c>
      <c r="M209" s="80">
        <f t="shared" si="25"/>
        <v>1890</v>
      </c>
      <c r="N209" s="77">
        <v>329.95</v>
      </c>
      <c r="O209" s="79" t="s">
        <v>66</v>
      </c>
      <c r="P209" s="76">
        <f t="shared" si="19"/>
        <v>329.95</v>
      </c>
    </row>
    <row r="210" spans="2:16">
      <c r="B210" s="89">
        <v>2.25</v>
      </c>
      <c r="C210" s="90" t="s">
        <v>67</v>
      </c>
      <c r="D210" s="74">
        <f t="shared" si="23"/>
        <v>187.5</v>
      </c>
      <c r="E210" s="91">
        <v>0.154</v>
      </c>
      <c r="F210" s="92">
        <v>5.4160000000000003E-5</v>
      </c>
      <c r="G210" s="88">
        <f t="shared" si="15"/>
        <v>0.15405416</v>
      </c>
      <c r="H210" s="77">
        <v>60.4</v>
      </c>
      <c r="I210" s="79" t="s">
        <v>12</v>
      </c>
      <c r="J210" s="80">
        <f t="shared" si="22"/>
        <v>60400</v>
      </c>
      <c r="K210" s="77">
        <v>2.4700000000000002</v>
      </c>
      <c r="L210" s="79" t="s">
        <v>12</v>
      </c>
      <c r="M210" s="80">
        <f t="shared" si="25"/>
        <v>2470</v>
      </c>
      <c r="N210" s="77">
        <v>401.67</v>
      </c>
      <c r="O210" s="79" t="s">
        <v>66</v>
      </c>
      <c r="P210" s="76">
        <f t="shared" si="19"/>
        <v>401.67</v>
      </c>
    </row>
    <row r="211" spans="2:16">
      <c r="B211" s="89">
        <v>2.5</v>
      </c>
      <c r="C211" s="90" t="s">
        <v>67</v>
      </c>
      <c r="D211" s="74">
        <f t="shared" si="23"/>
        <v>208.33333333333334</v>
      </c>
      <c r="E211" s="91">
        <v>0.14380000000000001</v>
      </c>
      <c r="F211" s="92">
        <v>4.914E-5</v>
      </c>
      <c r="G211" s="88">
        <f t="shared" si="15"/>
        <v>0.14384914000000001</v>
      </c>
      <c r="H211" s="77">
        <v>72.42</v>
      </c>
      <c r="I211" s="79" t="s">
        <v>12</v>
      </c>
      <c r="J211" s="80">
        <f t="shared" si="22"/>
        <v>72420</v>
      </c>
      <c r="K211" s="77">
        <v>3</v>
      </c>
      <c r="L211" s="79" t="s">
        <v>12</v>
      </c>
      <c r="M211" s="80">
        <f t="shared" si="25"/>
        <v>3000</v>
      </c>
      <c r="N211" s="77">
        <v>478.03</v>
      </c>
      <c r="O211" s="79" t="s">
        <v>66</v>
      </c>
      <c r="P211" s="76">
        <f t="shared" si="19"/>
        <v>478.03</v>
      </c>
    </row>
    <row r="212" spans="2:16">
      <c r="B212" s="89">
        <v>2.75</v>
      </c>
      <c r="C212" s="90" t="s">
        <v>67</v>
      </c>
      <c r="D212" s="74">
        <f t="shared" si="23"/>
        <v>229.16666666666666</v>
      </c>
      <c r="E212" s="91">
        <v>0.1353</v>
      </c>
      <c r="F212" s="92">
        <v>4.5000000000000003E-5</v>
      </c>
      <c r="G212" s="88">
        <f t="shared" si="15"/>
        <v>0.13534499999999999</v>
      </c>
      <c r="H212" s="77">
        <v>85.25</v>
      </c>
      <c r="I212" s="79" t="s">
        <v>12</v>
      </c>
      <c r="J212" s="80">
        <f t="shared" si="22"/>
        <v>85250</v>
      </c>
      <c r="K212" s="77">
        <v>3.51</v>
      </c>
      <c r="L212" s="79" t="s">
        <v>12</v>
      </c>
      <c r="M212" s="80">
        <f t="shared" si="25"/>
        <v>3510</v>
      </c>
      <c r="N212" s="77">
        <v>558.59</v>
      </c>
      <c r="O212" s="79" t="s">
        <v>66</v>
      </c>
      <c r="P212" s="76">
        <f t="shared" si="19"/>
        <v>558.59</v>
      </c>
    </row>
    <row r="213" spans="2:16">
      <c r="B213" s="89">
        <v>3</v>
      </c>
      <c r="C213" s="90" t="s">
        <v>67</v>
      </c>
      <c r="D213" s="74">
        <f t="shared" si="23"/>
        <v>250</v>
      </c>
      <c r="E213" s="91">
        <v>0.1283</v>
      </c>
      <c r="F213" s="92">
        <v>4.1529999999999997E-5</v>
      </c>
      <c r="G213" s="88">
        <f t="shared" ref="G213:G228" si="26">E213+F213</f>
        <v>0.12834153000000001</v>
      </c>
      <c r="H213" s="77">
        <v>98.83</v>
      </c>
      <c r="I213" s="79" t="s">
        <v>12</v>
      </c>
      <c r="J213" s="80">
        <f t="shared" si="22"/>
        <v>98830</v>
      </c>
      <c r="K213" s="77">
        <v>4</v>
      </c>
      <c r="L213" s="79" t="s">
        <v>12</v>
      </c>
      <c r="M213" s="80">
        <f t="shared" si="25"/>
        <v>4000</v>
      </c>
      <c r="N213" s="77">
        <v>642.97</v>
      </c>
      <c r="O213" s="79" t="s">
        <v>66</v>
      </c>
      <c r="P213" s="76">
        <f t="shared" si="19"/>
        <v>642.97</v>
      </c>
    </row>
    <row r="214" spans="2:16">
      <c r="B214" s="89">
        <v>3.25</v>
      </c>
      <c r="C214" s="90" t="s">
        <v>67</v>
      </c>
      <c r="D214" s="74">
        <f t="shared" si="23"/>
        <v>270.83333333333331</v>
      </c>
      <c r="E214" s="91">
        <v>0.12230000000000001</v>
      </c>
      <c r="F214" s="92">
        <v>3.8569999999999998E-5</v>
      </c>
      <c r="G214" s="88">
        <f t="shared" si="26"/>
        <v>0.12233857000000001</v>
      </c>
      <c r="H214" s="77">
        <v>113.12</v>
      </c>
      <c r="I214" s="79" t="s">
        <v>12</v>
      </c>
      <c r="J214" s="80">
        <f t="shared" si="22"/>
        <v>113120</v>
      </c>
      <c r="K214" s="77">
        <v>4.49</v>
      </c>
      <c r="L214" s="79" t="s">
        <v>12</v>
      </c>
      <c r="M214" s="80">
        <f t="shared" si="25"/>
        <v>4490</v>
      </c>
      <c r="N214" s="77">
        <v>730.79</v>
      </c>
      <c r="O214" s="79" t="s">
        <v>66</v>
      </c>
      <c r="P214" s="76">
        <f t="shared" si="19"/>
        <v>730.79</v>
      </c>
    </row>
    <row r="215" spans="2:16">
      <c r="B215" s="89">
        <v>3.5</v>
      </c>
      <c r="C215" s="90" t="s">
        <v>67</v>
      </c>
      <c r="D215" s="74">
        <f t="shared" si="23"/>
        <v>291.66666666666669</v>
      </c>
      <c r="E215" s="91">
        <v>0.1172</v>
      </c>
      <c r="F215" s="92">
        <v>3.6019999999999997E-5</v>
      </c>
      <c r="G215" s="88">
        <f t="shared" si="26"/>
        <v>0.11723602</v>
      </c>
      <c r="H215" s="77">
        <v>128.06</v>
      </c>
      <c r="I215" s="79" t="s">
        <v>12</v>
      </c>
      <c r="J215" s="80">
        <f t="shared" si="22"/>
        <v>128060</v>
      </c>
      <c r="K215" s="77">
        <v>4.96</v>
      </c>
      <c r="L215" s="79" t="s">
        <v>12</v>
      </c>
      <c r="M215" s="80">
        <f t="shared" si="25"/>
        <v>4960</v>
      </c>
      <c r="N215" s="77">
        <v>821.75</v>
      </c>
      <c r="O215" s="79" t="s">
        <v>66</v>
      </c>
      <c r="P215" s="76">
        <f t="shared" si="19"/>
        <v>821.75</v>
      </c>
    </row>
    <row r="216" spans="2:16">
      <c r="B216" s="89">
        <v>3.75</v>
      </c>
      <c r="C216" s="90" t="s">
        <v>67</v>
      </c>
      <c r="D216" s="74">
        <f t="shared" si="23"/>
        <v>312.5</v>
      </c>
      <c r="E216" s="91">
        <v>0.11269999999999999</v>
      </c>
      <c r="F216" s="92">
        <v>3.379E-5</v>
      </c>
      <c r="G216" s="88">
        <f t="shared" si="26"/>
        <v>0.11273379</v>
      </c>
      <c r="H216" s="77">
        <v>143.63</v>
      </c>
      <c r="I216" s="79" t="s">
        <v>12</v>
      </c>
      <c r="J216" s="80">
        <f t="shared" si="22"/>
        <v>143630</v>
      </c>
      <c r="K216" s="77">
        <v>5.43</v>
      </c>
      <c r="L216" s="79" t="s">
        <v>12</v>
      </c>
      <c r="M216" s="80">
        <f t="shared" si="25"/>
        <v>5430</v>
      </c>
      <c r="N216" s="77">
        <v>915.56</v>
      </c>
      <c r="O216" s="79" t="s">
        <v>66</v>
      </c>
      <c r="P216" s="76">
        <f t="shared" si="19"/>
        <v>915.56</v>
      </c>
    </row>
    <row r="217" spans="2:16">
      <c r="B217" s="89">
        <v>4</v>
      </c>
      <c r="C217" s="90" t="s">
        <v>67</v>
      </c>
      <c r="D217" s="74">
        <f t="shared" si="23"/>
        <v>333.33333333333331</v>
      </c>
      <c r="E217" s="91">
        <v>0.1089</v>
      </c>
      <c r="F217" s="92">
        <v>3.1829999999999998E-5</v>
      </c>
      <c r="G217" s="88">
        <f t="shared" si="26"/>
        <v>0.10893182999999999</v>
      </c>
      <c r="H217" s="77">
        <v>159.78</v>
      </c>
      <c r="I217" s="79" t="s">
        <v>12</v>
      </c>
      <c r="J217" s="80">
        <f t="shared" si="22"/>
        <v>159780</v>
      </c>
      <c r="K217" s="77">
        <v>5.89</v>
      </c>
      <c r="L217" s="79" t="s">
        <v>12</v>
      </c>
      <c r="M217" s="80">
        <f>K217*1000</f>
        <v>5890</v>
      </c>
      <c r="N217" s="77">
        <v>1.01</v>
      </c>
      <c r="O217" s="78" t="s">
        <v>12</v>
      </c>
      <c r="P217" s="76">
        <f t="shared" ref="P217:P220" si="27">N217*1000</f>
        <v>1010</v>
      </c>
    </row>
    <row r="218" spans="2:16">
      <c r="B218" s="89">
        <v>4.5</v>
      </c>
      <c r="C218" s="90" t="s">
        <v>67</v>
      </c>
      <c r="D218" s="74">
        <f t="shared" si="23"/>
        <v>375</v>
      </c>
      <c r="E218" s="91">
        <v>0.1024</v>
      </c>
      <c r="F218" s="92">
        <v>2.8549999999999999E-5</v>
      </c>
      <c r="G218" s="88">
        <f t="shared" si="26"/>
        <v>0.10242855000000001</v>
      </c>
      <c r="H218" s="77">
        <v>193.69</v>
      </c>
      <c r="I218" s="79" t="s">
        <v>12</v>
      </c>
      <c r="J218" s="80">
        <f t="shared" si="22"/>
        <v>193690</v>
      </c>
      <c r="K218" s="77">
        <v>7.6</v>
      </c>
      <c r="L218" s="79" t="s">
        <v>12</v>
      </c>
      <c r="M218" s="80">
        <f t="shared" ref="M218:M228" si="28">K218*1000</f>
        <v>7600</v>
      </c>
      <c r="N218" s="77">
        <v>1.21</v>
      </c>
      <c r="O218" s="79" t="s">
        <v>12</v>
      </c>
      <c r="P218" s="76">
        <f t="shared" si="27"/>
        <v>1210</v>
      </c>
    </row>
    <row r="219" spans="2:16">
      <c r="B219" s="89">
        <v>5</v>
      </c>
      <c r="C219" s="90" t="s">
        <v>67</v>
      </c>
      <c r="D219" s="74">
        <f t="shared" si="23"/>
        <v>416.66666666666669</v>
      </c>
      <c r="E219" s="91">
        <v>9.7199999999999995E-2</v>
      </c>
      <c r="F219" s="92">
        <v>2.5890000000000001E-5</v>
      </c>
      <c r="G219" s="88">
        <f t="shared" si="26"/>
        <v>9.7225889999999995E-2</v>
      </c>
      <c r="H219" s="77">
        <v>229.57</v>
      </c>
      <c r="I219" s="79" t="s">
        <v>12</v>
      </c>
      <c r="J219" s="80">
        <f t="shared" si="22"/>
        <v>229570</v>
      </c>
      <c r="K219" s="77">
        <v>9.15</v>
      </c>
      <c r="L219" s="79" t="s">
        <v>12</v>
      </c>
      <c r="M219" s="80">
        <f t="shared" si="28"/>
        <v>9150</v>
      </c>
      <c r="N219" s="77">
        <v>1.42</v>
      </c>
      <c r="O219" s="79" t="s">
        <v>12</v>
      </c>
      <c r="P219" s="76">
        <f t="shared" si="27"/>
        <v>1420</v>
      </c>
    </row>
    <row r="220" spans="2:16">
      <c r="B220" s="89">
        <v>5.5</v>
      </c>
      <c r="C220" s="90" t="s">
        <v>67</v>
      </c>
      <c r="D220" s="74">
        <f t="shared" si="23"/>
        <v>458.33333333333331</v>
      </c>
      <c r="E220" s="91">
        <v>9.2999999999999999E-2</v>
      </c>
      <c r="F220" s="92">
        <v>2.37E-5</v>
      </c>
      <c r="G220" s="88">
        <f t="shared" si="26"/>
        <v>9.3023700000000001E-2</v>
      </c>
      <c r="H220" s="77">
        <v>267.20999999999998</v>
      </c>
      <c r="I220" s="79" t="s">
        <v>12</v>
      </c>
      <c r="J220" s="80">
        <f t="shared" si="22"/>
        <v>267210</v>
      </c>
      <c r="K220" s="77">
        <v>10.59</v>
      </c>
      <c r="L220" s="79" t="s">
        <v>12</v>
      </c>
      <c r="M220" s="80">
        <f t="shared" si="28"/>
        <v>10590</v>
      </c>
      <c r="N220" s="77">
        <v>1.63</v>
      </c>
      <c r="O220" s="79" t="s">
        <v>12</v>
      </c>
      <c r="P220" s="76">
        <f t="shared" si="27"/>
        <v>1630</v>
      </c>
    </row>
    <row r="221" spans="2:16">
      <c r="B221" s="89">
        <v>6</v>
      </c>
      <c r="C221" s="90" t="s">
        <v>67</v>
      </c>
      <c r="D221" s="74">
        <f t="shared" si="23"/>
        <v>500</v>
      </c>
      <c r="E221" s="91">
        <v>8.9529999999999998E-2</v>
      </c>
      <c r="F221" s="92">
        <v>2.1869999999999999E-5</v>
      </c>
      <c r="G221" s="88">
        <f t="shared" si="26"/>
        <v>8.9551869999999992E-2</v>
      </c>
      <c r="H221" s="77">
        <v>306.44</v>
      </c>
      <c r="I221" s="79" t="s">
        <v>12</v>
      </c>
      <c r="J221" s="80">
        <f t="shared" si="22"/>
        <v>306440</v>
      </c>
      <c r="K221" s="77">
        <v>11.96</v>
      </c>
      <c r="L221" s="79" t="s">
        <v>12</v>
      </c>
      <c r="M221" s="80">
        <f t="shared" si="28"/>
        <v>11960</v>
      </c>
      <c r="N221" s="77">
        <v>1.85</v>
      </c>
      <c r="O221" s="79" t="s">
        <v>12</v>
      </c>
      <c r="P221" s="76">
        <f>N221*1000</f>
        <v>1850</v>
      </c>
    </row>
    <row r="222" spans="2:16">
      <c r="B222" s="89">
        <v>6.5</v>
      </c>
      <c r="C222" s="90" t="s">
        <v>67</v>
      </c>
      <c r="D222" s="74">
        <f t="shared" si="23"/>
        <v>541.66666666666663</v>
      </c>
      <c r="E222" s="91">
        <v>8.6610000000000006E-2</v>
      </c>
      <c r="F222" s="92">
        <v>2.0299999999999999E-5</v>
      </c>
      <c r="G222" s="88">
        <f t="shared" si="26"/>
        <v>8.6630300000000007E-2</v>
      </c>
      <c r="H222" s="77">
        <v>347.08</v>
      </c>
      <c r="I222" s="79" t="s">
        <v>12</v>
      </c>
      <c r="J222" s="80">
        <f t="shared" si="22"/>
        <v>347080</v>
      </c>
      <c r="K222" s="77">
        <v>13.27</v>
      </c>
      <c r="L222" s="79" t="s">
        <v>12</v>
      </c>
      <c r="M222" s="80">
        <f t="shared" si="28"/>
        <v>13270</v>
      </c>
      <c r="N222" s="77">
        <v>2.0699999999999998</v>
      </c>
      <c r="O222" s="79" t="s">
        <v>12</v>
      </c>
      <c r="P222" s="76">
        <f t="shared" ref="P222:P228" si="29">N222*1000</f>
        <v>2070</v>
      </c>
    </row>
    <row r="223" spans="2:16">
      <c r="B223" s="89">
        <v>7</v>
      </c>
      <c r="C223" s="90" t="s">
        <v>67</v>
      </c>
      <c r="D223" s="74">
        <f t="shared" si="23"/>
        <v>583.33333333333337</v>
      </c>
      <c r="E223" s="91">
        <v>8.4140000000000006E-2</v>
      </c>
      <c r="F223" s="92">
        <v>1.895E-5</v>
      </c>
      <c r="G223" s="88">
        <f t="shared" si="26"/>
        <v>8.415895000000001E-2</v>
      </c>
      <c r="H223" s="77">
        <v>389</v>
      </c>
      <c r="I223" s="79" t="s">
        <v>12</v>
      </c>
      <c r="J223" s="80">
        <f t="shared" si="22"/>
        <v>389000</v>
      </c>
      <c r="K223" s="77">
        <v>14.54</v>
      </c>
      <c r="L223" s="79" t="s">
        <v>12</v>
      </c>
      <c r="M223" s="80">
        <f t="shared" si="28"/>
        <v>14540</v>
      </c>
      <c r="N223" s="77">
        <v>2.2999999999999998</v>
      </c>
      <c r="O223" s="79" t="s">
        <v>12</v>
      </c>
      <c r="P223" s="76">
        <f t="shared" si="29"/>
        <v>2300</v>
      </c>
    </row>
    <row r="224" spans="2:16">
      <c r="B224" s="89">
        <v>8</v>
      </c>
      <c r="C224" s="90" t="s">
        <v>67</v>
      </c>
      <c r="D224" s="74">
        <f t="shared" si="23"/>
        <v>666.66666666666663</v>
      </c>
      <c r="E224" s="91">
        <v>8.0210000000000004E-2</v>
      </c>
      <c r="F224" s="92">
        <v>1.6739999999999999E-5</v>
      </c>
      <c r="G224" s="88">
        <f t="shared" si="26"/>
        <v>8.0226740000000005E-2</v>
      </c>
      <c r="H224" s="77">
        <v>476.14</v>
      </c>
      <c r="I224" s="79" t="s">
        <v>12</v>
      </c>
      <c r="J224" s="80">
        <f t="shared" si="22"/>
        <v>476140</v>
      </c>
      <c r="K224" s="77">
        <v>19.07</v>
      </c>
      <c r="L224" s="79" t="s">
        <v>12</v>
      </c>
      <c r="M224" s="80">
        <f t="shared" si="28"/>
        <v>19070</v>
      </c>
      <c r="N224" s="77">
        <v>2.76</v>
      </c>
      <c r="O224" s="79" t="s">
        <v>12</v>
      </c>
      <c r="P224" s="76">
        <f t="shared" si="29"/>
        <v>2760</v>
      </c>
    </row>
    <row r="225" spans="1:16">
      <c r="B225" s="89">
        <v>9</v>
      </c>
      <c r="C225" s="90" t="s">
        <v>67</v>
      </c>
      <c r="D225" s="74">
        <f t="shared" si="23"/>
        <v>750</v>
      </c>
      <c r="E225" s="91">
        <v>7.7229999999999993E-2</v>
      </c>
      <c r="F225" s="92">
        <v>1.501E-5</v>
      </c>
      <c r="G225" s="88">
        <f t="shared" si="26"/>
        <v>7.7245009999999989E-2</v>
      </c>
      <c r="H225" s="77">
        <v>567.1</v>
      </c>
      <c r="I225" s="79" t="s">
        <v>12</v>
      </c>
      <c r="J225" s="80">
        <f t="shared" si="22"/>
        <v>567100</v>
      </c>
      <c r="K225" s="77">
        <v>23.01</v>
      </c>
      <c r="L225" s="79" t="s">
        <v>12</v>
      </c>
      <c r="M225" s="80">
        <f t="shared" si="28"/>
        <v>23010</v>
      </c>
      <c r="N225" s="77">
        <v>3.22</v>
      </c>
      <c r="O225" s="79" t="s">
        <v>12</v>
      </c>
      <c r="P225" s="76">
        <f t="shared" si="29"/>
        <v>3220</v>
      </c>
    </row>
    <row r="226" spans="1:16">
      <c r="B226" s="89">
        <v>10</v>
      </c>
      <c r="C226" s="90" t="s">
        <v>67</v>
      </c>
      <c r="D226" s="74">
        <f t="shared" si="23"/>
        <v>833.33333333333337</v>
      </c>
      <c r="E226" s="91">
        <v>7.4929999999999997E-2</v>
      </c>
      <c r="F226" s="92">
        <v>1.361E-5</v>
      </c>
      <c r="G226" s="88">
        <f t="shared" si="26"/>
        <v>7.4943609999999994E-2</v>
      </c>
      <c r="H226" s="77">
        <v>661.19</v>
      </c>
      <c r="I226" s="79" t="s">
        <v>12</v>
      </c>
      <c r="J226" s="80">
        <f t="shared" si="22"/>
        <v>661190</v>
      </c>
      <c r="K226" s="77">
        <v>26.59</v>
      </c>
      <c r="L226" s="79" t="s">
        <v>12</v>
      </c>
      <c r="M226" s="80">
        <f t="shared" si="28"/>
        <v>26590</v>
      </c>
      <c r="N226" s="77">
        <v>3.69</v>
      </c>
      <c r="O226" s="79" t="s">
        <v>12</v>
      </c>
      <c r="P226" s="76">
        <f t="shared" si="29"/>
        <v>3690</v>
      </c>
    </row>
    <row r="227" spans="1:16">
      <c r="B227" s="89">
        <v>11</v>
      </c>
      <c r="C227" s="90" t="s">
        <v>67</v>
      </c>
      <c r="D227" s="74">
        <f t="shared" si="23"/>
        <v>916.66666666666663</v>
      </c>
      <c r="E227" s="91">
        <v>7.3120000000000004E-2</v>
      </c>
      <c r="F227" s="92">
        <v>1.2449999999999999E-5</v>
      </c>
      <c r="G227" s="88">
        <f t="shared" si="26"/>
        <v>7.3132450000000002E-2</v>
      </c>
      <c r="H227" s="77">
        <v>757.9</v>
      </c>
      <c r="I227" s="79" t="s">
        <v>12</v>
      </c>
      <c r="J227" s="80">
        <f t="shared" si="22"/>
        <v>757900</v>
      </c>
      <c r="K227" s="77">
        <v>29.91</v>
      </c>
      <c r="L227" s="79" t="s">
        <v>12</v>
      </c>
      <c r="M227" s="80">
        <f t="shared" si="28"/>
        <v>29910</v>
      </c>
      <c r="N227" s="77">
        <v>4.16</v>
      </c>
      <c r="O227" s="79" t="s">
        <v>12</v>
      </c>
      <c r="P227" s="76">
        <f t="shared" si="29"/>
        <v>4160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3"/>
        <v>1000</v>
      </c>
      <c r="E228" s="91">
        <v>7.1669999999999998E-2</v>
      </c>
      <c r="F228" s="92">
        <v>1.148E-5</v>
      </c>
      <c r="G228" s="88">
        <f t="shared" si="26"/>
        <v>7.1681479999999992E-2</v>
      </c>
      <c r="H228" s="77">
        <v>856.78</v>
      </c>
      <c r="I228" s="79" t="s">
        <v>12</v>
      </c>
      <c r="J228" s="80">
        <f t="shared" si="22"/>
        <v>856780</v>
      </c>
      <c r="K228" s="77">
        <v>33.03</v>
      </c>
      <c r="L228" s="79" t="s">
        <v>12</v>
      </c>
      <c r="M228" s="80">
        <f t="shared" si="28"/>
        <v>33030</v>
      </c>
      <c r="N228" s="77">
        <v>4.62</v>
      </c>
      <c r="O228" s="79" t="s">
        <v>12</v>
      </c>
      <c r="P228" s="76">
        <f t="shared" si="29"/>
        <v>4620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F3" sqref="F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6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12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srim12C_EJ212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116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-4.2999999999999997E-2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0.12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12000000</v>
      </c>
      <c r="E13" s="21" t="s">
        <v>82</v>
      </c>
      <c r="F13" s="49"/>
      <c r="G13" s="50"/>
      <c r="H13" s="50"/>
      <c r="I13" s="51"/>
      <c r="J13" s="4">
        <v>8</v>
      </c>
      <c r="K13" s="52">
        <v>0.21659999999999999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207</v>
      </c>
      <c r="C14" s="102"/>
      <c r="D14" s="21" t="s">
        <v>208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209</v>
      </c>
      <c r="C15" s="103"/>
      <c r="D15" s="101" t="s">
        <v>222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1" t="s">
        <v>59</v>
      </c>
      <c r="F18" s="192"/>
      <c r="G18" s="193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120</v>
      </c>
      <c r="C20" s="85" t="s">
        <v>107</v>
      </c>
      <c r="D20" s="119">
        <f>B20/1000000/$C$5</f>
        <v>1.0000000000000001E-5</v>
      </c>
      <c r="E20" s="86">
        <v>9.2960000000000001E-2</v>
      </c>
      <c r="F20" s="87">
        <v>0.66969999999999996</v>
      </c>
      <c r="G20" s="88">
        <f>E20+F20</f>
        <v>0.76266</v>
      </c>
      <c r="H20" s="84">
        <v>17</v>
      </c>
      <c r="I20" s="85" t="s">
        <v>64</v>
      </c>
      <c r="J20" s="97">
        <f>H20/1000/10</f>
        <v>1.7000000000000001E-3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130</v>
      </c>
      <c r="C21" s="90" t="s">
        <v>107</v>
      </c>
      <c r="D21" s="120">
        <f t="shared" ref="D21:D44" si="2">B21/1000000/$C$5</f>
        <v>1.0833333333333332E-5</v>
      </c>
      <c r="E21" s="91">
        <v>9.6759999999999999E-2</v>
      </c>
      <c r="F21" s="92">
        <v>0.68799999999999994</v>
      </c>
      <c r="G21" s="88">
        <f t="shared" ref="G21:G84" si="3">E21+F21</f>
        <v>0.7847599999999999</v>
      </c>
      <c r="H21" s="89">
        <v>18</v>
      </c>
      <c r="I21" s="90" t="s">
        <v>64</v>
      </c>
      <c r="J21" s="74">
        <f t="shared" ref="J21:J84" si="4">H21/1000/10</f>
        <v>1.8E-3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139.999</v>
      </c>
      <c r="C22" s="90" t="s">
        <v>107</v>
      </c>
      <c r="D22" s="120">
        <f t="shared" si="2"/>
        <v>1.1666583333333333E-5</v>
      </c>
      <c r="E22" s="91">
        <v>0.1004</v>
      </c>
      <c r="F22" s="92">
        <v>0.70489999999999997</v>
      </c>
      <c r="G22" s="88">
        <f t="shared" si="3"/>
        <v>0.80530000000000002</v>
      </c>
      <c r="H22" s="89">
        <v>19</v>
      </c>
      <c r="I22" s="90" t="s">
        <v>64</v>
      </c>
      <c r="J22" s="74">
        <f t="shared" si="4"/>
        <v>1.9E-3</v>
      </c>
      <c r="K22" s="89">
        <v>10</v>
      </c>
      <c r="L22" s="90" t="s">
        <v>64</v>
      </c>
      <c r="M22" s="74">
        <f t="shared" si="0"/>
        <v>1E-3</v>
      </c>
      <c r="N22" s="89">
        <v>7</v>
      </c>
      <c r="O22" s="90" t="s">
        <v>64</v>
      </c>
      <c r="P22" s="74">
        <f t="shared" si="1"/>
        <v>6.9999999999999999E-4</v>
      </c>
    </row>
    <row r="23" spans="1:16">
      <c r="B23" s="89">
        <v>149.999</v>
      </c>
      <c r="C23" s="90" t="s">
        <v>107</v>
      </c>
      <c r="D23" s="120">
        <f t="shared" si="2"/>
        <v>1.2499916666666667E-5</v>
      </c>
      <c r="E23" s="91">
        <v>0.10390000000000001</v>
      </c>
      <c r="F23" s="92">
        <v>0.7208</v>
      </c>
      <c r="G23" s="88">
        <f t="shared" si="3"/>
        <v>0.82469999999999999</v>
      </c>
      <c r="H23" s="89">
        <v>20</v>
      </c>
      <c r="I23" s="90" t="s">
        <v>64</v>
      </c>
      <c r="J23" s="74">
        <f t="shared" si="4"/>
        <v>2E-3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159.999</v>
      </c>
      <c r="C24" s="90" t="s">
        <v>107</v>
      </c>
      <c r="D24" s="120">
        <f t="shared" si="2"/>
        <v>1.333325E-5</v>
      </c>
      <c r="E24" s="91">
        <v>0.10730000000000001</v>
      </c>
      <c r="F24" s="92">
        <v>0.73570000000000002</v>
      </c>
      <c r="G24" s="88">
        <f t="shared" si="3"/>
        <v>0.84299999999999997</v>
      </c>
      <c r="H24" s="89">
        <v>21</v>
      </c>
      <c r="I24" s="90" t="s">
        <v>64</v>
      </c>
      <c r="J24" s="74">
        <f t="shared" si="4"/>
        <v>2.1000000000000003E-3</v>
      </c>
      <c r="K24" s="89">
        <v>11</v>
      </c>
      <c r="L24" s="90" t="s">
        <v>64</v>
      </c>
      <c r="M24" s="74">
        <f t="shared" si="0"/>
        <v>1.0999999999999998E-3</v>
      </c>
      <c r="N24" s="89">
        <v>8</v>
      </c>
      <c r="O24" s="90" t="s">
        <v>64</v>
      </c>
      <c r="P24" s="74">
        <f t="shared" si="1"/>
        <v>8.0000000000000004E-4</v>
      </c>
    </row>
    <row r="25" spans="1:16">
      <c r="B25" s="89">
        <v>169.999</v>
      </c>
      <c r="C25" s="90" t="s">
        <v>107</v>
      </c>
      <c r="D25" s="120">
        <f t="shared" si="2"/>
        <v>1.4166583333333332E-5</v>
      </c>
      <c r="E25" s="91">
        <v>0.1106</v>
      </c>
      <c r="F25" s="92">
        <v>0.74970000000000003</v>
      </c>
      <c r="G25" s="88">
        <f t="shared" si="3"/>
        <v>0.86030000000000006</v>
      </c>
      <c r="H25" s="89">
        <v>21</v>
      </c>
      <c r="I25" s="90" t="s">
        <v>64</v>
      </c>
      <c r="J25" s="74">
        <f t="shared" si="4"/>
        <v>2.1000000000000003E-3</v>
      </c>
      <c r="K25" s="89">
        <v>11</v>
      </c>
      <c r="L25" s="90" t="s">
        <v>64</v>
      </c>
      <c r="M25" s="74">
        <f t="shared" si="0"/>
        <v>1.0999999999999998E-3</v>
      </c>
      <c r="N25" s="89">
        <v>8</v>
      </c>
      <c r="O25" s="90" t="s">
        <v>64</v>
      </c>
      <c r="P25" s="74">
        <f t="shared" si="1"/>
        <v>8.0000000000000004E-4</v>
      </c>
    </row>
    <row r="26" spans="1:16">
      <c r="B26" s="89">
        <v>179.999</v>
      </c>
      <c r="C26" s="90" t="s">
        <v>107</v>
      </c>
      <c r="D26" s="120">
        <f t="shared" si="2"/>
        <v>1.4999916666666667E-5</v>
      </c>
      <c r="E26" s="91">
        <v>0.1139</v>
      </c>
      <c r="F26" s="92">
        <v>0.76290000000000002</v>
      </c>
      <c r="G26" s="88">
        <f t="shared" si="3"/>
        <v>0.87680000000000002</v>
      </c>
      <c r="H26" s="89">
        <v>22</v>
      </c>
      <c r="I26" s="90" t="s">
        <v>64</v>
      </c>
      <c r="J26" s="74">
        <f t="shared" si="4"/>
        <v>2.1999999999999997E-3</v>
      </c>
      <c r="K26" s="89">
        <v>12</v>
      </c>
      <c r="L26" s="90" t="s">
        <v>64</v>
      </c>
      <c r="M26" s="74">
        <f t="shared" si="0"/>
        <v>1.2000000000000001E-3</v>
      </c>
      <c r="N26" s="89">
        <v>8</v>
      </c>
      <c r="O26" s="90" t="s">
        <v>64</v>
      </c>
      <c r="P26" s="74">
        <f t="shared" si="1"/>
        <v>8.0000000000000004E-4</v>
      </c>
    </row>
    <row r="27" spans="1:16">
      <c r="B27" s="89">
        <v>199.999</v>
      </c>
      <c r="C27" s="90" t="s">
        <v>107</v>
      </c>
      <c r="D27" s="120">
        <f t="shared" si="2"/>
        <v>1.6666583333333334E-5</v>
      </c>
      <c r="E27" s="91">
        <v>0.12</v>
      </c>
      <c r="F27" s="92">
        <v>0.78710000000000002</v>
      </c>
      <c r="G27" s="88">
        <f t="shared" si="3"/>
        <v>0.90710000000000002</v>
      </c>
      <c r="H27" s="89">
        <v>24</v>
      </c>
      <c r="I27" s="90" t="s">
        <v>64</v>
      </c>
      <c r="J27" s="74">
        <f t="shared" si="4"/>
        <v>2.4000000000000002E-3</v>
      </c>
      <c r="K27" s="89">
        <v>12</v>
      </c>
      <c r="L27" s="90" t="s">
        <v>64</v>
      </c>
      <c r="M27" s="74">
        <f t="shared" si="0"/>
        <v>1.2000000000000001E-3</v>
      </c>
      <c r="N27" s="89">
        <v>9</v>
      </c>
      <c r="O27" s="90" t="s">
        <v>64</v>
      </c>
      <c r="P27" s="74">
        <f t="shared" si="1"/>
        <v>8.9999999999999998E-4</v>
      </c>
    </row>
    <row r="28" spans="1:16">
      <c r="B28" s="89">
        <v>224.999</v>
      </c>
      <c r="C28" s="90" t="s">
        <v>107</v>
      </c>
      <c r="D28" s="120">
        <f t="shared" si="2"/>
        <v>1.8749916666666668E-5</v>
      </c>
      <c r="E28" s="91">
        <v>0.1273</v>
      </c>
      <c r="F28" s="92">
        <v>0.81420000000000003</v>
      </c>
      <c r="G28" s="88">
        <f t="shared" si="3"/>
        <v>0.9415</v>
      </c>
      <c r="H28" s="89">
        <v>25</v>
      </c>
      <c r="I28" s="90" t="s">
        <v>64</v>
      </c>
      <c r="J28" s="74">
        <f t="shared" si="4"/>
        <v>2.5000000000000001E-3</v>
      </c>
      <c r="K28" s="89">
        <v>13</v>
      </c>
      <c r="L28" s="90" t="s">
        <v>64</v>
      </c>
      <c r="M28" s="74">
        <f t="shared" si="0"/>
        <v>1.2999999999999999E-3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249.999</v>
      </c>
      <c r="C29" s="90" t="s">
        <v>107</v>
      </c>
      <c r="D29" s="120">
        <f t="shared" si="2"/>
        <v>2.0833249999999999E-5</v>
      </c>
      <c r="E29" s="91">
        <v>0.13420000000000001</v>
      </c>
      <c r="F29" s="92">
        <v>0.83819999999999995</v>
      </c>
      <c r="G29" s="88">
        <f t="shared" si="3"/>
        <v>0.97239999999999993</v>
      </c>
      <c r="H29" s="89">
        <v>27</v>
      </c>
      <c r="I29" s="90" t="s">
        <v>64</v>
      </c>
      <c r="J29" s="74">
        <f t="shared" si="4"/>
        <v>2.7000000000000001E-3</v>
      </c>
      <c r="K29" s="89">
        <v>14</v>
      </c>
      <c r="L29" s="90" t="s">
        <v>64</v>
      </c>
      <c r="M29" s="74">
        <f t="shared" si="0"/>
        <v>1.4E-3</v>
      </c>
      <c r="N29" s="89">
        <v>10</v>
      </c>
      <c r="O29" s="90" t="s">
        <v>64</v>
      </c>
      <c r="P29" s="74">
        <f t="shared" si="1"/>
        <v>1E-3</v>
      </c>
    </row>
    <row r="30" spans="1:16">
      <c r="B30" s="89">
        <v>274.99900000000002</v>
      </c>
      <c r="C30" s="90" t="s">
        <v>107</v>
      </c>
      <c r="D30" s="118">
        <f t="shared" si="2"/>
        <v>2.2916583333333333E-5</v>
      </c>
      <c r="E30" s="91">
        <v>0.14069999999999999</v>
      </c>
      <c r="F30" s="92">
        <v>0.85970000000000002</v>
      </c>
      <c r="G30" s="88">
        <f t="shared" si="3"/>
        <v>1.0004</v>
      </c>
      <c r="H30" s="89">
        <v>29</v>
      </c>
      <c r="I30" s="90" t="s">
        <v>64</v>
      </c>
      <c r="J30" s="74">
        <f t="shared" si="4"/>
        <v>2.9000000000000002E-3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299.99900000000002</v>
      </c>
      <c r="C31" s="90" t="s">
        <v>107</v>
      </c>
      <c r="D31" s="118">
        <f t="shared" si="2"/>
        <v>2.4999916666666668E-5</v>
      </c>
      <c r="E31" s="91">
        <v>0.14699999999999999</v>
      </c>
      <c r="F31" s="92">
        <v>0.87919999999999998</v>
      </c>
      <c r="G31" s="88">
        <f t="shared" si="3"/>
        <v>1.0262</v>
      </c>
      <c r="H31" s="89">
        <v>30</v>
      </c>
      <c r="I31" s="90" t="s">
        <v>64</v>
      </c>
      <c r="J31" s="74">
        <f t="shared" si="4"/>
        <v>3.0000000000000001E-3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324.99900000000002</v>
      </c>
      <c r="C32" s="90" t="s">
        <v>107</v>
      </c>
      <c r="D32" s="118">
        <f t="shared" si="2"/>
        <v>2.7083250000000002E-5</v>
      </c>
      <c r="E32" s="91">
        <v>0.153</v>
      </c>
      <c r="F32" s="92">
        <v>0.89680000000000004</v>
      </c>
      <c r="G32" s="88">
        <f t="shared" si="3"/>
        <v>1.0498000000000001</v>
      </c>
      <c r="H32" s="89">
        <v>32</v>
      </c>
      <c r="I32" s="90" t="s">
        <v>64</v>
      </c>
      <c r="J32" s="74">
        <f t="shared" si="4"/>
        <v>3.2000000000000002E-3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349.99900000000002</v>
      </c>
      <c r="C33" s="90" t="s">
        <v>107</v>
      </c>
      <c r="D33" s="118">
        <f t="shared" si="2"/>
        <v>2.9166583333333336E-5</v>
      </c>
      <c r="E33" s="91">
        <v>0.1588</v>
      </c>
      <c r="F33" s="92">
        <v>0.91290000000000004</v>
      </c>
      <c r="G33" s="88">
        <f t="shared" si="3"/>
        <v>1.0717000000000001</v>
      </c>
      <c r="H33" s="89">
        <v>34</v>
      </c>
      <c r="I33" s="90" t="s">
        <v>64</v>
      </c>
      <c r="J33" s="74">
        <f t="shared" si="4"/>
        <v>3.4000000000000002E-3</v>
      </c>
      <c r="K33" s="89">
        <v>17</v>
      </c>
      <c r="L33" s="90" t="s">
        <v>64</v>
      </c>
      <c r="M33" s="74">
        <f t="shared" si="0"/>
        <v>1.7000000000000001E-3</v>
      </c>
      <c r="N33" s="89">
        <v>12</v>
      </c>
      <c r="O33" s="90" t="s">
        <v>64</v>
      </c>
      <c r="P33" s="74">
        <f t="shared" si="1"/>
        <v>1.2000000000000001E-3</v>
      </c>
    </row>
    <row r="34" spans="2:16">
      <c r="B34" s="89">
        <v>374.99900000000002</v>
      </c>
      <c r="C34" s="90" t="s">
        <v>107</v>
      </c>
      <c r="D34" s="118">
        <f t="shared" si="2"/>
        <v>3.1249916666666671E-5</v>
      </c>
      <c r="E34" s="91">
        <v>0.1643</v>
      </c>
      <c r="F34" s="92">
        <v>0.92769999999999997</v>
      </c>
      <c r="G34" s="88">
        <f t="shared" si="3"/>
        <v>1.0920000000000001</v>
      </c>
      <c r="H34" s="89">
        <v>35</v>
      </c>
      <c r="I34" s="90" t="s">
        <v>64</v>
      </c>
      <c r="J34" s="74">
        <f t="shared" si="4"/>
        <v>3.5000000000000005E-3</v>
      </c>
      <c r="K34" s="89">
        <v>17</v>
      </c>
      <c r="L34" s="90" t="s">
        <v>64</v>
      </c>
      <c r="M34" s="74">
        <f t="shared" si="0"/>
        <v>1.7000000000000001E-3</v>
      </c>
      <c r="N34" s="89">
        <v>13</v>
      </c>
      <c r="O34" s="90" t="s">
        <v>64</v>
      </c>
      <c r="P34" s="74">
        <f t="shared" si="1"/>
        <v>1.2999999999999999E-3</v>
      </c>
    </row>
    <row r="35" spans="2:16">
      <c r="B35" s="89">
        <v>399.99900000000002</v>
      </c>
      <c r="C35" s="90" t="s">
        <v>107</v>
      </c>
      <c r="D35" s="118">
        <f t="shared" si="2"/>
        <v>3.3333249999999998E-5</v>
      </c>
      <c r="E35" s="91">
        <v>0.16969999999999999</v>
      </c>
      <c r="F35" s="92">
        <v>0.94130000000000003</v>
      </c>
      <c r="G35" s="88">
        <f t="shared" si="3"/>
        <v>1.111</v>
      </c>
      <c r="H35" s="89">
        <v>37</v>
      </c>
      <c r="I35" s="90" t="s">
        <v>64</v>
      </c>
      <c r="J35" s="74">
        <f t="shared" si="4"/>
        <v>3.6999999999999997E-3</v>
      </c>
      <c r="K35" s="89">
        <v>18</v>
      </c>
      <c r="L35" s="90" t="s">
        <v>64</v>
      </c>
      <c r="M35" s="74">
        <f t="shared" si="0"/>
        <v>1.8E-3</v>
      </c>
      <c r="N35" s="89">
        <v>13</v>
      </c>
      <c r="O35" s="90" t="s">
        <v>64</v>
      </c>
      <c r="P35" s="74">
        <f t="shared" si="1"/>
        <v>1.2999999999999999E-3</v>
      </c>
    </row>
    <row r="36" spans="2:16">
      <c r="B36" s="89">
        <v>449.99900000000002</v>
      </c>
      <c r="C36" s="90" t="s">
        <v>107</v>
      </c>
      <c r="D36" s="118">
        <f t="shared" si="2"/>
        <v>3.7499916666666667E-5</v>
      </c>
      <c r="E36" s="91">
        <v>0.18</v>
      </c>
      <c r="F36" s="92">
        <v>0.96560000000000001</v>
      </c>
      <c r="G36" s="88">
        <f t="shared" si="3"/>
        <v>1.1456</v>
      </c>
      <c r="H36" s="89">
        <v>40</v>
      </c>
      <c r="I36" s="90" t="s">
        <v>64</v>
      </c>
      <c r="J36" s="74">
        <f t="shared" si="4"/>
        <v>4.0000000000000001E-3</v>
      </c>
      <c r="K36" s="89">
        <v>19</v>
      </c>
      <c r="L36" s="90" t="s">
        <v>64</v>
      </c>
      <c r="M36" s="74">
        <f t="shared" si="0"/>
        <v>1.9E-3</v>
      </c>
      <c r="N36" s="89">
        <v>14</v>
      </c>
      <c r="O36" s="90" t="s">
        <v>64</v>
      </c>
      <c r="P36" s="74">
        <f t="shared" si="1"/>
        <v>1.4E-3</v>
      </c>
    </row>
    <row r="37" spans="2:16">
      <c r="B37" s="89">
        <v>499.99900000000002</v>
      </c>
      <c r="C37" s="90" t="s">
        <v>107</v>
      </c>
      <c r="D37" s="118">
        <f t="shared" si="2"/>
        <v>4.1666583333333335E-5</v>
      </c>
      <c r="E37" s="91">
        <v>0.1898</v>
      </c>
      <c r="F37" s="92">
        <v>0.98650000000000004</v>
      </c>
      <c r="G37" s="88">
        <f t="shared" si="3"/>
        <v>1.1763000000000001</v>
      </c>
      <c r="H37" s="89">
        <v>43</v>
      </c>
      <c r="I37" s="90" t="s">
        <v>64</v>
      </c>
      <c r="J37" s="74">
        <f t="shared" si="4"/>
        <v>4.3E-3</v>
      </c>
      <c r="K37" s="89">
        <v>20</v>
      </c>
      <c r="L37" s="90" t="s">
        <v>64</v>
      </c>
      <c r="M37" s="74">
        <f t="shared" si="0"/>
        <v>2E-3</v>
      </c>
      <c r="N37" s="89">
        <v>15</v>
      </c>
      <c r="O37" s="90" t="s">
        <v>64</v>
      </c>
      <c r="P37" s="74">
        <f t="shared" si="1"/>
        <v>1.5E-3</v>
      </c>
    </row>
    <row r="38" spans="2:16">
      <c r="B38" s="89">
        <v>549.99900000000002</v>
      </c>
      <c r="C38" s="90" t="s">
        <v>107</v>
      </c>
      <c r="D38" s="118">
        <f t="shared" si="2"/>
        <v>4.5833250000000004E-5</v>
      </c>
      <c r="E38" s="91">
        <v>0.19900000000000001</v>
      </c>
      <c r="F38" s="92">
        <v>1.0049999999999999</v>
      </c>
      <c r="G38" s="88">
        <f t="shared" si="3"/>
        <v>1.204</v>
      </c>
      <c r="H38" s="89">
        <v>46</v>
      </c>
      <c r="I38" s="90" t="s">
        <v>64</v>
      </c>
      <c r="J38" s="74">
        <f t="shared" si="4"/>
        <v>4.5999999999999999E-3</v>
      </c>
      <c r="K38" s="89">
        <v>22</v>
      </c>
      <c r="L38" s="90" t="s">
        <v>64</v>
      </c>
      <c r="M38" s="74">
        <f t="shared" si="0"/>
        <v>2.1999999999999997E-3</v>
      </c>
      <c r="N38" s="89">
        <v>16</v>
      </c>
      <c r="O38" s="90" t="s">
        <v>64</v>
      </c>
      <c r="P38" s="74">
        <f t="shared" si="1"/>
        <v>1.6000000000000001E-3</v>
      </c>
    </row>
    <row r="39" spans="2:16">
      <c r="B39" s="89">
        <v>599.99900000000002</v>
      </c>
      <c r="C39" s="90" t="s">
        <v>107</v>
      </c>
      <c r="D39" s="118">
        <f t="shared" si="2"/>
        <v>4.9999916666666672E-5</v>
      </c>
      <c r="E39" s="91">
        <v>0.2079</v>
      </c>
      <c r="F39" s="92">
        <v>1.0209999999999999</v>
      </c>
      <c r="G39" s="88">
        <f t="shared" si="3"/>
        <v>1.2288999999999999</v>
      </c>
      <c r="H39" s="89">
        <v>48</v>
      </c>
      <c r="I39" s="90" t="s">
        <v>64</v>
      </c>
      <c r="J39" s="74">
        <f t="shared" si="4"/>
        <v>4.8000000000000004E-3</v>
      </c>
      <c r="K39" s="89">
        <v>23</v>
      </c>
      <c r="L39" s="90" t="s">
        <v>64</v>
      </c>
      <c r="M39" s="74">
        <f t="shared" si="0"/>
        <v>2.3E-3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649.99900000000002</v>
      </c>
      <c r="C40" s="90" t="s">
        <v>107</v>
      </c>
      <c r="D40" s="118">
        <f t="shared" si="2"/>
        <v>5.4166583333333341E-5</v>
      </c>
      <c r="E40" s="91">
        <v>0.21640000000000001</v>
      </c>
      <c r="F40" s="92">
        <v>1.0349999999999999</v>
      </c>
      <c r="G40" s="88">
        <f t="shared" si="3"/>
        <v>1.2513999999999998</v>
      </c>
      <c r="H40" s="89">
        <v>51</v>
      </c>
      <c r="I40" s="90" t="s">
        <v>64</v>
      </c>
      <c r="J40" s="74">
        <f t="shared" si="4"/>
        <v>5.0999999999999995E-3</v>
      </c>
      <c r="K40" s="89">
        <v>24</v>
      </c>
      <c r="L40" s="90" t="s">
        <v>64</v>
      </c>
      <c r="M40" s="74">
        <f t="shared" si="0"/>
        <v>2.4000000000000002E-3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699.99900000000002</v>
      </c>
      <c r="C41" s="90" t="s">
        <v>107</v>
      </c>
      <c r="D41" s="118">
        <f t="shared" si="2"/>
        <v>5.8333249999999996E-5</v>
      </c>
      <c r="E41" s="91">
        <v>0.22450000000000001</v>
      </c>
      <c r="F41" s="92">
        <v>1.0469999999999999</v>
      </c>
      <c r="G41" s="88">
        <f t="shared" si="3"/>
        <v>1.2714999999999999</v>
      </c>
      <c r="H41" s="89">
        <v>54</v>
      </c>
      <c r="I41" s="90" t="s">
        <v>64</v>
      </c>
      <c r="J41" s="74">
        <f t="shared" si="4"/>
        <v>5.4000000000000003E-3</v>
      </c>
      <c r="K41" s="89">
        <v>25</v>
      </c>
      <c r="L41" s="90" t="s">
        <v>64</v>
      </c>
      <c r="M41" s="74">
        <f t="shared" si="0"/>
        <v>2.5000000000000001E-3</v>
      </c>
      <c r="N41" s="89">
        <v>19</v>
      </c>
      <c r="O41" s="90" t="s">
        <v>64</v>
      </c>
      <c r="P41" s="74">
        <f t="shared" si="1"/>
        <v>1.9E-3</v>
      </c>
    </row>
    <row r="42" spans="2:16">
      <c r="B42" s="89">
        <v>799.99900000000002</v>
      </c>
      <c r="C42" s="90" t="s">
        <v>107</v>
      </c>
      <c r="D42" s="118">
        <f t="shared" si="2"/>
        <v>6.666658333333334E-5</v>
      </c>
      <c r="E42" s="91">
        <v>0.24</v>
      </c>
      <c r="F42" s="92">
        <v>1.069</v>
      </c>
      <c r="G42" s="88">
        <f t="shared" si="3"/>
        <v>1.3089999999999999</v>
      </c>
      <c r="H42" s="89">
        <v>60</v>
      </c>
      <c r="I42" s="90" t="s">
        <v>64</v>
      </c>
      <c r="J42" s="74">
        <f t="shared" si="4"/>
        <v>6.0000000000000001E-3</v>
      </c>
      <c r="K42" s="89">
        <v>27</v>
      </c>
      <c r="L42" s="90" t="s">
        <v>64</v>
      </c>
      <c r="M42" s="74">
        <f t="shared" si="0"/>
        <v>2.7000000000000001E-3</v>
      </c>
      <c r="N42" s="89">
        <v>20</v>
      </c>
      <c r="O42" s="90" t="s">
        <v>64</v>
      </c>
      <c r="P42" s="74">
        <f t="shared" si="1"/>
        <v>2E-3</v>
      </c>
    </row>
    <row r="43" spans="2:16">
      <c r="B43" s="89">
        <v>899.99900000000002</v>
      </c>
      <c r="C43" s="90" t="s">
        <v>107</v>
      </c>
      <c r="D43" s="118">
        <f t="shared" si="2"/>
        <v>7.4999916666666677E-5</v>
      </c>
      <c r="E43" s="91">
        <v>0.25459999999999999</v>
      </c>
      <c r="F43" s="92">
        <v>1.0860000000000001</v>
      </c>
      <c r="G43" s="88">
        <f t="shared" si="3"/>
        <v>1.3406</v>
      </c>
      <c r="H43" s="89">
        <v>65</v>
      </c>
      <c r="I43" s="90" t="s">
        <v>64</v>
      </c>
      <c r="J43" s="74">
        <f t="shared" si="4"/>
        <v>6.5000000000000006E-3</v>
      </c>
      <c r="K43" s="89">
        <v>29</v>
      </c>
      <c r="L43" s="90" t="s">
        <v>64</v>
      </c>
      <c r="M43" s="74">
        <f t="shared" si="0"/>
        <v>2.9000000000000002E-3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999.99900000000002</v>
      </c>
      <c r="C44" s="90" t="s">
        <v>107</v>
      </c>
      <c r="D44" s="118">
        <f t="shared" si="2"/>
        <v>8.3333250000000014E-5</v>
      </c>
      <c r="E44" s="91">
        <v>0.26840000000000003</v>
      </c>
      <c r="F44" s="92">
        <v>1.099</v>
      </c>
      <c r="G44" s="88">
        <f t="shared" si="3"/>
        <v>1.3673999999999999</v>
      </c>
      <c r="H44" s="89">
        <v>70</v>
      </c>
      <c r="I44" s="90" t="s">
        <v>64</v>
      </c>
      <c r="J44" s="74">
        <f t="shared" si="4"/>
        <v>7.000000000000001E-3</v>
      </c>
      <c r="K44" s="89">
        <v>31</v>
      </c>
      <c r="L44" s="90" t="s">
        <v>64</v>
      </c>
      <c r="M44" s="74">
        <f t="shared" si="0"/>
        <v>3.0999999999999999E-3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1.1000000000000001</v>
      </c>
      <c r="C45" s="93" t="s">
        <v>63</v>
      </c>
      <c r="D45" s="118">
        <f t="shared" ref="D45:D108" si="5">B45/1000/$C$5</f>
        <v>9.1666666666666668E-5</v>
      </c>
      <c r="E45" s="91">
        <v>0.28149999999999997</v>
      </c>
      <c r="F45" s="92">
        <v>1.1100000000000001</v>
      </c>
      <c r="G45" s="88">
        <f t="shared" si="3"/>
        <v>1.3915000000000002</v>
      </c>
      <c r="H45" s="89">
        <v>75</v>
      </c>
      <c r="I45" s="90" t="s">
        <v>64</v>
      </c>
      <c r="J45" s="74">
        <f t="shared" si="4"/>
        <v>7.4999999999999997E-3</v>
      </c>
      <c r="K45" s="89">
        <v>33</v>
      </c>
      <c r="L45" s="90" t="s">
        <v>64</v>
      </c>
      <c r="M45" s="74">
        <f t="shared" si="0"/>
        <v>3.3E-3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1.2</v>
      </c>
      <c r="C46" s="90" t="s">
        <v>63</v>
      </c>
      <c r="D46" s="118">
        <f t="shared" si="5"/>
        <v>9.9999999999999991E-5</v>
      </c>
      <c r="E46" s="91">
        <v>0.29399999999999998</v>
      </c>
      <c r="F46" s="92">
        <v>1.119</v>
      </c>
      <c r="G46" s="88">
        <f t="shared" si="3"/>
        <v>1.413</v>
      </c>
      <c r="H46" s="89">
        <v>81</v>
      </c>
      <c r="I46" s="90" t="s">
        <v>64</v>
      </c>
      <c r="J46" s="74">
        <f t="shared" si="4"/>
        <v>8.0999999999999996E-3</v>
      </c>
      <c r="K46" s="89">
        <v>35</v>
      </c>
      <c r="L46" s="90" t="s">
        <v>64</v>
      </c>
      <c r="M46" s="74">
        <f t="shared" si="0"/>
        <v>3.5000000000000005E-3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1.3</v>
      </c>
      <c r="C47" s="90" t="s">
        <v>63</v>
      </c>
      <c r="D47" s="118">
        <f t="shared" si="5"/>
        <v>1.0833333333333333E-4</v>
      </c>
      <c r="E47" s="91">
        <v>0.30599999999999999</v>
      </c>
      <c r="F47" s="92">
        <v>1.127</v>
      </c>
      <c r="G47" s="88">
        <f t="shared" si="3"/>
        <v>1.4330000000000001</v>
      </c>
      <c r="H47" s="89">
        <v>86</v>
      </c>
      <c r="I47" s="90" t="s">
        <v>64</v>
      </c>
      <c r="J47" s="74">
        <f t="shared" si="4"/>
        <v>8.6E-3</v>
      </c>
      <c r="K47" s="89">
        <v>37</v>
      </c>
      <c r="L47" s="90" t="s">
        <v>64</v>
      </c>
      <c r="M47" s="74">
        <f t="shared" si="0"/>
        <v>3.6999999999999997E-3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1.4</v>
      </c>
      <c r="C48" s="90" t="s">
        <v>63</v>
      </c>
      <c r="D48" s="118">
        <f t="shared" si="5"/>
        <v>1.1666666666666667E-4</v>
      </c>
      <c r="E48" s="91">
        <v>0.3175</v>
      </c>
      <c r="F48" s="92">
        <v>1.133</v>
      </c>
      <c r="G48" s="88">
        <f t="shared" si="3"/>
        <v>1.4504999999999999</v>
      </c>
      <c r="H48" s="89">
        <v>91</v>
      </c>
      <c r="I48" s="90" t="s">
        <v>64</v>
      </c>
      <c r="J48" s="74">
        <f t="shared" si="4"/>
        <v>9.1000000000000004E-3</v>
      </c>
      <c r="K48" s="89">
        <v>39</v>
      </c>
      <c r="L48" s="90" t="s">
        <v>64</v>
      </c>
      <c r="M48" s="74">
        <f t="shared" si="0"/>
        <v>3.8999999999999998E-3</v>
      </c>
      <c r="N48" s="89">
        <v>29</v>
      </c>
      <c r="O48" s="90" t="s">
        <v>64</v>
      </c>
      <c r="P48" s="74">
        <f t="shared" si="1"/>
        <v>2.9000000000000002E-3</v>
      </c>
    </row>
    <row r="49" spans="2:16">
      <c r="B49" s="89">
        <v>1.5</v>
      </c>
      <c r="C49" s="90" t="s">
        <v>63</v>
      </c>
      <c r="D49" s="118">
        <f t="shared" si="5"/>
        <v>1.25E-4</v>
      </c>
      <c r="E49" s="91">
        <v>0.32869999999999999</v>
      </c>
      <c r="F49" s="92">
        <v>1.137</v>
      </c>
      <c r="G49" s="88">
        <f t="shared" si="3"/>
        <v>1.4657</v>
      </c>
      <c r="H49" s="89">
        <v>96</v>
      </c>
      <c r="I49" s="90" t="s">
        <v>64</v>
      </c>
      <c r="J49" s="74">
        <f t="shared" si="4"/>
        <v>9.6000000000000009E-3</v>
      </c>
      <c r="K49" s="89">
        <v>41</v>
      </c>
      <c r="L49" s="90" t="s">
        <v>64</v>
      </c>
      <c r="M49" s="74">
        <f t="shared" si="0"/>
        <v>4.1000000000000003E-3</v>
      </c>
      <c r="N49" s="89">
        <v>30</v>
      </c>
      <c r="O49" s="90" t="s">
        <v>64</v>
      </c>
      <c r="P49" s="74">
        <f t="shared" si="1"/>
        <v>3.0000000000000001E-3</v>
      </c>
    </row>
    <row r="50" spans="2:16">
      <c r="B50" s="89">
        <v>1.6</v>
      </c>
      <c r="C50" s="90" t="s">
        <v>63</v>
      </c>
      <c r="D50" s="118">
        <f t="shared" si="5"/>
        <v>1.3333333333333334E-4</v>
      </c>
      <c r="E50" s="91">
        <v>0.33950000000000002</v>
      </c>
      <c r="F50" s="92">
        <v>1.141</v>
      </c>
      <c r="G50" s="88">
        <f t="shared" si="3"/>
        <v>1.4805000000000001</v>
      </c>
      <c r="H50" s="89">
        <v>101</v>
      </c>
      <c r="I50" s="90" t="s">
        <v>64</v>
      </c>
      <c r="J50" s="74">
        <f t="shared" si="4"/>
        <v>1.0100000000000001E-2</v>
      </c>
      <c r="K50" s="89">
        <v>43</v>
      </c>
      <c r="L50" s="90" t="s">
        <v>64</v>
      </c>
      <c r="M50" s="74">
        <f t="shared" si="0"/>
        <v>4.3E-3</v>
      </c>
      <c r="N50" s="89">
        <v>32</v>
      </c>
      <c r="O50" s="90" t="s">
        <v>64</v>
      </c>
      <c r="P50" s="74">
        <f t="shared" si="1"/>
        <v>3.2000000000000002E-3</v>
      </c>
    </row>
    <row r="51" spans="2:16">
      <c r="B51" s="89">
        <v>1.7</v>
      </c>
      <c r="C51" s="90" t="s">
        <v>63</v>
      </c>
      <c r="D51" s="118">
        <f t="shared" si="5"/>
        <v>1.4166666666666665E-4</v>
      </c>
      <c r="E51" s="91">
        <v>0.34989999999999999</v>
      </c>
      <c r="F51" s="92">
        <v>1.1439999999999999</v>
      </c>
      <c r="G51" s="88">
        <f t="shared" si="3"/>
        <v>1.4939</v>
      </c>
      <c r="H51" s="89">
        <v>106</v>
      </c>
      <c r="I51" s="90" t="s">
        <v>64</v>
      </c>
      <c r="J51" s="74">
        <f t="shared" si="4"/>
        <v>1.06E-2</v>
      </c>
      <c r="K51" s="89">
        <v>45</v>
      </c>
      <c r="L51" s="90" t="s">
        <v>64</v>
      </c>
      <c r="M51" s="74">
        <f t="shared" si="0"/>
        <v>4.4999999999999997E-3</v>
      </c>
      <c r="N51" s="89">
        <v>33</v>
      </c>
      <c r="O51" s="90" t="s">
        <v>64</v>
      </c>
      <c r="P51" s="74">
        <f t="shared" si="1"/>
        <v>3.3E-3</v>
      </c>
    </row>
    <row r="52" spans="2:16">
      <c r="B52" s="89">
        <v>1.8</v>
      </c>
      <c r="C52" s="90" t="s">
        <v>63</v>
      </c>
      <c r="D52" s="118">
        <f t="shared" si="5"/>
        <v>1.4999999999999999E-4</v>
      </c>
      <c r="E52" s="91">
        <v>0.36009999999999998</v>
      </c>
      <c r="F52" s="92">
        <v>1.1459999999999999</v>
      </c>
      <c r="G52" s="88">
        <f t="shared" si="3"/>
        <v>1.5061</v>
      </c>
      <c r="H52" s="89">
        <v>111</v>
      </c>
      <c r="I52" s="90" t="s">
        <v>64</v>
      </c>
      <c r="J52" s="74">
        <f t="shared" si="4"/>
        <v>1.11E-2</v>
      </c>
      <c r="K52" s="89">
        <v>46</v>
      </c>
      <c r="L52" s="90" t="s">
        <v>64</v>
      </c>
      <c r="M52" s="74">
        <f t="shared" si="0"/>
        <v>4.5999999999999999E-3</v>
      </c>
      <c r="N52" s="89">
        <v>34</v>
      </c>
      <c r="O52" s="90" t="s">
        <v>64</v>
      </c>
      <c r="P52" s="74">
        <f t="shared" si="1"/>
        <v>3.4000000000000002E-3</v>
      </c>
    </row>
    <row r="53" spans="2:16">
      <c r="B53" s="89">
        <v>2</v>
      </c>
      <c r="C53" s="90" t="s">
        <v>63</v>
      </c>
      <c r="D53" s="118">
        <f t="shared" si="5"/>
        <v>1.6666666666666666E-4</v>
      </c>
      <c r="E53" s="91">
        <v>0.3795</v>
      </c>
      <c r="F53" s="92">
        <v>1.1479999999999999</v>
      </c>
      <c r="G53" s="88">
        <f t="shared" si="3"/>
        <v>1.5274999999999999</v>
      </c>
      <c r="H53" s="89">
        <v>121</v>
      </c>
      <c r="I53" s="90" t="s">
        <v>64</v>
      </c>
      <c r="J53" s="74">
        <f t="shared" si="4"/>
        <v>1.21E-2</v>
      </c>
      <c r="K53" s="89">
        <v>50</v>
      </c>
      <c r="L53" s="90" t="s">
        <v>64</v>
      </c>
      <c r="M53" s="74">
        <f t="shared" si="0"/>
        <v>5.0000000000000001E-3</v>
      </c>
      <c r="N53" s="89">
        <v>37</v>
      </c>
      <c r="O53" s="90" t="s">
        <v>64</v>
      </c>
      <c r="P53" s="74">
        <f t="shared" si="1"/>
        <v>3.6999999999999997E-3</v>
      </c>
    </row>
    <row r="54" spans="2:16">
      <c r="B54" s="89">
        <v>2.25</v>
      </c>
      <c r="C54" s="90" t="s">
        <v>63</v>
      </c>
      <c r="D54" s="118">
        <f t="shared" si="5"/>
        <v>1.8749999999999998E-4</v>
      </c>
      <c r="E54" s="91">
        <v>0.40260000000000001</v>
      </c>
      <c r="F54" s="92">
        <v>1.1479999999999999</v>
      </c>
      <c r="G54" s="88">
        <f t="shared" si="3"/>
        <v>1.5506</v>
      </c>
      <c r="H54" s="89">
        <v>133</v>
      </c>
      <c r="I54" s="90" t="s">
        <v>64</v>
      </c>
      <c r="J54" s="74">
        <f t="shared" si="4"/>
        <v>1.3300000000000001E-2</v>
      </c>
      <c r="K54" s="89">
        <v>54</v>
      </c>
      <c r="L54" s="90" t="s">
        <v>64</v>
      </c>
      <c r="M54" s="74">
        <f t="shared" si="0"/>
        <v>5.4000000000000003E-3</v>
      </c>
      <c r="N54" s="89">
        <v>40</v>
      </c>
      <c r="O54" s="90" t="s">
        <v>64</v>
      </c>
      <c r="P54" s="74">
        <f t="shared" si="1"/>
        <v>4.0000000000000001E-3</v>
      </c>
    </row>
    <row r="55" spans="2:16">
      <c r="B55" s="89">
        <v>2.5</v>
      </c>
      <c r="C55" s="90" t="s">
        <v>63</v>
      </c>
      <c r="D55" s="118">
        <f t="shared" si="5"/>
        <v>2.0833333333333335E-4</v>
      </c>
      <c r="E55" s="91">
        <v>0.42430000000000001</v>
      </c>
      <c r="F55" s="92">
        <v>1.1459999999999999</v>
      </c>
      <c r="G55" s="88">
        <f t="shared" si="3"/>
        <v>1.5703</v>
      </c>
      <c r="H55" s="89">
        <v>145</v>
      </c>
      <c r="I55" s="90" t="s">
        <v>64</v>
      </c>
      <c r="J55" s="74">
        <f t="shared" si="4"/>
        <v>1.4499999999999999E-2</v>
      </c>
      <c r="K55" s="89">
        <v>58</v>
      </c>
      <c r="L55" s="90" t="s">
        <v>64</v>
      </c>
      <c r="M55" s="74">
        <f t="shared" si="0"/>
        <v>5.8000000000000005E-3</v>
      </c>
      <c r="N55" s="89">
        <v>43</v>
      </c>
      <c r="O55" s="90" t="s">
        <v>64</v>
      </c>
      <c r="P55" s="74">
        <f t="shared" si="1"/>
        <v>4.3E-3</v>
      </c>
    </row>
    <row r="56" spans="2:16">
      <c r="B56" s="89">
        <v>2.75</v>
      </c>
      <c r="C56" s="90" t="s">
        <v>63</v>
      </c>
      <c r="D56" s="118">
        <f t="shared" si="5"/>
        <v>2.2916666666666666E-4</v>
      </c>
      <c r="E56" s="91">
        <v>0.44500000000000001</v>
      </c>
      <c r="F56" s="92">
        <v>1.1419999999999999</v>
      </c>
      <c r="G56" s="88">
        <f t="shared" si="3"/>
        <v>1.587</v>
      </c>
      <c r="H56" s="89">
        <v>157</v>
      </c>
      <c r="I56" s="90" t="s">
        <v>64</v>
      </c>
      <c r="J56" s="74">
        <f t="shared" si="4"/>
        <v>1.5699999999999999E-2</v>
      </c>
      <c r="K56" s="89">
        <v>63</v>
      </c>
      <c r="L56" s="90" t="s">
        <v>64</v>
      </c>
      <c r="M56" s="74">
        <f t="shared" si="0"/>
        <v>6.3E-3</v>
      </c>
      <c r="N56" s="89">
        <v>46</v>
      </c>
      <c r="O56" s="90" t="s">
        <v>64</v>
      </c>
      <c r="P56" s="74">
        <f t="shared" si="1"/>
        <v>4.5999999999999999E-3</v>
      </c>
    </row>
    <row r="57" spans="2:16">
      <c r="B57" s="89">
        <v>3</v>
      </c>
      <c r="C57" s="90" t="s">
        <v>63</v>
      </c>
      <c r="D57" s="118">
        <f t="shared" si="5"/>
        <v>2.5000000000000001E-4</v>
      </c>
      <c r="E57" s="91">
        <v>0.46479999999999999</v>
      </c>
      <c r="F57" s="92">
        <v>1.1359999999999999</v>
      </c>
      <c r="G57" s="88">
        <f t="shared" si="3"/>
        <v>1.6008</v>
      </c>
      <c r="H57" s="89">
        <v>169</v>
      </c>
      <c r="I57" s="90" t="s">
        <v>64</v>
      </c>
      <c r="J57" s="74">
        <f t="shared" si="4"/>
        <v>1.6900000000000002E-2</v>
      </c>
      <c r="K57" s="89">
        <v>67</v>
      </c>
      <c r="L57" s="90" t="s">
        <v>64</v>
      </c>
      <c r="M57" s="74">
        <f t="shared" si="0"/>
        <v>6.7000000000000002E-3</v>
      </c>
      <c r="N57" s="89">
        <v>49</v>
      </c>
      <c r="O57" s="90" t="s">
        <v>64</v>
      </c>
      <c r="P57" s="74">
        <f t="shared" si="1"/>
        <v>4.8999999999999998E-3</v>
      </c>
    </row>
    <row r="58" spans="2:16">
      <c r="B58" s="89">
        <v>3.25</v>
      </c>
      <c r="C58" s="90" t="s">
        <v>63</v>
      </c>
      <c r="D58" s="118">
        <f t="shared" si="5"/>
        <v>2.7083333333333332E-4</v>
      </c>
      <c r="E58" s="91">
        <v>0.48380000000000001</v>
      </c>
      <c r="F58" s="92">
        <v>1.1299999999999999</v>
      </c>
      <c r="G58" s="88">
        <f t="shared" si="3"/>
        <v>1.6137999999999999</v>
      </c>
      <c r="H58" s="89">
        <v>181</v>
      </c>
      <c r="I58" s="90" t="s">
        <v>64</v>
      </c>
      <c r="J58" s="74">
        <f t="shared" si="4"/>
        <v>1.8099999999999998E-2</v>
      </c>
      <c r="K58" s="89">
        <v>71</v>
      </c>
      <c r="L58" s="90" t="s">
        <v>64</v>
      </c>
      <c r="M58" s="74">
        <f t="shared" si="0"/>
        <v>7.0999999999999995E-3</v>
      </c>
      <c r="N58" s="89">
        <v>52</v>
      </c>
      <c r="O58" s="90" t="s">
        <v>64</v>
      </c>
      <c r="P58" s="74">
        <f t="shared" si="1"/>
        <v>5.1999999999999998E-3</v>
      </c>
    </row>
    <row r="59" spans="2:16">
      <c r="B59" s="89">
        <v>3.5</v>
      </c>
      <c r="C59" s="90" t="s">
        <v>63</v>
      </c>
      <c r="D59" s="118">
        <f t="shared" si="5"/>
        <v>2.9166666666666669E-4</v>
      </c>
      <c r="E59" s="91">
        <v>0.50209999999999999</v>
      </c>
      <c r="F59" s="92">
        <v>1.123</v>
      </c>
      <c r="G59" s="88">
        <f t="shared" si="3"/>
        <v>1.6251</v>
      </c>
      <c r="H59" s="89">
        <v>193</v>
      </c>
      <c r="I59" s="90" t="s">
        <v>64</v>
      </c>
      <c r="J59" s="74">
        <f t="shared" si="4"/>
        <v>1.9300000000000001E-2</v>
      </c>
      <c r="K59" s="89">
        <v>75</v>
      </c>
      <c r="L59" s="90" t="s">
        <v>64</v>
      </c>
      <c r="M59" s="74">
        <f t="shared" si="0"/>
        <v>7.4999999999999997E-3</v>
      </c>
      <c r="N59" s="89">
        <v>55</v>
      </c>
      <c r="O59" s="90" t="s">
        <v>64</v>
      </c>
      <c r="P59" s="74">
        <f t="shared" si="1"/>
        <v>5.4999999999999997E-3</v>
      </c>
    </row>
    <row r="60" spans="2:16">
      <c r="B60" s="89">
        <v>3.75</v>
      </c>
      <c r="C60" s="90" t="s">
        <v>63</v>
      </c>
      <c r="D60" s="118">
        <f t="shared" si="5"/>
        <v>3.1250000000000001E-4</v>
      </c>
      <c r="E60" s="91">
        <v>0.51970000000000005</v>
      </c>
      <c r="F60" s="92">
        <v>1.1160000000000001</v>
      </c>
      <c r="G60" s="88">
        <f t="shared" si="3"/>
        <v>1.6357000000000002</v>
      </c>
      <c r="H60" s="89">
        <v>205</v>
      </c>
      <c r="I60" s="90" t="s">
        <v>64</v>
      </c>
      <c r="J60" s="74">
        <f t="shared" si="4"/>
        <v>2.0499999999999997E-2</v>
      </c>
      <c r="K60" s="89">
        <v>78</v>
      </c>
      <c r="L60" s="90" t="s">
        <v>64</v>
      </c>
      <c r="M60" s="74">
        <f t="shared" si="0"/>
        <v>7.7999999999999996E-3</v>
      </c>
      <c r="N60" s="89">
        <v>58</v>
      </c>
      <c r="O60" s="90" t="s">
        <v>64</v>
      </c>
      <c r="P60" s="74">
        <f t="shared" si="1"/>
        <v>5.8000000000000005E-3</v>
      </c>
    </row>
    <row r="61" spans="2:16">
      <c r="B61" s="89">
        <v>4</v>
      </c>
      <c r="C61" s="90" t="s">
        <v>63</v>
      </c>
      <c r="D61" s="118">
        <f t="shared" si="5"/>
        <v>3.3333333333333332E-4</v>
      </c>
      <c r="E61" s="91">
        <v>0.53669999999999995</v>
      </c>
      <c r="F61" s="92">
        <v>1.1080000000000001</v>
      </c>
      <c r="G61" s="88">
        <f t="shared" si="3"/>
        <v>1.6447000000000001</v>
      </c>
      <c r="H61" s="89">
        <v>217</v>
      </c>
      <c r="I61" s="90" t="s">
        <v>64</v>
      </c>
      <c r="J61" s="74">
        <f t="shared" si="4"/>
        <v>2.1700000000000001E-2</v>
      </c>
      <c r="K61" s="89">
        <v>82</v>
      </c>
      <c r="L61" s="90" t="s">
        <v>64</v>
      </c>
      <c r="M61" s="74">
        <f t="shared" si="0"/>
        <v>8.2000000000000007E-3</v>
      </c>
      <c r="N61" s="89">
        <v>60</v>
      </c>
      <c r="O61" s="90" t="s">
        <v>64</v>
      </c>
      <c r="P61" s="74">
        <f t="shared" si="1"/>
        <v>6.0000000000000001E-3</v>
      </c>
    </row>
    <row r="62" spans="2:16">
      <c r="B62" s="89">
        <v>4.5</v>
      </c>
      <c r="C62" s="90" t="s">
        <v>63</v>
      </c>
      <c r="D62" s="118">
        <f t="shared" si="5"/>
        <v>3.7499999999999995E-4</v>
      </c>
      <c r="E62" s="91">
        <v>0.56930000000000003</v>
      </c>
      <c r="F62" s="92">
        <v>1.0920000000000001</v>
      </c>
      <c r="G62" s="88">
        <f t="shared" si="3"/>
        <v>1.6613000000000002</v>
      </c>
      <c r="H62" s="89">
        <v>240</v>
      </c>
      <c r="I62" s="90" t="s">
        <v>64</v>
      </c>
      <c r="J62" s="74">
        <f t="shared" si="4"/>
        <v>2.4E-2</v>
      </c>
      <c r="K62" s="89">
        <v>90</v>
      </c>
      <c r="L62" s="90" t="s">
        <v>64</v>
      </c>
      <c r="M62" s="74">
        <f t="shared" si="0"/>
        <v>8.9999999999999993E-3</v>
      </c>
      <c r="N62" s="89">
        <v>66</v>
      </c>
      <c r="O62" s="90" t="s">
        <v>64</v>
      </c>
      <c r="P62" s="74">
        <f t="shared" si="1"/>
        <v>6.6E-3</v>
      </c>
    </row>
    <row r="63" spans="2:16">
      <c r="B63" s="89">
        <v>5</v>
      </c>
      <c r="C63" s="90" t="s">
        <v>63</v>
      </c>
      <c r="D63" s="118">
        <f t="shared" si="5"/>
        <v>4.1666666666666669E-4</v>
      </c>
      <c r="E63" s="91">
        <v>0.60009999999999997</v>
      </c>
      <c r="F63" s="92">
        <v>1.075</v>
      </c>
      <c r="G63" s="88">
        <f t="shared" si="3"/>
        <v>1.6751</v>
      </c>
      <c r="H63" s="89">
        <v>264</v>
      </c>
      <c r="I63" s="90" t="s">
        <v>64</v>
      </c>
      <c r="J63" s="74">
        <f t="shared" si="4"/>
        <v>2.64E-2</v>
      </c>
      <c r="K63" s="89">
        <v>97</v>
      </c>
      <c r="L63" s="90" t="s">
        <v>64</v>
      </c>
      <c r="M63" s="74">
        <f t="shared" si="0"/>
        <v>9.7000000000000003E-3</v>
      </c>
      <c r="N63" s="89">
        <v>71</v>
      </c>
      <c r="O63" s="90" t="s">
        <v>64</v>
      </c>
      <c r="P63" s="74">
        <f t="shared" si="1"/>
        <v>7.0999999999999995E-3</v>
      </c>
    </row>
    <row r="64" spans="2:16">
      <c r="B64" s="89">
        <v>5.5</v>
      </c>
      <c r="C64" s="90" t="s">
        <v>63</v>
      </c>
      <c r="D64" s="118">
        <f t="shared" si="5"/>
        <v>4.5833333333333332E-4</v>
      </c>
      <c r="E64" s="91">
        <v>0.62939999999999996</v>
      </c>
      <c r="F64" s="92">
        <v>1.0580000000000001</v>
      </c>
      <c r="G64" s="88">
        <f t="shared" si="3"/>
        <v>1.6874</v>
      </c>
      <c r="H64" s="89">
        <v>288</v>
      </c>
      <c r="I64" s="90" t="s">
        <v>64</v>
      </c>
      <c r="J64" s="74">
        <f t="shared" si="4"/>
        <v>2.8799999999999999E-2</v>
      </c>
      <c r="K64" s="89">
        <v>104</v>
      </c>
      <c r="L64" s="90" t="s">
        <v>64</v>
      </c>
      <c r="M64" s="74">
        <f t="shared" si="0"/>
        <v>1.04E-2</v>
      </c>
      <c r="N64" s="89">
        <v>77</v>
      </c>
      <c r="O64" s="90" t="s">
        <v>64</v>
      </c>
      <c r="P64" s="74">
        <f t="shared" si="1"/>
        <v>7.7000000000000002E-3</v>
      </c>
    </row>
    <row r="65" spans="2:16">
      <c r="B65" s="89">
        <v>6</v>
      </c>
      <c r="C65" s="90" t="s">
        <v>63</v>
      </c>
      <c r="D65" s="118">
        <f t="shared" si="5"/>
        <v>5.0000000000000001E-4</v>
      </c>
      <c r="E65" s="91">
        <v>0.65739999999999998</v>
      </c>
      <c r="F65" s="92">
        <v>1.0409999999999999</v>
      </c>
      <c r="G65" s="88">
        <f t="shared" si="3"/>
        <v>1.6983999999999999</v>
      </c>
      <c r="H65" s="89">
        <v>311</v>
      </c>
      <c r="I65" s="90" t="s">
        <v>64</v>
      </c>
      <c r="J65" s="74">
        <f t="shared" si="4"/>
        <v>3.1099999999999999E-2</v>
      </c>
      <c r="K65" s="89">
        <v>111</v>
      </c>
      <c r="L65" s="90" t="s">
        <v>64</v>
      </c>
      <c r="M65" s="74">
        <f t="shared" si="0"/>
        <v>1.11E-2</v>
      </c>
      <c r="N65" s="89">
        <v>82</v>
      </c>
      <c r="O65" s="90" t="s">
        <v>64</v>
      </c>
      <c r="P65" s="74">
        <f t="shared" si="1"/>
        <v>8.2000000000000007E-3</v>
      </c>
    </row>
    <row r="66" spans="2:16">
      <c r="B66" s="89">
        <v>6.5</v>
      </c>
      <c r="C66" s="90" t="s">
        <v>63</v>
      </c>
      <c r="D66" s="118">
        <f t="shared" si="5"/>
        <v>5.4166666666666664E-4</v>
      </c>
      <c r="E66" s="91">
        <v>0.68420000000000003</v>
      </c>
      <c r="F66" s="92">
        <v>1.024</v>
      </c>
      <c r="G66" s="88">
        <f t="shared" si="3"/>
        <v>1.7082000000000002</v>
      </c>
      <c r="H66" s="89">
        <v>335</v>
      </c>
      <c r="I66" s="90" t="s">
        <v>64</v>
      </c>
      <c r="J66" s="74">
        <f t="shared" si="4"/>
        <v>3.3500000000000002E-2</v>
      </c>
      <c r="K66" s="89">
        <v>118</v>
      </c>
      <c r="L66" s="90" t="s">
        <v>64</v>
      </c>
      <c r="M66" s="74">
        <f t="shared" si="0"/>
        <v>1.18E-2</v>
      </c>
      <c r="N66" s="89">
        <v>87</v>
      </c>
      <c r="O66" s="90" t="s">
        <v>64</v>
      </c>
      <c r="P66" s="74">
        <f t="shared" si="1"/>
        <v>8.6999999999999994E-3</v>
      </c>
    </row>
    <row r="67" spans="2:16">
      <c r="B67" s="89">
        <v>7</v>
      </c>
      <c r="C67" s="90" t="s">
        <v>63</v>
      </c>
      <c r="D67" s="118">
        <f t="shared" si="5"/>
        <v>5.8333333333333338E-4</v>
      </c>
      <c r="E67" s="91">
        <v>0.71009999999999995</v>
      </c>
      <c r="F67" s="92">
        <v>1.008</v>
      </c>
      <c r="G67" s="88">
        <f t="shared" si="3"/>
        <v>1.7181</v>
      </c>
      <c r="H67" s="89">
        <v>359</v>
      </c>
      <c r="I67" s="90" t="s">
        <v>64</v>
      </c>
      <c r="J67" s="74">
        <f t="shared" si="4"/>
        <v>3.5900000000000001E-2</v>
      </c>
      <c r="K67" s="89">
        <v>125</v>
      </c>
      <c r="L67" s="90" t="s">
        <v>64</v>
      </c>
      <c r="M67" s="74">
        <f t="shared" si="0"/>
        <v>1.2500000000000001E-2</v>
      </c>
      <c r="N67" s="89">
        <v>92</v>
      </c>
      <c r="O67" s="90" t="s">
        <v>64</v>
      </c>
      <c r="P67" s="74">
        <f t="shared" si="1"/>
        <v>9.1999999999999998E-3</v>
      </c>
    </row>
    <row r="68" spans="2:16">
      <c r="B68" s="89">
        <v>8</v>
      </c>
      <c r="C68" s="90" t="s">
        <v>63</v>
      </c>
      <c r="D68" s="118">
        <f t="shared" si="5"/>
        <v>6.6666666666666664E-4</v>
      </c>
      <c r="E68" s="91">
        <v>0.7591</v>
      </c>
      <c r="F68" s="92">
        <v>0.97599999999999998</v>
      </c>
      <c r="G68" s="88">
        <f t="shared" si="3"/>
        <v>1.7351000000000001</v>
      </c>
      <c r="H68" s="89">
        <v>406</v>
      </c>
      <c r="I68" s="90" t="s">
        <v>64</v>
      </c>
      <c r="J68" s="74">
        <f t="shared" si="4"/>
        <v>4.0600000000000004E-2</v>
      </c>
      <c r="K68" s="89">
        <v>138</v>
      </c>
      <c r="L68" s="90" t="s">
        <v>64</v>
      </c>
      <c r="M68" s="74">
        <f t="shared" si="0"/>
        <v>1.3800000000000002E-2</v>
      </c>
      <c r="N68" s="89">
        <v>102</v>
      </c>
      <c r="O68" s="90" t="s">
        <v>64</v>
      </c>
      <c r="P68" s="74">
        <f t="shared" si="1"/>
        <v>1.0199999999999999E-2</v>
      </c>
    </row>
    <row r="69" spans="2:16">
      <c r="B69" s="89">
        <v>9</v>
      </c>
      <c r="C69" s="90" t="s">
        <v>63</v>
      </c>
      <c r="D69" s="118">
        <f t="shared" si="5"/>
        <v>7.4999999999999991E-4</v>
      </c>
      <c r="E69" s="91">
        <v>0.80510000000000004</v>
      </c>
      <c r="F69" s="92">
        <v>0.94599999999999995</v>
      </c>
      <c r="G69" s="88">
        <f t="shared" si="3"/>
        <v>1.7511000000000001</v>
      </c>
      <c r="H69" s="89">
        <v>453</v>
      </c>
      <c r="I69" s="90" t="s">
        <v>64</v>
      </c>
      <c r="J69" s="74">
        <f t="shared" si="4"/>
        <v>4.53E-2</v>
      </c>
      <c r="K69" s="89">
        <v>150</v>
      </c>
      <c r="L69" s="90" t="s">
        <v>64</v>
      </c>
      <c r="M69" s="74">
        <f t="shared" si="0"/>
        <v>1.4999999999999999E-2</v>
      </c>
      <c r="N69" s="89">
        <v>112</v>
      </c>
      <c r="O69" s="90" t="s">
        <v>64</v>
      </c>
      <c r="P69" s="74">
        <f t="shared" si="1"/>
        <v>1.12E-2</v>
      </c>
    </row>
    <row r="70" spans="2:16">
      <c r="B70" s="89">
        <v>10</v>
      </c>
      <c r="C70" s="90" t="s">
        <v>63</v>
      </c>
      <c r="D70" s="118">
        <f t="shared" si="5"/>
        <v>8.3333333333333339E-4</v>
      </c>
      <c r="E70" s="91">
        <v>0.84870000000000001</v>
      </c>
      <c r="F70" s="92">
        <v>0.91779999999999995</v>
      </c>
      <c r="G70" s="88">
        <f t="shared" si="3"/>
        <v>1.7665</v>
      </c>
      <c r="H70" s="89">
        <v>500</v>
      </c>
      <c r="I70" s="90" t="s">
        <v>64</v>
      </c>
      <c r="J70" s="74">
        <f t="shared" si="4"/>
        <v>0.05</v>
      </c>
      <c r="K70" s="89">
        <v>162</v>
      </c>
      <c r="L70" s="90" t="s">
        <v>64</v>
      </c>
      <c r="M70" s="74">
        <f t="shared" si="0"/>
        <v>1.6199999999999999E-2</v>
      </c>
      <c r="N70" s="89">
        <v>122</v>
      </c>
      <c r="O70" s="90" t="s">
        <v>64</v>
      </c>
      <c r="P70" s="74">
        <f t="shared" si="1"/>
        <v>1.2199999999999999E-2</v>
      </c>
    </row>
    <row r="71" spans="2:16">
      <c r="B71" s="89">
        <v>11</v>
      </c>
      <c r="C71" s="90" t="s">
        <v>63</v>
      </c>
      <c r="D71" s="118">
        <f t="shared" si="5"/>
        <v>9.1666666666666665E-4</v>
      </c>
      <c r="E71" s="91">
        <v>0.8901</v>
      </c>
      <c r="F71" s="92">
        <v>0.89129999999999998</v>
      </c>
      <c r="G71" s="88">
        <f t="shared" si="3"/>
        <v>1.7814000000000001</v>
      </c>
      <c r="H71" s="89">
        <v>546</v>
      </c>
      <c r="I71" s="90" t="s">
        <v>64</v>
      </c>
      <c r="J71" s="74">
        <f t="shared" si="4"/>
        <v>5.4600000000000003E-2</v>
      </c>
      <c r="K71" s="89">
        <v>174</v>
      </c>
      <c r="L71" s="90" t="s">
        <v>64</v>
      </c>
      <c r="M71" s="74">
        <f t="shared" si="0"/>
        <v>1.7399999999999999E-2</v>
      </c>
      <c r="N71" s="89">
        <v>131</v>
      </c>
      <c r="O71" s="90" t="s">
        <v>64</v>
      </c>
      <c r="P71" s="74">
        <f t="shared" si="1"/>
        <v>1.3100000000000001E-2</v>
      </c>
    </row>
    <row r="72" spans="2:16">
      <c r="B72" s="89">
        <v>12</v>
      </c>
      <c r="C72" s="90" t="s">
        <v>63</v>
      </c>
      <c r="D72" s="118">
        <f t="shared" si="5"/>
        <v>1E-3</v>
      </c>
      <c r="E72" s="91">
        <v>0.92969999999999997</v>
      </c>
      <c r="F72" s="92">
        <v>0.86639999999999995</v>
      </c>
      <c r="G72" s="88">
        <f t="shared" si="3"/>
        <v>1.7961</v>
      </c>
      <c r="H72" s="89">
        <v>593</v>
      </c>
      <c r="I72" s="90" t="s">
        <v>64</v>
      </c>
      <c r="J72" s="74">
        <f t="shared" si="4"/>
        <v>5.9299999999999999E-2</v>
      </c>
      <c r="K72" s="89">
        <v>185</v>
      </c>
      <c r="L72" s="90" t="s">
        <v>64</v>
      </c>
      <c r="M72" s="74">
        <f t="shared" si="0"/>
        <v>1.8499999999999999E-2</v>
      </c>
      <c r="N72" s="89">
        <v>140</v>
      </c>
      <c r="O72" s="90" t="s">
        <v>64</v>
      </c>
      <c r="P72" s="74">
        <f t="shared" si="1"/>
        <v>1.4000000000000002E-2</v>
      </c>
    </row>
    <row r="73" spans="2:16">
      <c r="B73" s="89">
        <v>13</v>
      </c>
      <c r="C73" s="90" t="s">
        <v>63</v>
      </c>
      <c r="D73" s="118">
        <f t="shared" si="5"/>
        <v>1.0833333333333333E-3</v>
      </c>
      <c r="E73" s="91">
        <v>0.9677</v>
      </c>
      <c r="F73" s="92">
        <v>0.84299999999999997</v>
      </c>
      <c r="G73" s="88">
        <f t="shared" si="3"/>
        <v>1.8107</v>
      </c>
      <c r="H73" s="89">
        <v>640</v>
      </c>
      <c r="I73" s="90" t="s">
        <v>64</v>
      </c>
      <c r="J73" s="74">
        <f t="shared" si="4"/>
        <v>6.4000000000000001E-2</v>
      </c>
      <c r="K73" s="89">
        <v>196</v>
      </c>
      <c r="L73" s="90" t="s">
        <v>64</v>
      </c>
      <c r="M73" s="74">
        <f t="shared" si="0"/>
        <v>1.9599999999999999E-2</v>
      </c>
      <c r="N73" s="89">
        <v>149</v>
      </c>
      <c r="O73" s="90" t="s">
        <v>64</v>
      </c>
      <c r="P73" s="74">
        <f t="shared" si="1"/>
        <v>1.49E-2</v>
      </c>
    </row>
    <row r="74" spans="2:16">
      <c r="B74" s="89">
        <v>14</v>
      </c>
      <c r="C74" s="90" t="s">
        <v>63</v>
      </c>
      <c r="D74" s="118">
        <f t="shared" si="5"/>
        <v>1.1666666666666668E-3</v>
      </c>
      <c r="E74" s="91">
        <v>1.004</v>
      </c>
      <c r="F74" s="92">
        <v>0.82099999999999995</v>
      </c>
      <c r="G74" s="88">
        <f t="shared" si="3"/>
        <v>1.825</v>
      </c>
      <c r="H74" s="89">
        <v>686</v>
      </c>
      <c r="I74" s="90" t="s">
        <v>64</v>
      </c>
      <c r="J74" s="74">
        <f t="shared" si="4"/>
        <v>6.8600000000000008E-2</v>
      </c>
      <c r="K74" s="89">
        <v>207</v>
      </c>
      <c r="L74" s="90" t="s">
        <v>64</v>
      </c>
      <c r="M74" s="74">
        <f t="shared" si="0"/>
        <v>2.07E-2</v>
      </c>
      <c r="N74" s="89">
        <v>159</v>
      </c>
      <c r="O74" s="90" t="s">
        <v>64</v>
      </c>
      <c r="P74" s="74">
        <f t="shared" si="1"/>
        <v>1.5900000000000001E-2</v>
      </c>
    </row>
    <row r="75" spans="2:16">
      <c r="B75" s="89">
        <v>15</v>
      </c>
      <c r="C75" s="90" t="s">
        <v>63</v>
      </c>
      <c r="D75" s="118">
        <f t="shared" si="5"/>
        <v>1.25E-3</v>
      </c>
      <c r="E75" s="91">
        <v>1.0389999999999999</v>
      </c>
      <c r="F75" s="92">
        <v>0.80030000000000001</v>
      </c>
      <c r="G75" s="88">
        <f t="shared" si="3"/>
        <v>1.8392999999999999</v>
      </c>
      <c r="H75" s="89">
        <v>732</v>
      </c>
      <c r="I75" s="90" t="s">
        <v>64</v>
      </c>
      <c r="J75" s="74">
        <f t="shared" si="4"/>
        <v>7.3200000000000001E-2</v>
      </c>
      <c r="K75" s="89">
        <v>217</v>
      </c>
      <c r="L75" s="90" t="s">
        <v>64</v>
      </c>
      <c r="M75" s="74">
        <f t="shared" si="0"/>
        <v>2.1700000000000001E-2</v>
      </c>
      <c r="N75" s="89">
        <v>167</v>
      </c>
      <c r="O75" s="90" t="s">
        <v>64</v>
      </c>
      <c r="P75" s="74">
        <f t="shared" si="1"/>
        <v>1.67E-2</v>
      </c>
    </row>
    <row r="76" spans="2:16">
      <c r="B76" s="89">
        <v>16</v>
      </c>
      <c r="C76" s="90" t="s">
        <v>63</v>
      </c>
      <c r="D76" s="118">
        <f t="shared" si="5"/>
        <v>1.3333333333333333E-3</v>
      </c>
      <c r="E76" s="91">
        <v>1.0740000000000001</v>
      </c>
      <c r="F76" s="92">
        <v>0.78069999999999995</v>
      </c>
      <c r="G76" s="88">
        <f t="shared" si="3"/>
        <v>1.8547</v>
      </c>
      <c r="H76" s="89">
        <v>778</v>
      </c>
      <c r="I76" s="90" t="s">
        <v>64</v>
      </c>
      <c r="J76" s="74">
        <f t="shared" si="4"/>
        <v>7.7800000000000008E-2</v>
      </c>
      <c r="K76" s="89">
        <v>227</v>
      </c>
      <c r="L76" s="90" t="s">
        <v>64</v>
      </c>
      <c r="M76" s="74">
        <f t="shared" si="0"/>
        <v>2.2700000000000001E-2</v>
      </c>
      <c r="N76" s="89">
        <v>176</v>
      </c>
      <c r="O76" s="90" t="s">
        <v>64</v>
      </c>
      <c r="P76" s="74">
        <f t="shared" si="1"/>
        <v>1.7599999999999998E-2</v>
      </c>
    </row>
    <row r="77" spans="2:16">
      <c r="B77" s="89">
        <v>17</v>
      </c>
      <c r="C77" s="90" t="s">
        <v>63</v>
      </c>
      <c r="D77" s="118">
        <f t="shared" si="5"/>
        <v>1.4166666666666668E-3</v>
      </c>
      <c r="E77" s="91">
        <v>1.107</v>
      </c>
      <c r="F77" s="92">
        <v>0.76229999999999998</v>
      </c>
      <c r="G77" s="88">
        <f t="shared" si="3"/>
        <v>1.8693</v>
      </c>
      <c r="H77" s="89">
        <v>824</v>
      </c>
      <c r="I77" s="90" t="s">
        <v>64</v>
      </c>
      <c r="J77" s="74">
        <f t="shared" si="4"/>
        <v>8.2400000000000001E-2</v>
      </c>
      <c r="K77" s="89">
        <v>237</v>
      </c>
      <c r="L77" s="90" t="s">
        <v>64</v>
      </c>
      <c r="M77" s="74">
        <f t="shared" si="0"/>
        <v>2.3699999999999999E-2</v>
      </c>
      <c r="N77" s="89">
        <v>185</v>
      </c>
      <c r="O77" s="90" t="s">
        <v>64</v>
      </c>
      <c r="P77" s="74">
        <f t="shared" si="1"/>
        <v>1.8499999999999999E-2</v>
      </c>
    </row>
    <row r="78" spans="2:16">
      <c r="B78" s="89">
        <v>18</v>
      </c>
      <c r="C78" s="90" t="s">
        <v>63</v>
      </c>
      <c r="D78" s="118">
        <f t="shared" si="5"/>
        <v>1.4999999999999998E-3</v>
      </c>
      <c r="E78" s="91">
        <v>1.139</v>
      </c>
      <c r="F78" s="92">
        <v>0.74480000000000002</v>
      </c>
      <c r="G78" s="88">
        <f t="shared" si="3"/>
        <v>1.8837999999999999</v>
      </c>
      <c r="H78" s="89">
        <v>870</v>
      </c>
      <c r="I78" s="90" t="s">
        <v>64</v>
      </c>
      <c r="J78" s="74">
        <f t="shared" si="4"/>
        <v>8.6999999999999994E-2</v>
      </c>
      <c r="K78" s="89">
        <v>246</v>
      </c>
      <c r="L78" s="90" t="s">
        <v>64</v>
      </c>
      <c r="M78" s="74">
        <f t="shared" si="0"/>
        <v>2.46E-2</v>
      </c>
      <c r="N78" s="89">
        <v>193</v>
      </c>
      <c r="O78" s="90" t="s">
        <v>64</v>
      </c>
      <c r="P78" s="74">
        <f t="shared" si="1"/>
        <v>1.9300000000000001E-2</v>
      </c>
    </row>
    <row r="79" spans="2:16">
      <c r="B79" s="89">
        <v>20</v>
      </c>
      <c r="C79" s="90" t="s">
        <v>63</v>
      </c>
      <c r="D79" s="118">
        <f t="shared" si="5"/>
        <v>1.6666666666666668E-3</v>
      </c>
      <c r="E79" s="91">
        <v>1.2</v>
      </c>
      <c r="F79" s="92">
        <v>0.71250000000000002</v>
      </c>
      <c r="G79" s="88">
        <f t="shared" si="3"/>
        <v>1.9125000000000001</v>
      </c>
      <c r="H79" s="89">
        <v>961</v>
      </c>
      <c r="I79" s="90" t="s">
        <v>64</v>
      </c>
      <c r="J79" s="74">
        <f t="shared" si="4"/>
        <v>9.6099999999999991E-2</v>
      </c>
      <c r="K79" s="89">
        <v>264</v>
      </c>
      <c r="L79" s="90" t="s">
        <v>64</v>
      </c>
      <c r="M79" s="74">
        <f t="shared" si="0"/>
        <v>2.64E-2</v>
      </c>
      <c r="N79" s="89">
        <v>210</v>
      </c>
      <c r="O79" s="90" t="s">
        <v>64</v>
      </c>
      <c r="P79" s="74">
        <f t="shared" si="1"/>
        <v>2.0999999999999998E-2</v>
      </c>
    </row>
    <row r="80" spans="2:16">
      <c r="B80" s="89">
        <v>22.5</v>
      </c>
      <c r="C80" s="90" t="s">
        <v>63</v>
      </c>
      <c r="D80" s="118">
        <f t="shared" si="5"/>
        <v>1.8749999999999999E-3</v>
      </c>
      <c r="E80" s="91">
        <v>1.2729999999999999</v>
      </c>
      <c r="F80" s="92">
        <v>0.67649999999999999</v>
      </c>
      <c r="G80" s="88">
        <f t="shared" si="3"/>
        <v>1.9495</v>
      </c>
      <c r="H80" s="89">
        <v>1073</v>
      </c>
      <c r="I80" s="90" t="s">
        <v>64</v>
      </c>
      <c r="J80" s="74">
        <f t="shared" si="4"/>
        <v>0.10729999999999999</v>
      </c>
      <c r="K80" s="89">
        <v>286</v>
      </c>
      <c r="L80" s="90" t="s">
        <v>64</v>
      </c>
      <c r="M80" s="74">
        <f t="shared" si="0"/>
        <v>2.8599999999999997E-2</v>
      </c>
      <c r="N80" s="89">
        <v>230</v>
      </c>
      <c r="O80" s="90" t="s">
        <v>64</v>
      </c>
      <c r="P80" s="74">
        <f t="shared" si="1"/>
        <v>2.3E-2</v>
      </c>
    </row>
    <row r="81" spans="2:16">
      <c r="B81" s="89">
        <v>25</v>
      </c>
      <c r="C81" s="90" t="s">
        <v>63</v>
      </c>
      <c r="D81" s="118">
        <f t="shared" si="5"/>
        <v>2.0833333333333333E-3</v>
      </c>
      <c r="E81" s="91">
        <v>1.3360000000000001</v>
      </c>
      <c r="F81" s="92">
        <v>0.64459999999999995</v>
      </c>
      <c r="G81" s="88">
        <f t="shared" si="3"/>
        <v>1.9805999999999999</v>
      </c>
      <c r="H81" s="89">
        <v>1184</v>
      </c>
      <c r="I81" s="90" t="s">
        <v>64</v>
      </c>
      <c r="J81" s="74">
        <f t="shared" si="4"/>
        <v>0.11839999999999999</v>
      </c>
      <c r="K81" s="89">
        <v>305</v>
      </c>
      <c r="L81" s="90" t="s">
        <v>64</v>
      </c>
      <c r="M81" s="74">
        <f t="shared" si="0"/>
        <v>3.0499999999999999E-2</v>
      </c>
      <c r="N81" s="89">
        <v>249</v>
      </c>
      <c r="O81" s="90" t="s">
        <v>64</v>
      </c>
      <c r="P81" s="74">
        <f t="shared" si="1"/>
        <v>2.4899999999999999E-2</v>
      </c>
    </row>
    <row r="82" spans="2:16">
      <c r="B82" s="89">
        <v>27.5</v>
      </c>
      <c r="C82" s="90" t="s">
        <v>63</v>
      </c>
      <c r="D82" s="118">
        <f t="shared" si="5"/>
        <v>2.2916666666666667E-3</v>
      </c>
      <c r="E82" s="91">
        <v>1.3859999999999999</v>
      </c>
      <c r="F82" s="92">
        <v>0.61599999999999999</v>
      </c>
      <c r="G82" s="88">
        <f t="shared" si="3"/>
        <v>2.0019999999999998</v>
      </c>
      <c r="H82" s="89">
        <v>1294</v>
      </c>
      <c r="I82" s="90" t="s">
        <v>64</v>
      </c>
      <c r="J82" s="74">
        <f t="shared" si="4"/>
        <v>0.12940000000000002</v>
      </c>
      <c r="K82" s="89">
        <v>324</v>
      </c>
      <c r="L82" s="90" t="s">
        <v>64</v>
      </c>
      <c r="M82" s="74">
        <f t="shared" si="0"/>
        <v>3.2399999999999998E-2</v>
      </c>
      <c r="N82" s="89">
        <v>268</v>
      </c>
      <c r="O82" s="90" t="s">
        <v>64</v>
      </c>
      <c r="P82" s="74">
        <f t="shared" si="1"/>
        <v>2.6800000000000001E-2</v>
      </c>
    </row>
    <row r="83" spans="2:16">
      <c r="B83" s="89">
        <v>30</v>
      </c>
      <c r="C83" s="90" t="s">
        <v>63</v>
      </c>
      <c r="D83" s="118">
        <f t="shared" si="5"/>
        <v>2.5000000000000001E-3</v>
      </c>
      <c r="E83" s="91">
        <v>1.4350000000000001</v>
      </c>
      <c r="F83" s="92">
        <v>0.59019999999999995</v>
      </c>
      <c r="G83" s="88">
        <f t="shared" si="3"/>
        <v>2.0251999999999999</v>
      </c>
      <c r="H83" s="89">
        <v>1404</v>
      </c>
      <c r="I83" s="90" t="s">
        <v>64</v>
      </c>
      <c r="J83" s="74">
        <f t="shared" si="4"/>
        <v>0.1404</v>
      </c>
      <c r="K83" s="89">
        <v>342</v>
      </c>
      <c r="L83" s="90" t="s">
        <v>64</v>
      </c>
      <c r="M83" s="74">
        <f t="shared" si="0"/>
        <v>3.4200000000000001E-2</v>
      </c>
      <c r="N83" s="89">
        <v>286</v>
      </c>
      <c r="O83" s="90" t="s">
        <v>64</v>
      </c>
      <c r="P83" s="74">
        <f t="shared" si="1"/>
        <v>2.8599999999999997E-2</v>
      </c>
    </row>
    <row r="84" spans="2:16">
      <c r="B84" s="89">
        <v>32.5</v>
      </c>
      <c r="C84" s="90" t="s">
        <v>63</v>
      </c>
      <c r="D84" s="118">
        <f t="shared" si="5"/>
        <v>2.7083333333333334E-3</v>
      </c>
      <c r="E84" s="91">
        <v>1.4810000000000001</v>
      </c>
      <c r="F84" s="92">
        <v>0.56689999999999996</v>
      </c>
      <c r="G84" s="88">
        <f t="shared" si="3"/>
        <v>2.0479000000000003</v>
      </c>
      <c r="H84" s="89">
        <v>1512</v>
      </c>
      <c r="I84" s="90" t="s">
        <v>64</v>
      </c>
      <c r="J84" s="74">
        <f t="shared" si="4"/>
        <v>0.1512</v>
      </c>
      <c r="K84" s="89">
        <v>359</v>
      </c>
      <c r="L84" s="90" t="s">
        <v>64</v>
      </c>
      <c r="M84" s="74">
        <f t="shared" ref="M84:M147" si="6">K84/1000/10</f>
        <v>3.5900000000000001E-2</v>
      </c>
      <c r="N84" s="89">
        <v>304</v>
      </c>
      <c r="O84" s="90" t="s">
        <v>64</v>
      </c>
      <c r="P84" s="74">
        <f t="shared" ref="P84:P147" si="7">N84/1000/10</f>
        <v>3.04E-2</v>
      </c>
    </row>
    <row r="85" spans="2:16">
      <c r="B85" s="89">
        <v>35</v>
      </c>
      <c r="C85" s="90" t="s">
        <v>63</v>
      </c>
      <c r="D85" s="118">
        <f t="shared" si="5"/>
        <v>2.9166666666666668E-3</v>
      </c>
      <c r="E85" s="91">
        <v>1.526</v>
      </c>
      <c r="F85" s="92">
        <v>0.54559999999999997</v>
      </c>
      <c r="G85" s="88">
        <f t="shared" ref="G85:G148" si="8">E85+F85</f>
        <v>2.0716000000000001</v>
      </c>
      <c r="H85" s="89">
        <v>1620</v>
      </c>
      <c r="I85" s="90" t="s">
        <v>64</v>
      </c>
      <c r="J85" s="74">
        <f t="shared" ref="J85:J108" si="9">H85/1000/10</f>
        <v>0.16200000000000001</v>
      </c>
      <c r="K85" s="89">
        <v>376</v>
      </c>
      <c r="L85" s="90" t="s">
        <v>64</v>
      </c>
      <c r="M85" s="74">
        <f t="shared" si="6"/>
        <v>3.7600000000000001E-2</v>
      </c>
      <c r="N85" s="89">
        <v>321</v>
      </c>
      <c r="O85" s="90" t="s">
        <v>64</v>
      </c>
      <c r="P85" s="74">
        <f t="shared" si="7"/>
        <v>3.2100000000000004E-2</v>
      </c>
    </row>
    <row r="86" spans="2:16">
      <c r="B86" s="89">
        <v>37.5</v>
      </c>
      <c r="C86" s="90" t="s">
        <v>63</v>
      </c>
      <c r="D86" s="118">
        <f t="shared" si="5"/>
        <v>3.1249999999999997E-3</v>
      </c>
      <c r="E86" s="91">
        <v>1.569</v>
      </c>
      <c r="F86" s="92">
        <v>0.5262</v>
      </c>
      <c r="G86" s="88">
        <f t="shared" si="8"/>
        <v>2.0952000000000002</v>
      </c>
      <c r="H86" s="89">
        <v>1728</v>
      </c>
      <c r="I86" s="90" t="s">
        <v>64</v>
      </c>
      <c r="J86" s="74">
        <f t="shared" si="9"/>
        <v>0.17280000000000001</v>
      </c>
      <c r="K86" s="89">
        <v>391</v>
      </c>
      <c r="L86" s="90" t="s">
        <v>64</v>
      </c>
      <c r="M86" s="74">
        <f t="shared" si="6"/>
        <v>3.9100000000000003E-2</v>
      </c>
      <c r="N86" s="89">
        <v>338</v>
      </c>
      <c r="O86" s="90" t="s">
        <v>64</v>
      </c>
      <c r="P86" s="74">
        <f t="shared" si="7"/>
        <v>3.3800000000000004E-2</v>
      </c>
    </row>
    <row r="87" spans="2:16">
      <c r="B87" s="89">
        <v>40</v>
      </c>
      <c r="C87" s="90" t="s">
        <v>63</v>
      </c>
      <c r="D87" s="118">
        <f t="shared" si="5"/>
        <v>3.3333333333333335E-3</v>
      </c>
      <c r="E87" s="91">
        <v>1.61</v>
      </c>
      <c r="F87" s="92">
        <v>0.50829999999999997</v>
      </c>
      <c r="G87" s="88">
        <f t="shared" si="8"/>
        <v>2.1183000000000001</v>
      </c>
      <c r="H87" s="89">
        <v>1834</v>
      </c>
      <c r="I87" s="90" t="s">
        <v>64</v>
      </c>
      <c r="J87" s="74">
        <f t="shared" si="9"/>
        <v>0.18340000000000001</v>
      </c>
      <c r="K87" s="89">
        <v>406</v>
      </c>
      <c r="L87" s="90" t="s">
        <v>64</v>
      </c>
      <c r="M87" s="74">
        <f t="shared" si="6"/>
        <v>4.0600000000000004E-2</v>
      </c>
      <c r="N87" s="89">
        <v>354</v>
      </c>
      <c r="O87" s="90" t="s">
        <v>64</v>
      </c>
      <c r="P87" s="74">
        <f t="shared" si="7"/>
        <v>3.5400000000000001E-2</v>
      </c>
    </row>
    <row r="88" spans="2:16">
      <c r="B88" s="89">
        <v>45</v>
      </c>
      <c r="C88" s="90" t="s">
        <v>63</v>
      </c>
      <c r="D88" s="118">
        <f t="shared" si="5"/>
        <v>3.7499999999999999E-3</v>
      </c>
      <c r="E88" s="91">
        <v>1.6879999999999999</v>
      </c>
      <c r="F88" s="92">
        <v>0.47639999999999999</v>
      </c>
      <c r="G88" s="88">
        <f t="shared" si="8"/>
        <v>2.1644000000000001</v>
      </c>
      <c r="H88" s="89">
        <v>2044</v>
      </c>
      <c r="I88" s="90" t="s">
        <v>64</v>
      </c>
      <c r="J88" s="74">
        <f t="shared" si="9"/>
        <v>0.2044</v>
      </c>
      <c r="K88" s="89">
        <v>435</v>
      </c>
      <c r="L88" s="90" t="s">
        <v>64</v>
      </c>
      <c r="M88" s="74">
        <f t="shared" si="6"/>
        <v>4.3499999999999997E-2</v>
      </c>
      <c r="N88" s="89">
        <v>385</v>
      </c>
      <c r="O88" s="90" t="s">
        <v>64</v>
      </c>
      <c r="P88" s="74">
        <f t="shared" si="7"/>
        <v>3.85E-2</v>
      </c>
    </row>
    <row r="89" spans="2:16">
      <c r="B89" s="89">
        <v>50</v>
      </c>
      <c r="C89" s="90" t="s">
        <v>63</v>
      </c>
      <c r="D89" s="118">
        <f t="shared" si="5"/>
        <v>4.1666666666666666E-3</v>
      </c>
      <c r="E89" s="91">
        <v>1.76</v>
      </c>
      <c r="F89" s="92">
        <v>0.44890000000000002</v>
      </c>
      <c r="G89" s="88">
        <f t="shared" si="8"/>
        <v>2.2088999999999999</v>
      </c>
      <c r="H89" s="89">
        <v>2252</v>
      </c>
      <c r="I89" s="90" t="s">
        <v>64</v>
      </c>
      <c r="J89" s="74">
        <f t="shared" si="9"/>
        <v>0.22519999999999998</v>
      </c>
      <c r="K89" s="89">
        <v>461</v>
      </c>
      <c r="L89" s="90" t="s">
        <v>64</v>
      </c>
      <c r="M89" s="74">
        <f t="shared" si="6"/>
        <v>4.6100000000000002E-2</v>
      </c>
      <c r="N89" s="89">
        <v>415</v>
      </c>
      <c r="O89" s="90" t="s">
        <v>64</v>
      </c>
      <c r="P89" s="74">
        <f t="shared" si="7"/>
        <v>4.1499999999999995E-2</v>
      </c>
    </row>
    <row r="90" spans="2:16">
      <c r="B90" s="89">
        <v>55</v>
      </c>
      <c r="C90" s="90" t="s">
        <v>63</v>
      </c>
      <c r="D90" s="118">
        <f t="shared" si="5"/>
        <v>4.5833333333333334E-3</v>
      </c>
      <c r="E90" s="91">
        <v>1.827</v>
      </c>
      <c r="F90" s="92">
        <v>0.4249</v>
      </c>
      <c r="G90" s="88">
        <f t="shared" si="8"/>
        <v>2.2519</v>
      </c>
      <c r="H90" s="89">
        <v>2456</v>
      </c>
      <c r="I90" s="90" t="s">
        <v>64</v>
      </c>
      <c r="J90" s="74">
        <f t="shared" si="9"/>
        <v>0.24559999999999998</v>
      </c>
      <c r="K90" s="89">
        <v>485</v>
      </c>
      <c r="L90" s="90" t="s">
        <v>64</v>
      </c>
      <c r="M90" s="74">
        <f t="shared" si="6"/>
        <v>4.8500000000000001E-2</v>
      </c>
      <c r="N90" s="89">
        <v>443</v>
      </c>
      <c r="O90" s="90" t="s">
        <v>64</v>
      </c>
      <c r="P90" s="74">
        <f t="shared" si="7"/>
        <v>4.4299999999999999E-2</v>
      </c>
    </row>
    <row r="91" spans="2:16">
      <c r="B91" s="89">
        <v>60</v>
      </c>
      <c r="C91" s="90" t="s">
        <v>63</v>
      </c>
      <c r="D91" s="118">
        <f t="shared" si="5"/>
        <v>5.0000000000000001E-3</v>
      </c>
      <c r="E91" s="91">
        <v>1.89</v>
      </c>
      <c r="F91" s="92">
        <v>0.40360000000000001</v>
      </c>
      <c r="G91" s="88">
        <f t="shared" si="8"/>
        <v>2.2936000000000001</v>
      </c>
      <c r="H91" s="89">
        <v>2657</v>
      </c>
      <c r="I91" s="90" t="s">
        <v>64</v>
      </c>
      <c r="J91" s="74">
        <f t="shared" si="9"/>
        <v>0.26569999999999999</v>
      </c>
      <c r="K91" s="89">
        <v>508</v>
      </c>
      <c r="L91" s="90" t="s">
        <v>64</v>
      </c>
      <c r="M91" s="74">
        <f t="shared" si="6"/>
        <v>5.0799999999999998E-2</v>
      </c>
      <c r="N91" s="89">
        <v>471</v>
      </c>
      <c r="O91" s="90" t="s">
        <v>64</v>
      </c>
      <c r="P91" s="74">
        <f t="shared" si="7"/>
        <v>4.7099999999999996E-2</v>
      </c>
    </row>
    <row r="92" spans="2:16">
      <c r="B92" s="89">
        <v>65</v>
      </c>
      <c r="C92" s="90" t="s">
        <v>63</v>
      </c>
      <c r="D92" s="118">
        <f t="shared" si="5"/>
        <v>5.4166666666666669E-3</v>
      </c>
      <c r="E92" s="91">
        <v>1.9490000000000001</v>
      </c>
      <c r="F92" s="92">
        <v>0.38469999999999999</v>
      </c>
      <c r="G92" s="88">
        <f t="shared" si="8"/>
        <v>2.3336999999999999</v>
      </c>
      <c r="H92" s="89">
        <v>2855</v>
      </c>
      <c r="I92" s="90" t="s">
        <v>64</v>
      </c>
      <c r="J92" s="74">
        <f t="shared" si="9"/>
        <v>0.28549999999999998</v>
      </c>
      <c r="K92" s="89">
        <v>529</v>
      </c>
      <c r="L92" s="90" t="s">
        <v>64</v>
      </c>
      <c r="M92" s="74">
        <f t="shared" si="6"/>
        <v>5.2900000000000003E-2</v>
      </c>
      <c r="N92" s="89">
        <v>497</v>
      </c>
      <c r="O92" s="90" t="s">
        <v>64</v>
      </c>
      <c r="P92" s="74">
        <f t="shared" si="7"/>
        <v>4.9700000000000001E-2</v>
      </c>
    </row>
    <row r="93" spans="2:16">
      <c r="B93" s="89">
        <v>70</v>
      </c>
      <c r="C93" s="90" t="s">
        <v>63</v>
      </c>
      <c r="D93" s="118">
        <f t="shared" si="5"/>
        <v>5.8333333333333336E-3</v>
      </c>
      <c r="E93" s="91">
        <v>2.0049999999999999</v>
      </c>
      <c r="F93" s="92">
        <v>0.36780000000000002</v>
      </c>
      <c r="G93" s="88">
        <f t="shared" si="8"/>
        <v>2.3727999999999998</v>
      </c>
      <c r="H93" s="89">
        <v>3050</v>
      </c>
      <c r="I93" s="90" t="s">
        <v>64</v>
      </c>
      <c r="J93" s="74">
        <f t="shared" si="9"/>
        <v>0.30499999999999999</v>
      </c>
      <c r="K93" s="89">
        <v>549</v>
      </c>
      <c r="L93" s="90" t="s">
        <v>64</v>
      </c>
      <c r="M93" s="74">
        <f t="shared" si="6"/>
        <v>5.4900000000000004E-2</v>
      </c>
      <c r="N93" s="89">
        <v>522</v>
      </c>
      <c r="O93" s="90" t="s">
        <v>64</v>
      </c>
      <c r="P93" s="74">
        <f t="shared" si="7"/>
        <v>5.2200000000000003E-2</v>
      </c>
    </row>
    <row r="94" spans="2:16">
      <c r="B94" s="89">
        <v>80</v>
      </c>
      <c r="C94" s="90" t="s">
        <v>63</v>
      </c>
      <c r="D94" s="118">
        <f t="shared" si="5"/>
        <v>6.6666666666666671E-3</v>
      </c>
      <c r="E94" s="91">
        <v>2.109</v>
      </c>
      <c r="F94" s="92">
        <v>0.33850000000000002</v>
      </c>
      <c r="G94" s="88">
        <f t="shared" si="8"/>
        <v>2.4474999999999998</v>
      </c>
      <c r="H94" s="89">
        <v>3434</v>
      </c>
      <c r="I94" s="90" t="s">
        <v>64</v>
      </c>
      <c r="J94" s="74">
        <f t="shared" si="9"/>
        <v>0.34340000000000004</v>
      </c>
      <c r="K94" s="89">
        <v>587</v>
      </c>
      <c r="L94" s="90" t="s">
        <v>64</v>
      </c>
      <c r="M94" s="74">
        <f t="shared" si="6"/>
        <v>5.8699999999999995E-2</v>
      </c>
      <c r="N94" s="89">
        <v>569</v>
      </c>
      <c r="O94" s="90" t="s">
        <v>64</v>
      </c>
      <c r="P94" s="74">
        <f t="shared" si="7"/>
        <v>5.6899999999999992E-2</v>
      </c>
    </row>
    <row r="95" spans="2:16">
      <c r="B95" s="89">
        <v>90</v>
      </c>
      <c r="C95" s="90" t="s">
        <v>63</v>
      </c>
      <c r="D95" s="118">
        <f t="shared" si="5"/>
        <v>7.4999999999999997E-3</v>
      </c>
      <c r="E95" s="91">
        <v>2.202</v>
      </c>
      <c r="F95" s="92">
        <v>0.31409999999999999</v>
      </c>
      <c r="G95" s="88">
        <f t="shared" si="8"/>
        <v>2.5160999999999998</v>
      </c>
      <c r="H95" s="89">
        <v>3808</v>
      </c>
      <c r="I95" s="90" t="s">
        <v>64</v>
      </c>
      <c r="J95" s="74">
        <f t="shared" si="9"/>
        <v>0.38079999999999997</v>
      </c>
      <c r="K95" s="89">
        <v>621</v>
      </c>
      <c r="L95" s="90" t="s">
        <v>64</v>
      </c>
      <c r="M95" s="74">
        <f t="shared" si="6"/>
        <v>6.2100000000000002E-2</v>
      </c>
      <c r="N95" s="89">
        <v>612</v>
      </c>
      <c r="O95" s="90" t="s">
        <v>64</v>
      </c>
      <c r="P95" s="74">
        <f t="shared" si="7"/>
        <v>6.1199999999999997E-2</v>
      </c>
    </row>
    <row r="96" spans="2:16">
      <c r="B96" s="89">
        <v>100</v>
      </c>
      <c r="C96" s="90" t="s">
        <v>63</v>
      </c>
      <c r="D96" s="118">
        <f t="shared" si="5"/>
        <v>8.3333333333333332E-3</v>
      </c>
      <c r="E96" s="91">
        <v>2.2879999999999998</v>
      </c>
      <c r="F96" s="92">
        <v>0.29349999999999998</v>
      </c>
      <c r="G96" s="88">
        <f t="shared" si="8"/>
        <v>2.5814999999999997</v>
      </c>
      <c r="H96" s="89">
        <v>4174</v>
      </c>
      <c r="I96" s="90" t="s">
        <v>64</v>
      </c>
      <c r="J96" s="74">
        <f t="shared" si="9"/>
        <v>0.41740000000000005</v>
      </c>
      <c r="K96" s="89">
        <v>652</v>
      </c>
      <c r="L96" s="90" t="s">
        <v>64</v>
      </c>
      <c r="M96" s="74">
        <f t="shared" si="6"/>
        <v>6.5200000000000008E-2</v>
      </c>
      <c r="N96" s="89">
        <v>653</v>
      </c>
      <c r="O96" s="90" t="s">
        <v>64</v>
      </c>
      <c r="P96" s="74">
        <f t="shared" si="7"/>
        <v>6.5299999999999997E-2</v>
      </c>
    </row>
    <row r="97" spans="2:16">
      <c r="B97" s="89">
        <v>110</v>
      </c>
      <c r="C97" s="90" t="s">
        <v>63</v>
      </c>
      <c r="D97" s="118">
        <f t="shared" si="5"/>
        <v>9.1666666666666667E-3</v>
      </c>
      <c r="E97" s="91">
        <v>2.367</v>
      </c>
      <c r="F97" s="92">
        <v>0.2757</v>
      </c>
      <c r="G97" s="88">
        <f t="shared" si="8"/>
        <v>2.6427</v>
      </c>
      <c r="H97" s="89">
        <v>4532</v>
      </c>
      <c r="I97" s="90" t="s">
        <v>64</v>
      </c>
      <c r="J97" s="74">
        <f t="shared" si="9"/>
        <v>0.45319999999999999</v>
      </c>
      <c r="K97" s="89">
        <v>680</v>
      </c>
      <c r="L97" s="90" t="s">
        <v>64</v>
      </c>
      <c r="M97" s="74">
        <f t="shared" si="6"/>
        <v>6.8000000000000005E-2</v>
      </c>
      <c r="N97" s="89">
        <v>692</v>
      </c>
      <c r="O97" s="90" t="s">
        <v>64</v>
      </c>
      <c r="P97" s="74">
        <f t="shared" si="7"/>
        <v>6.9199999999999998E-2</v>
      </c>
    </row>
    <row r="98" spans="2:16">
      <c r="B98" s="89">
        <v>120</v>
      </c>
      <c r="C98" s="90" t="s">
        <v>63</v>
      </c>
      <c r="D98" s="118">
        <f t="shared" si="5"/>
        <v>0.01</v>
      </c>
      <c r="E98" s="91">
        <v>2.44</v>
      </c>
      <c r="F98" s="92">
        <v>0.26019999999999999</v>
      </c>
      <c r="G98" s="88">
        <f t="shared" si="8"/>
        <v>2.7001999999999997</v>
      </c>
      <c r="H98" s="89">
        <v>4884</v>
      </c>
      <c r="I98" s="90" t="s">
        <v>64</v>
      </c>
      <c r="J98" s="74">
        <f t="shared" si="9"/>
        <v>0.48840000000000006</v>
      </c>
      <c r="K98" s="89">
        <v>706</v>
      </c>
      <c r="L98" s="90" t="s">
        <v>64</v>
      </c>
      <c r="M98" s="74">
        <f t="shared" si="6"/>
        <v>7.0599999999999996E-2</v>
      </c>
      <c r="N98" s="89">
        <v>728</v>
      </c>
      <c r="O98" s="90" t="s">
        <v>64</v>
      </c>
      <c r="P98" s="74">
        <f t="shared" si="7"/>
        <v>7.2800000000000004E-2</v>
      </c>
    </row>
    <row r="99" spans="2:16">
      <c r="B99" s="89">
        <v>130</v>
      </c>
      <c r="C99" s="90" t="s">
        <v>63</v>
      </c>
      <c r="D99" s="118">
        <f t="shared" si="5"/>
        <v>1.0833333333333334E-2</v>
      </c>
      <c r="E99" s="91">
        <v>2.508</v>
      </c>
      <c r="F99" s="92">
        <v>0.24660000000000001</v>
      </c>
      <c r="G99" s="88">
        <f t="shared" si="8"/>
        <v>2.7545999999999999</v>
      </c>
      <c r="H99" s="89">
        <v>5229</v>
      </c>
      <c r="I99" s="90" t="s">
        <v>64</v>
      </c>
      <c r="J99" s="74">
        <f t="shared" si="9"/>
        <v>0.52290000000000003</v>
      </c>
      <c r="K99" s="89">
        <v>730</v>
      </c>
      <c r="L99" s="90" t="s">
        <v>64</v>
      </c>
      <c r="M99" s="74">
        <f t="shared" si="6"/>
        <v>7.2999999999999995E-2</v>
      </c>
      <c r="N99" s="89">
        <v>762</v>
      </c>
      <c r="O99" s="90" t="s">
        <v>64</v>
      </c>
      <c r="P99" s="74">
        <f t="shared" si="7"/>
        <v>7.6200000000000004E-2</v>
      </c>
    </row>
    <row r="100" spans="2:16">
      <c r="B100" s="89">
        <v>140</v>
      </c>
      <c r="C100" s="90" t="s">
        <v>63</v>
      </c>
      <c r="D100" s="118">
        <f t="shared" si="5"/>
        <v>1.1666666666666667E-2</v>
      </c>
      <c r="E100" s="91">
        <v>2.5710000000000002</v>
      </c>
      <c r="F100" s="92">
        <v>0.23449999999999999</v>
      </c>
      <c r="G100" s="88">
        <f t="shared" si="8"/>
        <v>2.8055000000000003</v>
      </c>
      <c r="H100" s="89">
        <v>5568</v>
      </c>
      <c r="I100" s="90" t="s">
        <v>64</v>
      </c>
      <c r="J100" s="74">
        <f t="shared" si="9"/>
        <v>0.55679999999999996</v>
      </c>
      <c r="K100" s="89">
        <v>753</v>
      </c>
      <c r="L100" s="90" t="s">
        <v>64</v>
      </c>
      <c r="M100" s="74">
        <f t="shared" si="6"/>
        <v>7.5300000000000006E-2</v>
      </c>
      <c r="N100" s="89">
        <v>795</v>
      </c>
      <c r="O100" s="90" t="s">
        <v>64</v>
      </c>
      <c r="P100" s="74">
        <f t="shared" si="7"/>
        <v>7.9500000000000001E-2</v>
      </c>
    </row>
    <row r="101" spans="2:16">
      <c r="B101" s="89">
        <v>150</v>
      </c>
      <c r="C101" s="90" t="s">
        <v>63</v>
      </c>
      <c r="D101" s="118">
        <f t="shared" si="5"/>
        <v>1.2499999999999999E-2</v>
      </c>
      <c r="E101" s="91">
        <v>2.6309999999999998</v>
      </c>
      <c r="F101" s="92">
        <v>0.22359999999999999</v>
      </c>
      <c r="G101" s="88">
        <f t="shared" si="8"/>
        <v>2.8545999999999996</v>
      </c>
      <c r="H101" s="89">
        <v>5902</v>
      </c>
      <c r="I101" s="90" t="s">
        <v>64</v>
      </c>
      <c r="J101" s="74">
        <f t="shared" si="9"/>
        <v>0.59020000000000006</v>
      </c>
      <c r="K101" s="89">
        <v>774</v>
      </c>
      <c r="L101" s="90" t="s">
        <v>64</v>
      </c>
      <c r="M101" s="74">
        <f t="shared" si="6"/>
        <v>7.7399999999999997E-2</v>
      </c>
      <c r="N101" s="89">
        <v>826</v>
      </c>
      <c r="O101" s="90" t="s">
        <v>64</v>
      </c>
      <c r="P101" s="74">
        <f t="shared" si="7"/>
        <v>8.2599999999999993E-2</v>
      </c>
    </row>
    <row r="102" spans="2:16">
      <c r="B102" s="89">
        <v>160</v>
      </c>
      <c r="C102" s="90" t="s">
        <v>63</v>
      </c>
      <c r="D102" s="118">
        <f t="shared" si="5"/>
        <v>1.3333333333333334E-2</v>
      </c>
      <c r="E102" s="91">
        <v>2.6880000000000002</v>
      </c>
      <c r="F102" s="92">
        <v>0.21390000000000001</v>
      </c>
      <c r="G102" s="88">
        <f t="shared" si="8"/>
        <v>2.9019000000000004</v>
      </c>
      <c r="H102" s="89">
        <v>6231</v>
      </c>
      <c r="I102" s="90" t="s">
        <v>64</v>
      </c>
      <c r="J102" s="74">
        <f t="shared" si="9"/>
        <v>0.62309999999999999</v>
      </c>
      <c r="K102" s="89">
        <v>794</v>
      </c>
      <c r="L102" s="90" t="s">
        <v>64</v>
      </c>
      <c r="M102" s="74">
        <f t="shared" si="6"/>
        <v>7.9399999999999998E-2</v>
      </c>
      <c r="N102" s="89">
        <v>855</v>
      </c>
      <c r="O102" s="90" t="s">
        <v>64</v>
      </c>
      <c r="P102" s="74">
        <f t="shared" si="7"/>
        <v>8.5499999999999993E-2</v>
      </c>
    </row>
    <row r="103" spans="2:16">
      <c r="B103" s="89">
        <v>170</v>
      </c>
      <c r="C103" s="90" t="s">
        <v>63</v>
      </c>
      <c r="D103" s="118">
        <f t="shared" si="5"/>
        <v>1.4166666666666668E-2</v>
      </c>
      <c r="E103" s="91">
        <v>2.7429999999999999</v>
      </c>
      <c r="F103" s="92">
        <v>0.20499999999999999</v>
      </c>
      <c r="G103" s="88">
        <f t="shared" si="8"/>
        <v>2.948</v>
      </c>
      <c r="H103" s="89">
        <v>6555</v>
      </c>
      <c r="I103" s="90" t="s">
        <v>64</v>
      </c>
      <c r="J103" s="74">
        <f t="shared" si="9"/>
        <v>0.65549999999999997</v>
      </c>
      <c r="K103" s="89">
        <v>812</v>
      </c>
      <c r="L103" s="90" t="s">
        <v>64</v>
      </c>
      <c r="M103" s="74">
        <f t="shared" si="6"/>
        <v>8.1200000000000008E-2</v>
      </c>
      <c r="N103" s="89">
        <v>884</v>
      </c>
      <c r="O103" s="90" t="s">
        <v>64</v>
      </c>
      <c r="P103" s="74">
        <f t="shared" si="7"/>
        <v>8.8400000000000006E-2</v>
      </c>
    </row>
    <row r="104" spans="2:16">
      <c r="B104" s="89">
        <v>180</v>
      </c>
      <c r="C104" s="90" t="s">
        <v>63</v>
      </c>
      <c r="D104" s="118">
        <f t="shared" si="5"/>
        <v>1.4999999999999999E-2</v>
      </c>
      <c r="E104" s="91">
        <v>2.7959999999999998</v>
      </c>
      <c r="F104" s="92">
        <v>0.19700000000000001</v>
      </c>
      <c r="G104" s="88">
        <f t="shared" si="8"/>
        <v>2.9929999999999999</v>
      </c>
      <c r="H104" s="89">
        <v>6875</v>
      </c>
      <c r="I104" s="90" t="s">
        <v>64</v>
      </c>
      <c r="J104" s="76">
        <f t="shared" si="9"/>
        <v>0.6875</v>
      </c>
      <c r="K104" s="89">
        <v>830</v>
      </c>
      <c r="L104" s="90" t="s">
        <v>64</v>
      </c>
      <c r="M104" s="74">
        <f t="shared" si="6"/>
        <v>8.299999999999999E-2</v>
      </c>
      <c r="N104" s="89">
        <v>911</v>
      </c>
      <c r="O104" s="90" t="s">
        <v>64</v>
      </c>
      <c r="P104" s="74">
        <f t="shared" si="7"/>
        <v>9.11E-2</v>
      </c>
    </row>
    <row r="105" spans="2:16">
      <c r="B105" s="89">
        <v>200</v>
      </c>
      <c r="C105" s="90" t="s">
        <v>63</v>
      </c>
      <c r="D105" s="118">
        <f t="shared" si="5"/>
        <v>1.6666666666666666E-2</v>
      </c>
      <c r="E105" s="91">
        <v>2.9</v>
      </c>
      <c r="F105" s="92">
        <v>0.18279999999999999</v>
      </c>
      <c r="G105" s="88">
        <f t="shared" si="8"/>
        <v>3.0827999999999998</v>
      </c>
      <c r="H105" s="89">
        <v>7502</v>
      </c>
      <c r="I105" s="90" t="s">
        <v>64</v>
      </c>
      <c r="J105" s="76">
        <f t="shared" si="9"/>
        <v>0.75019999999999998</v>
      </c>
      <c r="K105" s="89">
        <v>865</v>
      </c>
      <c r="L105" s="90" t="s">
        <v>64</v>
      </c>
      <c r="M105" s="74">
        <f t="shared" si="6"/>
        <v>8.6499999999999994E-2</v>
      </c>
      <c r="N105" s="89">
        <v>962</v>
      </c>
      <c r="O105" s="90" t="s">
        <v>64</v>
      </c>
      <c r="P105" s="74">
        <f t="shared" si="7"/>
        <v>9.6199999999999994E-2</v>
      </c>
    </row>
    <row r="106" spans="2:16">
      <c r="B106" s="89">
        <v>225</v>
      </c>
      <c r="C106" s="90" t="s">
        <v>63</v>
      </c>
      <c r="D106" s="118">
        <f t="shared" si="5"/>
        <v>1.8749999999999999E-2</v>
      </c>
      <c r="E106" s="91">
        <v>3.0270000000000001</v>
      </c>
      <c r="F106" s="92">
        <v>0.1681</v>
      </c>
      <c r="G106" s="88">
        <f t="shared" si="8"/>
        <v>3.1951000000000001</v>
      </c>
      <c r="H106" s="89">
        <v>8261</v>
      </c>
      <c r="I106" s="90" t="s">
        <v>64</v>
      </c>
      <c r="J106" s="76">
        <f t="shared" si="9"/>
        <v>0.82609999999999995</v>
      </c>
      <c r="K106" s="89">
        <v>905</v>
      </c>
      <c r="L106" s="90" t="s">
        <v>64</v>
      </c>
      <c r="M106" s="74">
        <f t="shared" si="6"/>
        <v>9.0499999999999997E-2</v>
      </c>
      <c r="N106" s="89">
        <v>1021</v>
      </c>
      <c r="O106" s="90" t="s">
        <v>64</v>
      </c>
      <c r="P106" s="74">
        <f t="shared" si="7"/>
        <v>0.1021</v>
      </c>
    </row>
    <row r="107" spans="2:16">
      <c r="B107" s="89">
        <v>250</v>
      </c>
      <c r="C107" s="90" t="s">
        <v>63</v>
      </c>
      <c r="D107" s="74">
        <f t="shared" si="5"/>
        <v>2.0833333333333332E-2</v>
      </c>
      <c r="E107" s="91">
        <v>3.1520000000000001</v>
      </c>
      <c r="F107" s="92">
        <v>0.15570000000000001</v>
      </c>
      <c r="G107" s="88">
        <f t="shared" si="8"/>
        <v>3.3077000000000001</v>
      </c>
      <c r="H107" s="89">
        <v>8997</v>
      </c>
      <c r="I107" s="90" t="s">
        <v>64</v>
      </c>
      <c r="J107" s="76">
        <f t="shared" si="9"/>
        <v>0.89969999999999994</v>
      </c>
      <c r="K107" s="89">
        <v>940</v>
      </c>
      <c r="L107" s="90" t="s">
        <v>64</v>
      </c>
      <c r="M107" s="74">
        <f t="shared" si="6"/>
        <v>9.4E-2</v>
      </c>
      <c r="N107" s="89">
        <v>1075</v>
      </c>
      <c r="O107" s="90" t="s">
        <v>64</v>
      </c>
      <c r="P107" s="74">
        <f t="shared" si="7"/>
        <v>0.1075</v>
      </c>
    </row>
    <row r="108" spans="2:16">
      <c r="B108" s="89">
        <v>275</v>
      </c>
      <c r="C108" s="90" t="s">
        <v>63</v>
      </c>
      <c r="D108" s="74">
        <f t="shared" si="5"/>
        <v>2.2916666666666669E-2</v>
      </c>
      <c r="E108" s="91">
        <v>3.2749999999999999</v>
      </c>
      <c r="F108" s="92">
        <v>0.14530000000000001</v>
      </c>
      <c r="G108" s="88">
        <f t="shared" si="8"/>
        <v>3.4203000000000001</v>
      </c>
      <c r="H108" s="89">
        <v>9709</v>
      </c>
      <c r="I108" s="90" t="s">
        <v>64</v>
      </c>
      <c r="J108" s="76">
        <f t="shared" si="9"/>
        <v>0.97089999999999999</v>
      </c>
      <c r="K108" s="89">
        <v>972</v>
      </c>
      <c r="L108" s="90" t="s">
        <v>64</v>
      </c>
      <c r="M108" s="74">
        <f t="shared" si="6"/>
        <v>9.7199999999999995E-2</v>
      </c>
      <c r="N108" s="89">
        <v>1124</v>
      </c>
      <c r="O108" s="90" t="s">
        <v>64</v>
      </c>
      <c r="P108" s="74">
        <f t="shared" si="7"/>
        <v>0.11240000000000001</v>
      </c>
    </row>
    <row r="109" spans="2:16">
      <c r="B109" s="89">
        <v>300</v>
      </c>
      <c r="C109" s="90" t="s">
        <v>63</v>
      </c>
      <c r="D109" s="74">
        <f t="shared" ref="D109:D121" si="10">B109/1000/$C$5</f>
        <v>2.4999999999999998E-2</v>
      </c>
      <c r="E109" s="91">
        <v>3.3969999999999998</v>
      </c>
      <c r="F109" s="92">
        <v>0.13619999999999999</v>
      </c>
      <c r="G109" s="88">
        <f t="shared" si="8"/>
        <v>3.5331999999999999</v>
      </c>
      <c r="H109" s="89">
        <v>1.04</v>
      </c>
      <c r="I109" s="93" t="s">
        <v>66</v>
      </c>
      <c r="J109" s="76">
        <f t="shared" ref="J109:J171" si="11">H109</f>
        <v>1.04</v>
      </c>
      <c r="K109" s="89">
        <v>1001</v>
      </c>
      <c r="L109" s="90" t="s">
        <v>64</v>
      </c>
      <c r="M109" s="74">
        <f t="shared" si="6"/>
        <v>0.10009999999999999</v>
      </c>
      <c r="N109" s="89">
        <v>1170</v>
      </c>
      <c r="O109" s="90" t="s">
        <v>64</v>
      </c>
      <c r="P109" s="74">
        <f t="shared" si="7"/>
        <v>0.11699999999999999</v>
      </c>
    </row>
    <row r="110" spans="2:16">
      <c r="B110" s="89">
        <v>325</v>
      </c>
      <c r="C110" s="90" t="s">
        <v>63</v>
      </c>
      <c r="D110" s="74">
        <f t="shared" si="10"/>
        <v>2.7083333333333334E-2</v>
      </c>
      <c r="E110" s="91">
        <v>3.516</v>
      </c>
      <c r="F110" s="92">
        <v>0.12839999999999999</v>
      </c>
      <c r="G110" s="88">
        <f t="shared" si="8"/>
        <v>3.6444000000000001</v>
      </c>
      <c r="H110" s="89">
        <v>1.1100000000000001</v>
      </c>
      <c r="I110" s="90" t="s">
        <v>66</v>
      </c>
      <c r="J110" s="76">
        <f t="shared" si="11"/>
        <v>1.1100000000000001</v>
      </c>
      <c r="K110" s="89">
        <v>1027</v>
      </c>
      <c r="L110" s="90" t="s">
        <v>64</v>
      </c>
      <c r="M110" s="74">
        <f t="shared" si="6"/>
        <v>0.10269999999999999</v>
      </c>
      <c r="N110" s="89">
        <v>1212</v>
      </c>
      <c r="O110" s="90" t="s">
        <v>64</v>
      </c>
      <c r="P110" s="74">
        <f t="shared" si="7"/>
        <v>0.1212</v>
      </c>
    </row>
    <row r="111" spans="2:16">
      <c r="B111" s="89">
        <v>350</v>
      </c>
      <c r="C111" s="90" t="s">
        <v>63</v>
      </c>
      <c r="D111" s="74">
        <f t="shared" si="10"/>
        <v>2.9166666666666664E-2</v>
      </c>
      <c r="E111" s="91">
        <v>3.633</v>
      </c>
      <c r="F111" s="92">
        <v>0.1215</v>
      </c>
      <c r="G111" s="88">
        <f t="shared" si="8"/>
        <v>3.7545000000000002</v>
      </c>
      <c r="H111" s="89">
        <v>1.17</v>
      </c>
      <c r="I111" s="90" t="s">
        <v>66</v>
      </c>
      <c r="J111" s="76">
        <f t="shared" si="11"/>
        <v>1.17</v>
      </c>
      <c r="K111" s="89">
        <v>1050</v>
      </c>
      <c r="L111" s="90" t="s">
        <v>64</v>
      </c>
      <c r="M111" s="74">
        <f t="shared" si="6"/>
        <v>0.10500000000000001</v>
      </c>
      <c r="N111" s="89">
        <v>1252</v>
      </c>
      <c r="O111" s="90" t="s">
        <v>64</v>
      </c>
      <c r="P111" s="74">
        <f t="shared" si="7"/>
        <v>0.12520000000000001</v>
      </c>
    </row>
    <row r="112" spans="2:16">
      <c r="B112" s="89">
        <v>375</v>
      </c>
      <c r="C112" s="90" t="s">
        <v>63</v>
      </c>
      <c r="D112" s="74">
        <f t="shared" si="10"/>
        <v>3.125E-2</v>
      </c>
      <c r="E112" s="91">
        <v>3.7469999999999999</v>
      </c>
      <c r="F112" s="92">
        <v>0.1153</v>
      </c>
      <c r="G112" s="88">
        <f t="shared" si="8"/>
        <v>3.8622999999999998</v>
      </c>
      <c r="H112" s="89">
        <v>1.24</v>
      </c>
      <c r="I112" s="90" t="s">
        <v>66</v>
      </c>
      <c r="J112" s="76">
        <f t="shared" si="11"/>
        <v>1.24</v>
      </c>
      <c r="K112" s="89">
        <v>1072</v>
      </c>
      <c r="L112" s="90" t="s">
        <v>64</v>
      </c>
      <c r="M112" s="74">
        <f t="shared" si="6"/>
        <v>0.1072</v>
      </c>
      <c r="N112" s="89">
        <v>1289</v>
      </c>
      <c r="O112" s="90" t="s">
        <v>64</v>
      </c>
      <c r="P112" s="74">
        <f t="shared" si="7"/>
        <v>0.12889999999999999</v>
      </c>
    </row>
    <row r="113" spans="1:16">
      <c r="B113" s="89">
        <v>400</v>
      </c>
      <c r="C113" s="90" t="s">
        <v>63</v>
      </c>
      <c r="D113" s="74">
        <f t="shared" si="10"/>
        <v>3.3333333333333333E-2</v>
      </c>
      <c r="E113" s="91">
        <v>3.859</v>
      </c>
      <c r="F113" s="92">
        <v>0.1099</v>
      </c>
      <c r="G113" s="88">
        <f t="shared" si="8"/>
        <v>3.9689000000000001</v>
      </c>
      <c r="H113" s="89">
        <v>1.3</v>
      </c>
      <c r="I113" s="90" t="s">
        <v>66</v>
      </c>
      <c r="J113" s="76">
        <f t="shared" si="11"/>
        <v>1.3</v>
      </c>
      <c r="K113" s="89">
        <v>1092</v>
      </c>
      <c r="L113" s="90" t="s">
        <v>64</v>
      </c>
      <c r="M113" s="74">
        <f t="shared" si="6"/>
        <v>0.10920000000000001</v>
      </c>
      <c r="N113" s="89">
        <v>1323</v>
      </c>
      <c r="O113" s="90" t="s">
        <v>64</v>
      </c>
      <c r="P113" s="74">
        <f t="shared" si="7"/>
        <v>0.1323</v>
      </c>
    </row>
    <row r="114" spans="1:16">
      <c r="B114" s="89">
        <v>450</v>
      </c>
      <c r="C114" s="90" t="s">
        <v>63</v>
      </c>
      <c r="D114" s="74">
        <f t="shared" si="10"/>
        <v>3.7499999999999999E-2</v>
      </c>
      <c r="E114" s="91">
        <v>4.0739999999999998</v>
      </c>
      <c r="F114" s="92">
        <v>0.10050000000000001</v>
      </c>
      <c r="G114" s="88">
        <f t="shared" si="8"/>
        <v>4.1745000000000001</v>
      </c>
      <c r="H114" s="89">
        <v>1.42</v>
      </c>
      <c r="I114" s="90" t="s">
        <v>66</v>
      </c>
      <c r="J114" s="76">
        <f t="shared" si="11"/>
        <v>1.42</v>
      </c>
      <c r="K114" s="89">
        <v>1134</v>
      </c>
      <c r="L114" s="90" t="s">
        <v>64</v>
      </c>
      <c r="M114" s="74">
        <f t="shared" si="6"/>
        <v>0.11339999999999999</v>
      </c>
      <c r="N114" s="89">
        <v>1387</v>
      </c>
      <c r="O114" s="90" t="s">
        <v>64</v>
      </c>
      <c r="P114" s="74">
        <f t="shared" si="7"/>
        <v>0.13869999999999999</v>
      </c>
    </row>
    <row r="115" spans="1:16">
      <c r="B115" s="89">
        <v>500</v>
      </c>
      <c r="C115" s="90" t="s">
        <v>63</v>
      </c>
      <c r="D115" s="74">
        <f t="shared" si="10"/>
        <v>4.1666666666666664E-2</v>
      </c>
      <c r="E115" s="91">
        <v>4.2789999999999999</v>
      </c>
      <c r="F115" s="92">
        <v>9.2679999999999998E-2</v>
      </c>
      <c r="G115" s="88">
        <f t="shared" si="8"/>
        <v>4.3716799999999996</v>
      </c>
      <c r="H115" s="89">
        <v>1.53</v>
      </c>
      <c r="I115" s="90" t="s">
        <v>66</v>
      </c>
      <c r="J115" s="76">
        <f t="shared" si="11"/>
        <v>1.53</v>
      </c>
      <c r="K115" s="89">
        <v>1170</v>
      </c>
      <c r="L115" s="90" t="s">
        <v>64</v>
      </c>
      <c r="M115" s="74">
        <f t="shared" si="6"/>
        <v>0.11699999999999999</v>
      </c>
      <c r="N115" s="89">
        <v>1443</v>
      </c>
      <c r="O115" s="90" t="s">
        <v>64</v>
      </c>
      <c r="P115" s="74">
        <f t="shared" si="7"/>
        <v>0.14430000000000001</v>
      </c>
    </row>
    <row r="116" spans="1:16">
      <c r="B116" s="89">
        <v>550</v>
      </c>
      <c r="C116" s="90" t="s">
        <v>63</v>
      </c>
      <c r="D116" s="74">
        <f t="shared" si="10"/>
        <v>4.5833333333333337E-2</v>
      </c>
      <c r="E116" s="91">
        <v>4.4740000000000002</v>
      </c>
      <c r="F116" s="92">
        <v>8.6110000000000006E-2</v>
      </c>
      <c r="G116" s="88">
        <f t="shared" si="8"/>
        <v>4.5601099999999999</v>
      </c>
      <c r="H116" s="89">
        <v>1.64</v>
      </c>
      <c r="I116" s="90" t="s">
        <v>66</v>
      </c>
      <c r="J116" s="76">
        <f t="shared" si="11"/>
        <v>1.64</v>
      </c>
      <c r="K116" s="89">
        <v>1202</v>
      </c>
      <c r="L116" s="90" t="s">
        <v>64</v>
      </c>
      <c r="M116" s="74">
        <f t="shared" si="6"/>
        <v>0.1202</v>
      </c>
      <c r="N116" s="89">
        <v>1494</v>
      </c>
      <c r="O116" s="90" t="s">
        <v>64</v>
      </c>
      <c r="P116" s="74">
        <f t="shared" si="7"/>
        <v>0.14940000000000001</v>
      </c>
    </row>
    <row r="117" spans="1:16">
      <c r="B117" s="89">
        <v>600</v>
      </c>
      <c r="C117" s="90" t="s">
        <v>63</v>
      </c>
      <c r="D117" s="74">
        <f t="shared" si="10"/>
        <v>4.9999999999999996E-2</v>
      </c>
      <c r="E117" s="91">
        <v>4.6609999999999996</v>
      </c>
      <c r="F117" s="92">
        <v>8.0490000000000006E-2</v>
      </c>
      <c r="G117" s="88">
        <f t="shared" si="8"/>
        <v>4.7414899999999998</v>
      </c>
      <c r="H117" s="89">
        <v>1.74</v>
      </c>
      <c r="I117" s="90" t="s">
        <v>66</v>
      </c>
      <c r="J117" s="76">
        <f t="shared" si="11"/>
        <v>1.74</v>
      </c>
      <c r="K117" s="89">
        <v>1230</v>
      </c>
      <c r="L117" s="90" t="s">
        <v>64</v>
      </c>
      <c r="M117" s="74">
        <f t="shared" si="6"/>
        <v>0.123</v>
      </c>
      <c r="N117" s="89">
        <v>1539</v>
      </c>
      <c r="O117" s="90" t="s">
        <v>64</v>
      </c>
      <c r="P117" s="74">
        <f t="shared" si="7"/>
        <v>0.15389999999999998</v>
      </c>
    </row>
    <row r="118" spans="1:16">
      <c r="B118" s="89">
        <v>650</v>
      </c>
      <c r="C118" s="90" t="s">
        <v>63</v>
      </c>
      <c r="D118" s="74">
        <f t="shared" si="10"/>
        <v>5.4166666666666669E-2</v>
      </c>
      <c r="E118" s="91">
        <v>4.84</v>
      </c>
      <c r="F118" s="92">
        <v>7.5630000000000003E-2</v>
      </c>
      <c r="G118" s="88">
        <f t="shared" si="8"/>
        <v>4.9156300000000002</v>
      </c>
      <c r="H118" s="89">
        <v>1.84</v>
      </c>
      <c r="I118" s="90" t="s">
        <v>66</v>
      </c>
      <c r="J118" s="76">
        <f t="shared" si="11"/>
        <v>1.84</v>
      </c>
      <c r="K118" s="89">
        <v>1255</v>
      </c>
      <c r="L118" s="90" t="s">
        <v>64</v>
      </c>
      <c r="M118" s="74">
        <f t="shared" si="6"/>
        <v>0.1255</v>
      </c>
      <c r="N118" s="89">
        <v>1581</v>
      </c>
      <c r="O118" s="90" t="s">
        <v>64</v>
      </c>
      <c r="P118" s="74">
        <f t="shared" si="7"/>
        <v>0.15809999999999999</v>
      </c>
    </row>
    <row r="119" spans="1:16">
      <c r="B119" s="89">
        <v>700</v>
      </c>
      <c r="C119" s="90" t="s">
        <v>63</v>
      </c>
      <c r="D119" s="74">
        <f t="shared" si="10"/>
        <v>5.8333333333333327E-2</v>
      </c>
      <c r="E119" s="91">
        <v>5.0110000000000001</v>
      </c>
      <c r="F119" s="92">
        <v>7.1360000000000007E-2</v>
      </c>
      <c r="G119" s="88">
        <f t="shared" si="8"/>
        <v>5.0823600000000004</v>
      </c>
      <c r="H119" s="89">
        <v>1.94</v>
      </c>
      <c r="I119" s="90" t="s">
        <v>66</v>
      </c>
      <c r="J119" s="76">
        <f t="shared" si="11"/>
        <v>1.94</v>
      </c>
      <c r="K119" s="89">
        <v>1278</v>
      </c>
      <c r="L119" s="90" t="s">
        <v>64</v>
      </c>
      <c r="M119" s="74">
        <f t="shared" si="6"/>
        <v>0.1278</v>
      </c>
      <c r="N119" s="89">
        <v>1620</v>
      </c>
      <c r="O119" s="90" t="s">
        <v>64</v>
      </c>
      <c r="P119" s="74">
        <f t="shared" si="7"/>
        <v>0.16200000000000001</v>
      </c>
    </row>
    <row r="120" spans="1:16">
      <c r="B120" s="89">
        <v>800</v>
      </c>
      <c r="C120" s="90" t="s">
        <v>63</v>
      </c>
      <c r="D120" s="74">
        <f t="shared" si="10"/>
        <v>6.6666666666666666E-2</v>
      </c>
      <c r="E120" s="91">
        <v>5.3360000000000003</v>
      </c>
      <c r="F120" s="92">
        <v>6.4240000000000005E-2</v>
      </c>
      <c r="G120" s="88">
        <f t="shared" si="8"/>
        <v>5.4002400000000002</v>
      </c>
      <c r="H120" s="89">
        <v>2.12</v>
      </c>
      <c r="I120" s="90" t="s">
        <v>66</v>
      </c>
      <c r="J120" s="76">
        <f t="shared" si="11"/>
        <v>2.12</v>
      </c>
      <c r="K120" s="89">
        <v>1330</v>
      </c>
      <c r="L120" s="90" t="s">
        <v>64</v>
      </c>
      <c r="M120" s="74">
        <f t="shared" si="6"/>
        <v>0.13300000000000001</v>
      </c>
      <c r="N120" s="89">
        <v>1689</v>
      </c>
      <c r="O120" s="90" t="s">
        <v>64</v>
      </c>
      <c r="P120" s="74">
        <f t="shared" si="7"/>
        <v>0.16889999999999999</v>
      </c>
    </row>
    <row r="121" spans="1:16">
      <c r="B121" s="89">
        <v>900</v>
      </c>
      <c r="C121" s="90" t="s">
        <v>63</v>
      </c>
      <c r="D121" s="74">
        <f t="shared" si="10"/>
        <v>7.4999999999999997E-2</v>
      </c>
      <c r="E121" s="91">
        <v>5.6369999999999996</v>
      </c>
      <c r="F121" s="92">
        <v>5.851E-2</v>
      </c>
      <c r="G121" s="88">
        <f t="shared" si="8"/>
        <v>5.6955099999999996</v>
      </c>
      <c r="H121" s="89">
        <v>2.2999999999999998</v>
      </c>
      <c r="I121" s="90" t="s">
        <v>66</v>
      </c>
      <c r="J121" s="76">
        <f t="shared" si="11"/>
        <v>2.2999999999999998</v>
      </c>
      <c r="K121" s="89">
        <v>1375</v>
      </c>
      <c r="L121" s="90" t="s">
        <v>64</v>
      </c>
      <c r="M121" s="74">
        <f t="shared" si="6"/>
        <v>0.13750000000000001</v>
      </c>
      <c r="N121" s="89">
        <v>1748</v>
      </c>
      <c r="O121" s="90" t="s">
        <v>64</v>
      </c>
      <c r="P121" s="74">
        <f t="shared" si="7"/>
        <v>0.17480000000000001</v>
      </c>
    </row>
    <row r="122" spans="1:16">
      <c r="B122" s="89">
        <v>1</v>
      </c>
      <c r="C122" s="93" t="s">
        <v>65</v>
      </c>
      <c r="D122" s="74">
        <f t="shared" ref="D122:D185" si="12">B122/$C$5</f>
        <v>8.3333333333333329E-2</v>
      </c>
      <c r="E122" s="91">
        <v>5.9189999999999996</v>
      </c>
      <c r="F122" s="92">
        <v>5.3789999999999998E-2</v>
      </c>
      <c r="G122" s="88">
        <f t="shared" si="8"/>
        <v>5.9727899999999998</v>
      </c>
      <c r="H122" s="89">
        <v>2.46</v>
      </c>
      <c r="I122" s="90" t="s">
        <v>66</v>
      </c>
      <c r="J122" s="76">
        <f t="shared" si="11"/>
        <v>2.46</v>
      </c>
      <c r="K122" s="89">
        <v>1414</v>
      </c>
      <c r="L122" s="90" t="s">
        <v>64</v>
      </c>
      <c r="M122" s="74">
        <f t="shared" si="6"/>
        <v>0.1414</v>
      </c>
      <c r="N122" s="89">
        <v>1801</v>
      </c>
      <c r="O122" s="90" t="s">
        <v>64</v>
      </c>
      <c r="P122" s="74">
        <f t="shared" si="7"/>
        <v>0.18009999999999998</v>
      </c>
    </row>
    <row r="123" spans="1:16">
      <c r="B123" s="89">
        <v>1.1000000000000001</v>
      </c>
      <c r="C123" s="90" t="s">
        <v>65</v>
      </c>
      <c r="D123" s="74">
        <f t="shared" si="12"/>
        <v>9.1666666666666674E-2</v>
      </c>
      <c r="E123" s="91">
        <v>6.181</v>
      </c>
      <c r="F123" s="92">
        <v>4.9840000000000002E-2</v>
      </c>
      <c r="G123" s="88">
        <f t="shared" si="8"/>
        <v>6.2308399999999997</v>
      </c>
      <c r="H123" s="89">
        <v>2.62</v>
      </c>
      <c r="I123" s="90" t="s">
        <v>66</v>
      </c>
      <c r="J123" s="76">
        <f t="shared" si="11"/>
        <v>2.62</v>
      </c>
      <c r="K123" s="89">
        <v>1447</v>
      </c>
      <c r="L123" s="90" t="s">
        <v>64</v>
      </c>
      <c r="M123" s="74">
        <f t="shared" si="6"/>
        <v>0.1447</v>
      </c>
      <c r="N123" s="89">
        <v>1847</v>
      </c>
      <c r="O123" s="90" t="s">
        <v>64</v>
      </c>
      <c r="P123" s="74">
        <f t="shared" si="7"/>
        <v>0.1847</v>
      </c>
    </row>
    <row r="124" spans="1:16">
      <c r="B124" s="89">
        <v>1.2</v>
      </c>
      <c r="C124" s="90" t="s">
        <v>65</v>
      </c>
      <c r="D124" s="74">
        <f t="shared" si="12"/>
        <v>9.9999999999999992E-2</v>
      </c>
      <c r="E124" s="91">
        <v>6.4260000000000002</v>
      </c>
      <c r="F124" s="92">
        <v>4.6460000000000001E-2</v>
      </c>
      <c r="G124" s="88">
        <f t="shared" si="8"/>
        <v>6.4724599999999999</v>
      </c>
      <c r="H124" s="89">
        <v>2.78</v>
      </c>
      <c r="I124" s="90" t="s">
        <v>66</v>
      </c>
      <c r="J124" s="76">
        <f t="shared" si="11"/>
        <v>2.78</v>
      </c>
      <c r="K124" s="89">
        <v>1478</v>
      </c>
      <c r="L124" s="90" t="s">
        <v>64</v>
      </c>
      <c r="M124" s="74">
        <f t="shared" si="6"/>
        <v>0.14779999999999999</v>
      </c>
      <c r="N124" s="89">
        <v>1889</v>
      </c>
      <c r="O124" s="90" t="s">
        <v>64</v>
      </c>
      <c r="P124" s="74">
        <f t="shared" si="7"/>
        <v>0.18890000000000001</v>
      </c>
    </row>
    <row r="125" spans="1:16">
      <c r="B125" s="77">
        <v>1.3</v>
      </c>
      <c r="C125" s="79" t="s">
        <v>65</v>
      </c>
      <c r="D125" s="74">
        <f t="shared" si="12"/>
        <v>0.10833333333333334</v>
      </c>
      <c r="E125" s="91">
        <v>6.6550000000000002</v>
      </c>
      <c r="F125" s="92">
        <v>4.3549999999999998E-2</v>
      </c>
      <c r="G125" s="88">
        <f t="shared" si="8"/>
        <v>6.69855</v>
      </c>
      <c r="H125" s="89">
        <v>2.93</v>
      </c>
      <c r="I125" s="90" t="s">
        <v>66</v>
      </c>
      <c r="J125" s="76">
        <f t="shared" si="11"/>
        <v>2.93</v>
      </c>
      <c r="K125" s="89">
        <v>1505</v>
      </c>
      <c r="L125" s="90" t="s">
        <v>64</v>
      </c>
      <c r="M125" s="74">
        <f t="shared" si="6"/>
        <v>0.15049999999999999</v>
      </c>
      <c r="N125" s="89">
        <v>1928</v>
      </c>
      <c r="O125" s="90" t="s">
        <v>64</v>
      </c>
      <c r="P125" s="74">
        <f t="shared" si="7"/>
        <v>0.1928</v>
      </c>
    </row>
    <row r="126" spans="1:16">
      <c r="B126" s="77">
        <v>1.4</v>
      </c>
      <c r="C126" s="79" t="s">
        <v>65</v>
      </c>
      <c r="D126" s="74">
        <f t="shared" si="12"/>
        <v>0.11666666666666665</v>
      </c>
      <c r="E126" s="91">
        <v>6.8680000000000003</v>
      </c>
      <c r="F126" s="92">
        <v>4.1009999999999998E-2</v>
      </c>
      <c r="G126" s="88">
        <f t="shared" si="8"/>
        <v>6.9090100000000003</v>
      </c>
      <c r="H126" s="77">
        <v>3.07</v>
      </c>
      <c r="I126" s="79" t="s">
        <v>66</v>
      </c>
      <c r="J126" s="76">
        <f t="shared" si="11"/>
        <v>3.07</v>
      </c>
      <c r="K126" s="77">
        <v>1530</v>
      </c>
      <c r="L126" s="79" t="s">
        <v>64</v>
      </c>
      <c r="M126" s="74">
        <f t="shared" si="6"/>
        <v>0.153</v>
      </c>
      <c r="N126" s="77">
        <v>1963</v>
      </c>
      <c r="O126" s="79" t="s">
        <v>64</v>
      </c>
      <c r="P126" s="74">
        <f t="shared" si="7"/>
        <v>0.1963</v>
      </c>
    </row>
    <row r="127" spans="1:16">
      <c r="B127" s="77">
        <v>1.5</v>
      </c>
      <c r="C127" s="79" t="s">
        <v>65</v>
      </c>
      <c r="D127" s="74">
        <f t="shared" si="12"/>
        <v>0.125</v>
      </c>
      <c r="E127" s="91">
        <v>7.0659999999999998</v>
      </c>
      <c r="F127" s="92">
        <v>3.8769999999999999E-2</v>
      </c>
      <c r="G127" s="88">
        <f t="shared" si="8"/>
        <v>7.1047700000000003</v>
      </c>
      <c r="H127" s="77">
        <v>3.21</v>
      </c>
      <c r="I127" s="79" t="s">
        <v>66</v>
      </c>
      <c r="J127" s="76">
        <f t="shared" si="11"/>
        <v>3.21</v>
      </c>
      <c r="K127" s="77">
        <v>1552</v>
      </c>
      <c r="L127" s="79" t="s">
        <v>64</v>
      </c>
      <c r="M127" s="74">
        <f t="shared" si="6"/>
        <v>0.1552</v>
      </c>
      <c r="N127" s="77">
        <v>1995</v>
      </c>
      <c r="O127" s="79" t="s">
        <v>64</v>
      </c>
      <c r="P127" s="74">
        <f t="shared" si="7"/>
        <v>0.19950000000000001</v>
      </c>
    </row>
    <row r="128" spans="1:16">
      <c r="A128" s="94"/>
      <c r="B128" s="89">
        <v>1.6</v>
      </c>
      <c r="C128" s="90" t="s">
        <v>65</v>
      </c>
      <c r="D128" s="74">
        <f t="shared" si="12"/>
        <v>0.13333333333333333</v>
      </c>
      <c r="E128" s="91">
        <v>7.25</v>
      </c>
      <c r="F128" s="92">
        <v>3.678E-2</v>
      </c>
      <c r="G128" s="88">
        <f t="shared" si="8"/>
        <v>7.2867800000000003</v>
      </c>
      <c r="H128" s="89">
        <v>3.34</v>
      </c>
      <c r="I128" s="90" t="s">
        <v>66</v>
      </c>
      <c r="J128" s="76">
        <f t="shared" si="11"/>
        <v>3.34</v>
      </c>
      <c r="K128" s="77">
        <v>1573</v>
      </c>
      <c r="L128" s="79" t="s">
        <v>64</v>
      </c>
      <c r="M128" s="74">
        <f t="shared" si="6"/>
        <v>0.1573</v>
      </c>
      <c r="N128" s="77">
        <v>2025</v>
      </c>
      <c r="O128" s="79" t="s">
        <v>64</v>
      </c>
      <c r="P128" s="74">
        <f t="shared" si="7"/>
        <v>0.20249999999999999</v>
      </c>
    </row>
    <row r="129" spans="1:16">
      <c r="A129" s="94"/>
      <c r="B129" s="89">
        <v>1.7</v>
      </c>
      <c r="C129" s="90" t="s">
        <v>65</v>
      </c>
      <c r="D129" s="74">
        <f t="shared" si="12"/>
        <v>0.14166666666666666</v>
      </c>
      <c r="E129" s="91">
        <v>7.42</v>
      </c>
      <c r="F129" s="92">
        <v>3.5000000000000003E-2</v>
      </c>
      <c r="G129" s="88">
        <f t="shared" si="8"/>
        <v>7.4550000000000001</v>
      </c>
      <c r="H129" s="89">
        <v>3.47</v>
      </c>
      <c r="I129" s="90" t="s">
        <v>66</v>
      </c>
      <c r="J129" s="76">
        <f t="shared" si="11"/>
        <v>3.47</v>
      </c>
      <c r="K129" s="77">
        <v>1593</v>
      </c>
      <c r="L129" s="79" t="s">
        <v>64</v>
      </c>
      <c r="M129" s="74">
        <f t="shared" si="6"/>
        <v>0.1593</v>
      </c>
      <c r="N129" s="77">
        <v>2053</v>
      </c>
      <c r="O129" s="79" t="s">
        <v>64</v>
      </c>
      <c r="P129" s="74">
        <f t="shared" si="7"/>
        <v>0.20529999999999998</v>
      </c>
    </row>
    <row r="130" spans="1:16">
      <c r="A130" s="94"/>
      <c r="B130" s="89">
        <v>1.8</v>
      </c>
      <c r="C130" s="90" t="s">
        <v>65</v>
      </c>
      <c r="D130" s="74">
        <f t="shared" si="12"/>
        <v>0.15</v>
      </c>
      <c r="E130" s="91">
        <v>7.577</v>
      </c>
      <c r="F130" s="92">
        <v>3.3399999999999999E-2</v>
      </c>
      <c r="G130" s="88">
        <f t="shared" si="8"/>
        <v>7.6104000000000003</v>
      </c>
      <c r="H130" s="89">
        <v>3.6</v>
      </c>
      <c r="I130" s="90" t="s">
        <v>66</v>
      </c>
      <c r="J130" s="76">
        <f t="shared" si="11"/>
        <v>3.6</v>
      </c>
      <c r="K130" s="77">
        <v>1611</v>
      </c>
      <c r="L130" s="79" t="s">
        <v>64</v>
      </c>
      <c r="M130" s="74">
        <f t="shared" si="6"/>
        <v>0.16109999999999999</v>
      </c>
      <c r="N130" s="77">
        <v>2079</v>
      </c>
      <c r="O130" s="79" t="s">
        <v>64</v>
      </c>
      <c r="P130" s="74">
        <f t="shared" si="7"/>
        <v>0.20790000000000003</v>
      </c>
    </row>
    <row r="131" spans="1:16">
      <c r="A131" s="94"/>
      <c r="B131" s="89">
        <v>2</v>
      </c>
      <c r="C131" s="90" t="s">
        <v>65</v>
      </c>
      <c r="D131" s="74">
        <f t="shared" si="12"/>
        <v>0.16666666666666666</v>
      </c>
      <c r="E131" s="91">
        <v>7.8559999999999999</v>
      </c>
      <c r="F131" s="92">
        <v>3.0630000000000001E-2</v>
      </c>
      <c r="G131" s="88">
        <f t="shared" si="8"/>
        <v>7.8866300000000003</v>
      </c>
      <c r="H131" s="89">
        <v>3.86</v>
      </c>
      <c r="I131" s="90" t="s">
        <v>66</v>
      </c>
      <c r="J131" s="76">
        <f t="shared" si="11"/>
        <v>3.86</v>
      </c>
      <c r="K131" s="77">
        <v>1664</v>
      </c>
      <c r="L131" s="79" t="s">
        <v>64</v>
      </c>
      <c r="M131" s="74">
        <f t="shared" si="6"/>
        <v>0.16639999999999999</v>
      </c>
      <c r="N131" s="77">
        <v>2127</v>
      </c>
      <c r="O131" s="79" t="s">
        <v>64</v>
      </c>
      <c r="P131" s="74">
        <f t="shared" si="7"/>
        <v>0.21269999999999997</v>
      </c>
    </row>
    <row r="132" spans="1:16">
      <c r="A132" s="94"/>
      <c r="B132" s="89">
        <v>2.25</v>
      </c>
      <c r="C132" s="90" t="s">
        <v>65</v>
      </c>
      <c r="D132" s="74">
        <f t="shared" si="12"/>
        <v>0.1875</v>
      </c>
      <c r="E132" s="91">
        <v>8.1430000000000007</v>
      </c>
      <c r="F132" s="92">
        <v>2.7789999999999999E-2</v>
      </c>
      <c r="G132" s="88">
        <f t="shared" si="8"/>
        <v>8.1707900000000002</v>
      </c>
      <c r="H132" s="89">
        <v>4.16</v>
      </c>
      <c r="I132" s="90" t="s">
        <v>66</v>
      </c>
      <c r="J132" s="76">
        <f t="shared" si="11"/>
        <v>4.16</v>
      </c>
      <c r="K132" s="77">
        <v>1734</v>
      </c>
      <c r="L132" s="79" t="s">
        <v>64</v>
      </c>
      <c r="M132" s="74">
        <f t="shared" si="6"/>
        <v>0.1734</v>
      </c>
      <c r="N132" s="77">
        <v>2180</v>
      </c>
      <c r="O132" s="79" t="s">
        <v>64</v>
      </c>
      <c r="P132" s="74">
        <f t="shared" si="7"/>
        <v>0.21800000000000003</v>
      </c>
    </row>
    <row r="133" spans="1:16">
      <c r="A133" s="94"/>
      <c r="B133" s="89">
        <v>2.5</v>
      </c>
      <c r="C133" s="90" t="s">
        <v>65</v>
      </c>
      <c r="D133" s="74">
        <f t="shared" si="12"/>
        <v>0.20833333333333334</v>
      </c>
      <c r="E133" s="91">
        <v>8.3729999999999993</v>
      </c>
      <c r="F133" s="92">
        <v>2.546E-2</v>
      </c>
      <c r="G133" s="88">
        <f t="shared" si="8"/>
        <v>8.39846</v>
      </c>
      <c r="H133" s="89">
        <v>4.45</v>
      </c>
      <c r="I133" s="90" t="s">
        <v>66</v>
      </c>
      <c r="J133" s="76">
        <f t="shared" si="11"/>
        <v>4.45</v>
      </c>
      <c r="K133" s="77">
        <v>1796</v>
      </c>
      <c r="L133" s="79" t="s">
        <v>64</v>
      </c>
      <c r="M133" s="74">
        <f t="shared" si="6"/>
        <v>0.17960000000000001</v>
      </c>
      <c r="N133" s="77">
        <v>2227</v>
      </c>
      <c r="O133" s="79" t="s">
        <v>64</v>
      </c>
      <c r="P133" s="74">
        <f t="shared" si="7"/>
        <v>0.22269999999999998</v>
      </c>
    </row>
    <row r="134" spans="1:16">
      <c r="A134" s="94"/>
      <c r="B134" s="89">
        <v>2.75</v>
      </c>
      <c r="C134" s="90" t="s">
        <v>65</v>
      </c>
      <c r="D134" s="74">
        <f t="shared" si="12"/>
        <v>0.22916666666666666</v>
      </c>
      <c r="E134" s="91">
        <v>8.5549999999999997</v>
      </c>
      <c r="F134" s="92">
        <v>2.3519999999999999E-2</v>
      </c>
      <c r="G134" s="88">
        <f t="shared" si="8"/>
        <v>8.5785199999999993</v>
      </c>
      <c r="H134" s="89">
        <v>4.74</v>
      </c>
      <c r="I134" s="90" t="s">
        <v>66</v>
      </c>
      <c r="J134" s="76">
        <f t="shared" si="11"/>
        <v>4.74</v>
      </c>
      <c r="K134" s="77">
        <v>1853</v>
      </c>
      <c r="L134" s="79" t="s">
        <v>64</v>
      </c>
      <c r="M134" s="74">
        <f t="shared" si="6"/>
        <v>0.18529999999999999</v>
      </c>
      <c r="N134" s="77">
        <v>2270</v>
      </c>
      <c r="O134" s="79" t="s">
        <v>64</v>
      </c>
      <c r="P134" s="74">
        <f t="shared" si="7"/>
        <v>0.22700000000000001</v>
      </c>
    </row>
    <row r="135" spans="1:16">
      <c r="A135" s="94"/>
      <c r="B135" s="89">
        <v>3</v>
      </c>
      <c r="C135" s="90" t="s">
        <v>65</v>
      </c>
      <c r="D135" s="74">
        <f t="shared" si="12"/>
        <v>0.25</v>
      </c>
      <c r="E135" s="91">
        <v>8.6980000000000004</v>
      </c>
      <c r="F135" s="92">
        <v>2.1870000000000001E-2</v>
      </c>
      <c r="G135" s="88">
        <f t="shared" si="8"/>
        <v>8.7198700000000002</v>
      </c>
      <c r="H135" s="89">
        <v>5.0199999999999996</v>
      </c>
      <c r="I135" s="90" t="s">
        <v>66</v>
      </c>
      <c r="J135" s="76">
        <f t="shared" si="11"/>
        <v>5.0199999999999996</v>
      </c>
      <c r="K135" s="77">
        <v>1906</v>
      </c>
      <c r="L135" s="79" t="s">
        <v>64</v>
      </c>
      <c r="M135" s="74">
        <f t="shared" si="6"/>
        <v>0.19059999999999999</v>
      </c>
      <c r="N135" s="77">
        <v>2310</v>
      </c>
      <c r="O135" s="79" t="s">
        <v>64</v>
      </c>
      <c r="P135" s="74">
        <f t="shared" si="7"/>
        <v>0.23100000000000001</v>
      </c>
    </row>
    <row r="136" spans="1:16">
      <c r="A136" s="94"/>
      <c r="B136" s="89">
        <v>3.25</v>
      </c>
      <c r="C136" s="90" t="s">
        <v>65</v>
      </c>
      <c r="D136" s="74">
        <f t="shared" si="12"/>
        <v>0.27083333333333331</v>
      </c>
      <c r="E136" s="91">
        <v>8.8079999999999998</v>
      </c>
      <c r="F136" s="92">
        <v>2.0449999999999999E-2</v>
      </c>
      <c r="G136" s="88">
        <f t="shared" si="8"/>
        <v>8.8284500000000001</v>
      </c>
      <c r="H136" s="89">
        <v>5.3</v>
      </c>
      <c r="I136" s="90" t="s">
        <v>66</v>
      </c>
      <c r="J136" s="76">
        <f t="shared" si="11"/>
        <v>5.3</v>
      </c>
      <c r="K136" s="77">
        <v>1955</v>
      </c>
      <c r="L136" s="79" t="s">
        <v>64</v>
      </c>
      <c r="M136" s="74">
        <f t="shared" si="6"/>
        <v>0.19550000000000001</v>
      </c>
      <c r="N136" s="77">
        <v>2347</v>
      </c>
      <c r="O136" s="79" t="s">
        <v>64</v>
      </c>
      <c r="P136" s="74">
        <f t="shared" si="7"/>
        <v>0.23469999999999999</v>
      </c>
    </row>
    <row r="137" spans="1:16">
      <c r="A137" s="94"/>
      <c r="B137" s="89">
        <v>3.5</v>
      </c>
      <c r="C137" s="90" t="s">
        <v>65</v>
      </c>
      <c r="D137" s="74">
        <f t="shared" si="12"/>
        <v>0.29166666666666669</v>
      </c>
      <c r="E137" s="91">
        <v>8.8919999999999995</v>
      </c>
      <c r="F137" s="92">
        <v>1.9220000000000001E-2</v>
      </c>
      <c r="G137" s="88">
        <f t="shared" si="8"/>
        <v>8.9112200000000001</v>
      </c>
      <c r="H137" s="89">
        <v>5.58</v>
      </c>
      <c r="I137" s="90" t="s">
        <v>66</v>
      </c>
      <c r="J137" s="76">
        <f t="shared" si="11"/>
        <v>5.58</v>
      </c>
      <c r="K137" s="77">
        <v>2002</v>
      </c>
      <c r="L137" s="79" t="s">
        <v>64</v>
      </c>
      <c r="M137" s="74">
        <f t="shared" si="6"/>
        <v>0.20019999999999999</v>
      </c>
      <c r="N137" s="77">
        <v>2382</v>
      </c>
      <c r="O137" s="79" t="s">
        <v>64</v>
      </c>
      <c r="P137" s="74">
        <f t="shared" si="7"/>
        <v>0.23820000000000002</v>
      </c>
    </row>
    <row r="138" spans="1:16">
      <c r="A138" s="94"/>
      <c r="B138" s="89">
        <v>3.75</v>
      </c>
      <c r="C138" s="90" t="s">
        <v>65</v>
      </c>
      <c r="D138" s="74">
        <f t="shared" si="12"/>
        <v>0.3125</v>
      </c>
      <c r="E138" s="91">
        <v>8.9540000000000006</v>
      </c>
      <c r="F138" s="92">
        <v>1.814E-2</v>
      </c>
      <c r="G138" s="88">
        <f t="shared" si="8"/>
        <v>8.9721400000000013</v>
      </c>
      <c r="H138" s="89">
        <v>5.85</v>
      </c>
      <c r="I138" s="90" t="s">
        <v>66</v>
      </c>
      <c r="J138" s="76">
        <f t="shared" si="11"/>
        <v>5.85</v>
      </c>
      <c r="K138" s="77">
        <v>2047</v>
      </c>
      <c r="L138" s="79" t="s">
        <v>64</v>
      </c>
      <c r="M138" s="74">
        <f t="shared" si="6"/>
        <v>0.20470000000000002</v>
      </c>
      <c r="N138" s="77">
        <v>2415</v>
      </c>
      <c r="O138" s="79" t="s">
        <v>64</v>
      </c>
      <c r="P138" s="74">
        <f t="shared" si="7"/>
        <v>0.24149999999999999</v>
      </c>
    </row>
    <row r="139" spans="1:16">
      <c r="A139" s="94"/>
      <c r="B139" s="89">
        <v>4</v>
      </c>
      <c r="C139" s="90" t="s">
        <v>65</v>
      </c>
      <c r="D139" s="74">
        <f t="shared" si="12"/>
        <v>0.33333333333333331</v>
      </c>
      <c r="E139" s="91">
        <v>8.9979999999999993</v>
      </c>
      <c r="F139" s="92">
        <v>1.7180000000000001E-2</v>
      </c>
      <c r="G139" s="88">
        <f t="shared" si="8"/>
        <v>9.0151799999999991</v>
      </c>
      <c r="H139" s="89">
        <v>6.12</v>
      </c>
      <c r="I139" s="90" t="s">
        <v>66</v>
      </c>
      <c r="J139" s="76">
        <f t="shared" si="11"/>
        <v>6.12</v>
      </c>
      <c r="K139" s="77">
        <v>2091</v>
      </c>
      <c r="L139" s="79" t="s">
        <v>64</v>
      </c>
      <c r="M139" s="74">
        <f t="shared" si="6"/>
        <v>0.20910000000000001</v>
      </c>
      <c r="N139" s="77">
        <v>2446</v>
      </c>
      <c r="O139" s="79" t="s">
        <v>64</v>
      </c>
      <c r="P139" s="74">
        <f t="shared" si="7"/>
        <v>0.24460000000000001</v>
      </c>
    </row>
    <row r="140" spans="1:16">
      <c r="A140" s="94"/>
      <c r="B140" s="89">
        <v>4.5</v>
      </c>
      <c r="C140" s="95" t="s">
        <v>65</v>
      </c>
      <c r="D140" s="74">
        <f t="shared" si="12"/>
        <v>0.375</v>
      </c>
      <c r="E140" s="91">
        <v>9.0429999999999993</v>
      </c>
      <c r="F140" s="92">
        <v>1.555E-2</v>
      </c>
      <c r="G140" s="88">
        <f t="shared" si="8"/>
        <v>9.0585499999999985</v>
      </c>
      <c r="H140" s="89">
        <v>6.66</v>
      </c>
      <c r="I140" s="90" t="s">
        <v>66</v>
      </c>
      <c r="J140" s="76">
        <f t="shared" si="11"/>
        <v>6.66</v>
      </c>
      <c r="K140" s="77">
        <v>2239</v>
      </c>
      <c r="L140" s="79" t="s">
        <v>64</v>
      </c>
      <c r="M140" s="74">
        <f t="shared" si="6"/>
        <v>0.22389999999999999</v>
      </c>
      <c r="N140" s="77">
        <v>2505</v>
      </c>
      <c r="O140" s="79" t="s">
        <v>64</v>
      </c>
      <c r="P140" s="74">
        <f t="shared" si="7"/>
        <v>0.2505</v>
      </c>
    </row>
    <row r="141" spans="1:16">
      <c r="B141" s="89">
        <v>5</v>
      </c>
      <c r="C141" s="79" t="s">
        <v>65</v>
      </c>
      <c r="D141" s="74">
        <f t="shared" si="12"/>
        <v>0.41666666666666669</v>
      </c>
      <c r="E141" s="91">
        <v>9.0440000000000005</v>
      </c>
      <c r="F141" s="92">
        <v>1.422E-2</v>
      </c>
      <c r="G141" s="88">
        <f t="shared" si="8"/>
        <v>9.0582200000000004</v>
      </c>
      <c r="H141" s="77">
        <v>7.2</v>
      </c>
      <c r="I141" s="79" t="s">
        <v>66</v>
      </c>
      <c r="J141" s="76">
        <f t="shared" si="11"/>
        <v>7.2</v>
      </c>
      <c r="K141" s="77">
        <v>2378</v>
      </c>
      <c r="L141" s="79" t="s">
        <v>64</v>
      </c>
      <c r="M141" s="74">
        <f t="shared" si="6"/>
        <v>0.23780000000000001</v>
      </c>
      <c r="N141" s="77">
        <v>2559</v>
      </c>
      <c r="O141" s="79" t="s">
        <v>64</v>
      </c>
      <c r="P141" s="74">
        <f t="shared" si="7"/>
        <v>0.25590000000000002</v>
      </c>
    </row>
    <row r="142" spans="1:16">
      <c r="B142" s="89">
        <v>5.5</v>
      </c>
      <c r="C142" s="79" t="s">
        <v>65</v>
      </c>
      <c r="D142" s="74">
        <f t="shared" si="12"/>
        <v>0.45833333333333331</v>
      </c>
      <c r="E142" s="91">
        <v>9.0109999999999992</v>
      </c>
      <c r="F142" s="92">
        <v>1.311E-2</v>
      </c>
      <c r="G142" s="88">
        <f t="shared" si="8"/>
        <v>9.0241099999999985</v>
      </c>
      <c r="H142" s="77">
        <v>7.74</v>
      </c>
      <c r="I142" s="79" t="s">
        <v>66</v>
      </c>
      <c r="J142" s="76">
        <f t="shared" si="11"/>
        <v>7.74</v>
      </c>
      <c r="K142" s="77">
        <v>2509</v>
      </c>
      <c r="L142" s="79" t="s">
        <v>64</v>
      </c>
      <c r="M142" s="74">
        <f t="shared" si="6"/>
        <v>0.25090000000000001</v>
      </c>
      <c r="N142" s="77">
        <v>2611</v>
      </c>
      <c r="O142" s="79" t="s">
        <v>64</v>
      </c>
      <c r="P142" s="74">
        <f t="shared" si="7"/>
        <v>0.2611</v>
      </c>
    </row>
    <row r="143" spans="1:16">
      <c r="B143" s="89">
        <v>6</v>
      </c>
      <c r="C143" s="79" t="s">
        <v>65</v>
      </c>
      <c r="D143" s="74">
        <f t="shared" si="12"/>
        <v>0.5</v>
      </c>
      <c r="E143" s="91">
        <v>8.9529999999999994</v>
      </c>
      <c r="F143" s="92">
        <v>1.218E-2</v>
      </c>
      <c r="G143" s="88">
        <f t="shared" si="8"/>
        <v>8.9651800000000001</v>
      </c>
      <c r="H143" s="77">
        <v>8.2799999999999994</v>
      </c>
      <c r="I143" s="79" t="s">
        <v>66</v>
      </c>
      <c r="J143" s="76">
        <f t="shared" si="11"/>
        <v>8.2799999999999994</v>
      </c>
      <c r="K143" s="77">
        <v>2634</v>
      </c>
      <c r="L143" s="79" t="s">
        <v>64</v>
      </c>
      <c r="M143" s="74">
        <f t="shared" si="6"/>
        <v>0.26339999999999997</v>
      </c>
      <c r="N143" s="77">
        <v>2661</v>
      </c>
      <c r="O143" s="79" t="s">
        <v>64</v>
      </c>
      <c r="P143" s="74">
        <f t="shared" si="7"/>
        <v>0.2661</v>
      </c>
    </row>
    <row r="144" spans="1:16">
      <c r="B144" s="89">
        <v>6.5</v>
      </c>
      <c r="C144" s="79" t="s">
        <v>65</v>
      </c>
      <c r="D144" s="74">
        <f t="shared" si="12"/>
        <v>0.54166666666666663</v>
      </c>
      <c r="E144" s="91">
        <v>8.875</v>
      </c>
      <c r="F144" s="92">
        <v>1.137E-2</v>
      </c>
      <c r="G144" s="88">
        <f t="shared" si="8"/>
        <v>8.8863699999999994</v>
      </c>
      <c r="H144" s="77">
        <v>8.83</v>
      </c>
      <c r="I144" s="79" t="s">
        <v>66</v>
      </c>
      <c r="J144" s="76">
        <f t="shared" si="11"/>
        <v>8.83</v>
      </c>
      <c r="K144" s="77">
        <v>2755</v>
      </c>
      <c r="L144" s="79" t="s">
        <v>64</v>
      </c>
      <c r="M144" s="74">
        <f t="shared" si="6"/>
        <v>0.27549999999999997</v>
      </c>
      <c r="N144" s="77">
        <v>2709</v>
      </c>
      <c r="O144" s="79" t="s">
        <v>64</v>
      </c>
      <c r="P144" s="74">
        <f t="shared" si="7"/>
        <v>0.27090000000000003</v>
      </c>
    </row>
    <row r="145" spans="2:16">
      <c r="B145" s="89">
        <v>7</v>
      </c>
      <c r="C145" s="79" t="s">
        <v>65</v>
      </c>
      <c r="D145" s="74">
        <f t="shared" si="12"/>
        <v>0.58333333333333337</v>
      </c>
      <c r="E145" s="91">
        <v>8.7810000000000006</v>
      </c>
      <c r="F145" s="92">
        <v>1.0670000000000001E-2</v>
      </c>
      <c r="G145" s="88">
        <f t="shared" si="8"/>
        <v>8.7916699999999999</v>
      </c>
      <c r="H145" s="77">
        <v>9.3800000000000008</v>
      </c>
      <c r="I145" s="79" t="s">
        <v>66</v>
      </c>
      <c r="J145" s="76">
        <f t="shared" si="11"/>
        <v>9.3800000000000008</v>
      </c>
      <c r="K145" s="77">
        <v>2873</v>
      </c>
      <c r="L145" s="79" t="s">
        <v>64</v>
      </c>
      <c r="M145" s="74">
        <f t="shared" si="6"/>
        <v>0.2873</v>
      </c>
      <c r="N145" s="77">
        <v>2755</v>
      </c>
      <c r="O145" s="79" t="s">
        <v>64</v>
      </c>
      <c r="P145" s="74">
        <f t="shared" si="7"/>
        <v>0.27549999999999997</v>
      </c>
    </row>
    <row r="146" spans="2:16">
      <c r="B146" s="89">
        <v>8</v>
      </c>
      <c r="C146" s="79" t="s">
        <v>65</v>
      </c>
      <c r="D146" s="74">
        <f t="shared" si="12"/>
        <v>0.66666666666666663</v>
      </c>
      <c r="E146" s="91">
        <v>8.5619999999999994</v>
      </c>
      <c r="F146" s="92">
        <v>9.5180000000000004E-3</v>
      </c>
      <c r="G146" s="88">
        <f t="shared" si="8"/>
        <v>8.5715179999999993</v>
      </c>
      <c r="H146" s="77">
        <v>10.51</v>
      </c>
      <c r="I146" s="79" t="s">
        <v>66</v>
      </c>
      <c r="J146" s="76">
        <f t="shared" si="11"/>
        <v>10.51</v>
      </c>
      <c r="K146" s="77">
        <v>3301</v>
      </c>
      <c r="L146" s="79" t="s">
        <v>64</v>
      </c>
      <c r="M146" s="74">
        <f t="shared" si="6"/>
        <v>0.3301</v>
      </c>
      <c r="N146" s="77">
        <v>2846</v>
      </c>
      <c r="O146" s="79" t="s">
        <v>64</v>
      </c>
      <c r="P146" s="74">
        <f t="shared" si="7"/>
        <v>0.28460000000000002</v>
      </c>
    </row>
    <row r="147" spans="2:16">
      <c r="B147" s="89">
        <v>9</v>
      </c>
      <c r="C147" s="79" t="s">
        <v>65</v>
      </c>
      <c r="D147" s="74">
        <f t="shared" si="12"/>
        <v>0.75</v>
      </c>
      <c r="E147" s="91">
        <v>8.3190000000000008</v>
      </c>
      <c r="F147" s="92">
        <v>8.6E-3</v>
      </c>
      <c r="G147" s="88">
        <f t="shared" si="8"/>
        <v>8.3276000000000003</v>
      </c>
      <c r="H147" s="77">
        <v>11.67</v>
      </c>
      <c r="I147" s="79" t="s">
        <v>66</v>
      </c>
      <c r="J147" s="76">
        <f t="shared" si="11"/>
        <v>11.67</v>
      </c>
      <c r="K147" s="77">
        <v>3699</v>
      </c>
      <c r="L147" s="79" t="s">
        <v>64</v>
      </c>
      <c r="M147" s="74">
        <f t="shared" si="6"/>
        <v>0.36990000000000001</v>
      </c>
      <c r="N147" s="77">
        <v>2934</v>
      </c>
      <c r="O147" s="79" t="s">
        <v>64</v>
      </c>
      <c r="P147" s="74">
        <f t="shared" si="7"/>
        <v>0.29339999999999999</v>
      </c>
    </row>
    <row r="148" spans="2:16">
      <c r="B148" s="89">
        <v>10</v>
      </c>
      <c r="C148" s="79" t="s">
        <v>65</v>
      </c>
      <c r="D148" s="74">
        <f t="shared" si="12"/>
        <v>0.83333333333333337</v>
      </c>
      <c r="E148" s="91">
        <v>8.0660000000000007</v>
      </c>
      <c r="F148" s="92">
        <v>7.8530000000000006E-3</v>
      </c>
      <c r="G148" s="88">
        <f t="shared" si="8"/>
        <v>8.0738530000000015</v>
      </c>
      <c r="H148" s="77">
        <v>12.86</v>
      </c>
      <c r="I148" s="79" t="s">
        <v>66</v>
      </c>
      <c r="J148" s="76">
        <f t="shared" si="11"/>
        <v>12.86</v>
      </c>
      <c r="K148" s="77">
        <v>4079</v>
      </c>
      <c r="L148" s="79" t="s">
        <v>64</v>
      </c>
      <c r="M148" s="74">
        <f t="shared" ref="M148:M157" si="13">K148/1000/10</f>
        <v>0.40789999999999998</v>
      </c>
      <c r="N148" s="77">
        <v>3022</v>
      </c>
      <c r="O148" s="79" t="s">
        <v>64</v>
      </c>
      <c r="P148" s="74">
        <f t="shared" ref="P148:P168" si="14">N148/1000/10</f>
        <v>0.30219999999999997</v>
      </c>
    </row>
    <row r="149" spans="2:16">
      <c r="B149" s="89">
        <v>11</v>
      </c>
      <c r="C149" s="79" t="s">
        <v>65</v>
      </c>
      <c r="D149" s="74">
        <f t="shared" si="12"/>
        <v>0.91666666666666663</v>
      </c>
      <c r="E149" s="91">
        <v>7.8120000000000003</v>
      </c>
      <c r="F149" s="92">
        <v>7.2319999999999997E-3</v>
      </c>
      <c r="G149" s="88">
        <f t="shared" ref="G149:G212" si="15">E149+F149</f>
        <v>7.8192320000000004</v>
      </c>
      <c r="H149" s="77">
        <v>14.09</v>
      </c>
      <c r="I149" s="79" t="s">
        <v>66</v>
      </c>
      <c r="J149" s="76">
        <f t="shared" si="11"/>
        <v>14.09</v>
      </c>
      <c r="K149" s="77">
        <v>4447</v>
      </c>
      <c r="L149" s="79" t="s">
        <v>64</v>
      </c>
      <c r="M149" s="74">
        <f t="shared" si="13"/>
        <v>0.44469999999999998</v>
      </c>
      <c r="N149" s="77">
        <v>3110</v>
      </c>
      <c r="O149" s="79" t="s">
        <v>64</v>
      </c>
      <c r="P149" s="74">
        <f t="shared" si="14"/>
        <v>0.311</v>
      </c>
    </row>
    <row r="150" spans="2:16">
      <c r="B150" s="89">
        <v>12</v>
      </c>
      <c r="C150" s="79" t="s">
        <v>65</v>
      </c>
      <c r="D150" s="74">
        <f t="shared" si="12"/>
        <v>1</v>
      </c>
      <c r="E150" s="91">
        <v>7.5629999999999997</v>
      </c>
      <c r="F150" s="92">
        <v>6.7070000000000003E-3</v>
      </c>
      <c r="G150" s="88">
        <f t="shared" si="15"/>
        <v>7.5697069999999993</v>
      </c>
      <c r="H150" s="77">
        <v>15.36</v>
      </c>
      <c r="I150" s="79" t="s">
        <v>66</v>
      </c>
      <c r="J150" s="76">
        <f t="shared" si="11"/>
        <v>15.36</v>
      </c>
      <c r="K150" s="77">
        <v>4810</v>
      </c>
      <c r="L150" s="79" t="s">
        <v>64</v>
      </c>
      <c r="M150" s="74">
        <f t="shared" si="13"/>
        <v>0.48099999999999998</v>
      </c>
      <c r="N150" s="77">
        <v>3199</v>
      </c>
      <c r="O150" s="79" t="s">
        <v>64</v>
      </c>
      <c r="P150" s="74">
        <f t="shared" si="14"/>
        <v>0.31989999999999996</v>
      </c>
    </row>
    <row r="151" spans="2:16">
      <c r="B151" s="89">
        <v>13</v>
      </c>
      <c r="C151" s="79" t="s">
        <v>65</v>
      </c>
      <c r="D151" s="74">
        <f t="shared" si="12"/>
        <v>1.0833333333333333</v>
      </c>
      <c r="E151" s="91">
        <v>7.3230000000000004</v>
      </c>
      <c r="F151" s="92">
        <v>6.2570000000000004E-3</v>
      </c>
      <c r="G151" s="88">
        <f t="shared" si="15"/>
        <v>7.3292570000000001</v>
      </c>
      <c r="H151" s="77">
        <v>16.670000000000002</v>
      </c>
      <c r="I151" s="79" t="s">
        <v>66</v>
      </c>
      <c r="J151" s="76">
        <f t="shared" si="11"/>
        <v>16.670000000000002</v>
      </c>
      <c r="K151" s="77">
        <v>5168</v>
      </c>
      <c r="L151" s="79" t="s">
        <v>64</v>
      </c>
      <c r="M151" s="74">
        <f t="shared" si="13"/>
        <v>0.51680000000000004</v>
      </c>
      <c r="N151" s="77">
        <v>3288</v>
      </c>
      <c r="O151" s="79" t="s">
        <v>64</v>
      </c>
      <c r="P151" s="74">
        <f t="shared" si="14"/>
        <v>0.32879999999999998</v>
      </c>
    </row>
    <row r="152" spans="2:16">
      <c r="B152" s="89">
        <v>14</v>
      </c>
      <c r="C152" s="79" t="s">
        <v>65</v>
      </c>
      <c r="D152" s="74">
        <f t="shared" si="12"/>
        <v>1.1666666666666667</v>
      </c>
      <c r="E152" s="91">
        <v>7.0919999999999996</v>
      </c>
      <c r="F152" s="92">
        <v>5.8659999999999997E-3</v>
      </c>
      <c r="G152" s="88">
        <f t="shared" si="15"/>
        <v>7.0978659999999998</v>
      </c>
      <c r="H152" s="77">
        <v>18.03</v>
      </c>
      <c r="I152" s="79" t="s">
        <v>66</v>
      </c>
      <c r="J152" s="76">
        <f t="shared" si="11"/>
        <v>18.03</v>
      </c>
      <c r="K152" s="77">
        <v>5524</v>
      </c>
      <c r="L152" s="79" t="s">
        <v>64</v>
      </c>
      <c r="M152" s="74">
        <f t="shared" si="13"/>
        <v>0.5524</v>
      </c>
      <c r="N152" s="77">
        <v>3380</v>
      </c>
      <c r="O152" s="79" t="s">
        <v>64</v>
      </c>
      <c r="P152" s="74">
        <f t="shared" si="14"/>
        <v>0.33799999999999997</v>
      </c>
    </row>
    <row r="153" spans="2:16">
      <c r="B153" s="89">
        <v>15</v>
      </c>
      <c r="C153" s="79" t="s">
        <v>65</v>
      </c>
      <c r="D153" s="74">
        <f t="shared" si="12"/>
        <v>1.25</v>
      </c>
      <c r="E153" s="91">
        <v>6.8710000000000004</v>
      </c>
      <c r="F153" s="92">
        <v>5.5240000000000003E-3</v>
      </c>
      <c r="G153" s="88">
        <f t="shared" si="15"/>
        <v>6.8765240000000007</v>
      </c>
      <c r="H153" s="77">
        <v>19.43</v>
      </c>
      <c r="I153" s="79" t="s">
        <v>66</v>
      </c>
      <c r="J153" s="76">
        <f t="shared" si="11"/>
        <v>19.43</v>
      </c>
      <c r="K153" s="77">
        <v>5881</v>
      </c>
      <c r="L153" s="79" t="s">
        <v>64</v>
      </c>
      <c r="M153" s="74">
        <f t="shared" si="13"/>
        <v>0.58810000000000007</v>
      </c>
      <c r="N153" s="77">
        <v>3473</v>
      </c>
      <c r="O153" s="79" t="s">
        <v>64</v>
      </c>
      <c r="P153" s="74">
        <f t="shared" si="14"/>
        <v>0.3473</v>
      </c>
    </row>
    <row r="154" spans="2:16">
      <c r="B154" s="89">
        <v>16</v>
      </c>
      <c r="C154" s="79" t="s">
        <v>65</v>
      </c>
      <c r="D154" s="74">
        <f t="shared" si="12"/>
        <v>1.3333333333333333</v>
      </c>
      <c r="E154" s="91">
        <v>6.6619999999999999</v>
      </c>
      <c r="F154" s="92">
        <v>5.2220000000000001E-3</v>
      </c>
      <c r="G154" s="88">
        <f t="shared" si="15"/>
        <v>6.6672219999999998</v>
      </c>
      <c r="H154" s="77">
        <v>20.87</v>
      </c>
      <c r="I154" s="79" t="s">
        <v>66</v>
      </c>
      <c r="J154" s="76">
        <f t="shared" si="11"/>
        <v>20.87</v>
      </c>
      <c r="K154" s="77">
        <v>6238</v>
      </c>
      <c r="L154" s="79" t="s">
        <v>64</v>
      </c>
      <c r="M154" s="74">
        <f t="shared" si="13"/>
        <v>0.62380000000000002</v>
      </c>
      <c r="N154" s="77">
        <v>3569</v>
      </c>
      <c r="O154" s="79" t="s">
        <v>64</v>
      </c>
      <c r="P154" s="74">
        <f t="shared" si="14"/>
        <v>0.3569</v>
      </c>
    </row>
    <row r="155" spans="2:16">
      <c r="B155" s="89">
        <v>17</v>
      </c>
      <c r="C155" s="79" t="s">
        <v>65</v>
      </c>
      <c r="D155" s="74">
        <f t="shared" si="12"/>
        <v>1.4166666666666667</v>
      </c>
      <c r="E155" s="91">
        <v>6.4630000000000001</v>
      </c>
      <c r="F155" s="92">
        <v>4.9529999999999999E-3</v>
      </c>
      <c r="G155" s="88">
        <f t="shared" si="15"/>
        <v>6.4679530000000005</v>
      </c>
      <c r="H155" s="77">
        <v>22.36</v>
      </c>
      <c r="I155" s="79" t="s">
        <v>66</v>
      </c>
      <c r="J155" s="76">
        <f t="shared" si="11"/>
        <v>22.36</v>
      </c>
      <c r="K155" s="77">
        <v>6596</v>
      </c>
      <c r="L155" s="79" t="s">
        <v>64</v>
      </c>
      <c r="M155" s="74">
        <f t="shared" si="13"/>
        <v>0.65959999999999996</v>
      </c>
      <c r="N155" s="77">
        <v>3667</v>
      </c>
      <c r="O155" s="79" t="s">
        <v>64</v>
      </c>
      <c r="P155" s="74">
        <f t="shared" si="14"/>
        <v>0.36669999999999997</v>
      </c>
    </row>
    <row r="156" spans="2:16">
      <c r="B156" s="89">
        <v>18</v>
      </c>
      <c r="C156" s="79" t="s">
        <v>65</v>
      </c>
      <c r="D156" s="74">
        <f t="shared" si="12"/>
        <v>1.5</v>
      </c>
      <c r="E156" s="91">
        <v>6.274</v>
      </c>
      <c r="F156" s="92">
        <v>4.712E-3</v>
      </c>
      <c r="G156" s="88">
        <f t="shared" si="15"/>
        <v>6.2787119999999996</v>
      </c>
      <c r="H156" s="77">
        <v>23.89</v>
      </c>
      <c r="I156" s="79" t="s">
        <v>66</v>
      </c>
      <c r="J156" s="76">
        <f t="shared" si="11"/>
        <v>23.89</v>
      </c>
      <c r="K156" s="77">
        <v>6956</v>
      </c>
      <c r="L156" s="79" t="s">
        <v>64</v>
      </c>
      <c r="M156" s="74">
        <f t="shared" si="13"/>
        <v>0.6956</v>
      </c>
      <c r="N156" s="77">
        <v>3767</v>
      </c>
      <c r="O156" s="79" t="s">
        <v>64</v>
      </c>
      <c r="P156" s="74">
        <f t="shared" si="14"/>
        <v>0.37669999999999998</v>
      </c>
    </row>
    <row r="157" spans="2:16">
      <c r="B157" s="89">
        <v>20</v>
      </c>
      <c r="C157" s="79" t="s">
        <v>65</v>
      </c>
      <c r="D157" s="74">
        <f t="shared" si="12"/>
        <v>1.6666666666666667</v>
      </c>
      <c r="E157" s="91">
        <v>5.9240000000000004</v>
      </c>
      <c r="F157" s="92">
        <v>4.2969999999999996E-3</v>
      </c>
      <c r="G157" s="88">
        <f t="shared" si="15"/>
        <v>5.9282970000000006</v>
      </c>
      <c r="H157" s="77">
        <v>27.1</v>
      </c>
      <c r="I157" s="79" t="s">
        <v>66</v>
      </c>
      <c r="J157" s="76">
        <f t="shared" si="11"/>
        <v>27.1</v>
      </c>
      <c r="K157" s="77">
        <v>8326</v>
      </c>
      <c r="L157" s="79" t="s">
        <v>64</v>
      </c>
      <c r="M157" s="74">
        <f t="shared" si="13"/>
        <v>0.83260000000000001</v>
      </c>
      <c r="N157" s="77">
        <v>3977</v>
      </c>
      <c r="O157" s="79" t="s">
        <v>64</v>
      </c>
      <c r="P157" s="74">
        <f t="shared" si="14"/>
        <v>0.3977</v>
      </c>
    </row>
    <row r="158" spans="2:16">
      <c r="B158" s="89">
        <v>22.5</v>
      </c>
      <c r="C158" s="79" t="s">
        <v>65</v>
      </c>
      <c r="D158" s="74">
        <f t="shared" si="12"/>
        <v>1.875</v>
      </c>
      <c r="E158" s="91">
        <v>5.5359999999999996</v>
      </c>
      <c r="F158" s="92">
        <v>3.875E-3</v>
      </c>
      <c r="G158" s="88">
        <f t="shared" si="15"/>
        <v>5.5398749999999994</v>
      </c>
      <c r="H158" s="77">
        <v>31.36</v>
      </c>
      <c r="I158" s="79" t="s">
        <v>66</v>
      </c>
      <c r="J158" s="76">
        <f t="shared" si="11"/>
        <v>31.36</v>
      </c>
      <c r="K158" s="77">
        <v>1.03</v>
      </c>
      <c r="L158" s="78" t="s">
        <v>66</v>
      </c>
      <c r="M158" s="76">
        <f t="shared" ref="M158:M160" si="16">K158</f>
        <v>1.03</v>
      </c>
      <c r="N158" s="77">
        <v>4255</v>
      </c>
      <c r="O158" s="79" t="s">
        <v>64</v>
      </c>
      <c r="P158" s="74">
        <f t="shared" si="14"/>
        <v>0.42549999999999999</v>
      </c>
    </row>
    <row r="159" spans="2:16">
      <c r="B159" s="89">
        <v>25</v>
      </c>
      <c r="C159" s="79" t="s">
        <v>65</v>
      </c>
      <c r="D159" s="74">
        <f t="shared" si="12"/>
        <v>2.0833333333333335</v>
      </c>
      <c r="E159" s="91">
        <v>5.234</v>
      </c>
      <c r="F159" s="92">
        <v>3.5330000000000001E-3</v>
      </c>
      <c r="G159" s="88">
        <f t="shared" si="15"/>
        <v>5.237533</v>
      </c>
      <c r="H159" s="77">
        <v>35.9</v>
      </c>
      <c r="I159" s="79" t="s">
        <v>66</v>
      </c>
      <c r="J159" s="76">
        <f t="shared" si="11"/>
        <v>35.9</v>
      </c>
      <c r="K159" s="77">
        <v>1.22</v>
      </c>
      <c r="L159" s="79" t="s">
        <v>66</v>
      </c>
      <c r="M159" s="76">
        <f t="shared" si="16"/>
        <v>1.22</v>
      </c>
      <c r="N159" s="77">
        <v>4551</v>
      </c>
      <c r="O159" s="79" t="s">
        <v>64</v>
      </c>
      <c r="P159" s="74">
        <f t="shared" si="14"/>
        <v>0.4551</v>
      </c>
    </row>
    <row r="160" spans="2:16">
      <c r="B160" s="89">
        <v>27.5</v>
      </c>
      <c r="C160" s="79" t="s">
        <v>65</v>
      </c>
      <c r="D160" s="74">
        <f t="shared" si="12"/>
        <v>2.2916666666666665</v>
      </c>
      <c r="E160" s="91">
        <v>4.9870000000000001</v>
      </c>
      <c r="F160" s="92">
        <v>3.2490000000000002E-3</v>
      </c>
      <c r="G160" s="88">
        <f t="shared" si="15"/>
        <v>4.9902490000000004</v>
      </c>
      <c r="H160" s="77">
        <v>40.68</v>
      </c>
      <c r="I160" s="79" t="s">
        <v>66</v>
      </c>
      <c r="J160" s="76">
        <f t="shared" si="11"/>
        <v>40.68</v>
      </c>
      <c r="K160" s="77">
        <v>1.39</v>
      </c>
      <c r="L160" s="79" t="s">
        <v>66</v>
      </c>
      <c r="M160" s="76">
        <f t="shared" si="16"/>
        <v>1.39</v>
      </c>
      <c r="N160" s="77">
        <v>4865</v>
      </c>
      <c r="O160" s="79" t="s">
        <v>64</v>
      </c>
      <c r="P160" s="74">
        <f t="shared" si="14"/>
        <v>0.48650000000000004</v>
      </c>
    </row>
    <row r="161" spans="2:16">
      <c r="B161" s="89">
        <v>30</v>
      </c>
      <c r="C161" s="79" t="s">
        <v>65</v>
      </c>
      <c r="D161" s="74">
        <f t="shared" si="12"/>
        <v>2.5</v>
      </c>
      <c r="E161" s="91">
        <v>4.7220000000000004</v>
      </c>
      <c r="F161" s="92">
        <v>3.009E-3</v>
      </c>
      <c r="G161" s="88">
        <f t="shared" si="15"/>
        <v>4.725009</v>
      </c>
      <c r="H161" s="77">
        <v>45.72</v>
      </c>
      <c r="I161" s="79" t="s">
        <v>66</v>
      </c>
      <c r="J161" s="76">
        <f t="shared" si="11"/>
        <v>45.72</v>
      </c>
      <c r="K161" s="77">
        <v>1.57</v>
      </c>
      <c r="L161" s="79" t="s">
        <v>66</v>
      </c>
      <c r="M161" s="76">
        <f t="shared" ref="M161:M201" si="17">K161</f>
        <v>1.57</v>
      </c>
      <c r="N161" s="77">
        <v>5195</v>
      </c>
      <c r="O161" s="79" t="s">
        <v>64</v>
      </c>
      <c r="P161" s="74">
        <f t="shared" si="14"/>
        <v>0.51950000000000007</v>
      </c>
    </row>
    <row r="162" spans="2:16">
      <c r="B162" s="89">
        <v>32.5</v>
      </c>
      <c r="C162" s="79" t="s">
        <v>65</v>
      </c>
      <c r="D162" s="74">
        <f t="shared" si="12"/>
        <v>2.7083333333333335</v>
      </c>
      <c r="E162" s="91">
        <v>4.4790000000000001</v>
      </c>
      <c r="F162" s="92">
        <v>2.8040000000000001E-3</v>
      </c>
      <c r="G162" s="88">
        <f t="shared" si="15"/>
        <v>4.4818040000000003</v>
      </c>
      <c r="H162" s="77">
        <v>51.03</v>
      </c>
      <c r="I162" s="79" t="s">
        <v>66</v>
      </c>
      <c r="J162" s="76">
        <f t="shared" si="11"/>
        <v>51.03</v>
      </c>
      <c r="K162" s="77">
        <v>1.74</v>
      </c>
      <c r="L162" s="79" t="s">
        <v>66</v>
      </c>
      <c r="M162" s="76">
        <f t="shared" si="17"/>
        <v>1.74</v>
      </c>
      <c r="N162" s="77">
        <v>5544</v>
      </c>
      <c r="O162" s="79" t="s">
        <v>64</v>
      </c>
      <c r="P162" s="74">
        <f t="shared" si="14"/>
        <v>0.5544</v>
      </c>
    </row>
    <row r="163" spans="2:16">
      <c r="B163" s="89">
        <v>35</v>
      </c>
      <c r="C163" s="79" t="s">
        <v>65</v>
      </c>
      <c r="D163" s="74">
        <f t="shared" si="12"/>
        <v>2.9166666666666665</v>
      </c>
      <c r="E163" s="91">
        <v>4.2610000000000001</v>
      </c>
      <c r="F163" s="92">
        <v>2.6259999999999999E-3</v>
      </c>
      <c r="G163" s="88">
        <f t="shared" si="15"/>
        <v>4.2636260000000004</v>
      </c>
      <c r="H163" s="77">
        <v>56.62</v>
      </c>
      <c r="I163" s="79" t="s">
        <v>66</v>
      </c>
      <c r="J163" s="76">
        <f t="shared" si="11"/>
        <v>56.62</v>
      </c>
      <c r="K163" s="77">
        <v>1.92</v>
      </c>
      <c r="L163" s="79" t="s">
        <v>66</v>
      </c>
      <c r="M163" s="76">
        <f t="shared" si="17"/>
        <v>1.92</v>
      </c>
      <c r="N163" s="77">
        <v>5913</v>
      </c>
      <c r="O163" s="79" t="s">
        <v>64</v>
      </c>
      <c r="P163" s="74">
        <f t="shared" si="14"/>
        <v>0.59130000000000005</v>
      </c>
    </row>
    <row r="164" spans="2:16">
      <c r="B164" s="89">
        <v>37.5</v>
      </c>
      <c r="C164" s="79" t="s">
        <v>65</v>
      </c>
      <c r="D164" s="74">
        <f t="shared" si="12"/>
        <v>3.125</v>
      </c>
      <c r="E164" s="91">
        <v>4.0640000000000001</v>
      </c>
      <c r="F164" s="92">
        <v>2.4710000000000001E-3</v>
      </c>
      <c r="G164" s="88">
        <f t="shared" si="15"/>
        <v>4.0664709999999999</v>
      </c>
      <c r="H164" s="77">
        <v>62.49</v>
      </c>
      <c r="I164" s="79" t="s">
        <v>66</v>
      </c>
      <c r="J164" s="76">
        <f t="shared" si="11"/>
        <v>62.49</v>
      </c>
      <c r="K164" s="77">
        <v>2.09</v>
      </c>
      <c r="L164" s="79" t="s">
        <v>66</v>
      </c>
      <c r="M164" s="76">
        <f t="shared" si="17"/>
        <v>2.09</v>
      </c>
      <c r="N164" s="77">
        <v>6300</v>
      </c>
      <c r="O164" s="79" t="s">
        <v>64</v>
      </c>
      <c r="P164" s="74">
        <f t="shared" si="14"/>
        <v>0.63</v>
      </c>
    </row>
    <row r="165" spans="2:16">
      <c r="B165" s="89">
        <v>40</v>
      </c>
      <c r="C165" s="79" t="s">
        <v>65</v>
      </c>
      <c r="D165" s="74">
        <f t="shared" si="12"/>
        <v>3.3333333333333335</v>
      </c>
      <c r="E165" s="91">
        <v>3.8860000000000001</v>
      </c>
      <c r="F165" s="92">
        <v>2.333E-3</v>
      </c>
      <c r="G165" s="88">
        <f t="shared" si="15"/>
        <v>3.8883330000000003</v>
      </c>
      <c r="H165" s="77">
        <v>68.64</v>
      </c>
      <c r="I165" s="79" t="s">
        <v>66</v>
      </c>
      <c r="J165" s="76">
        <f t="shared" si="11"/>
        <v>68.64</v>
      </c>
      <c r="K165" s="77">
        <v>2.27</v>
      </c>
      <c r="L165" s="79" t="s">
        <v>66</v>
      </c>
      <c r="M165" s="76">
        <f t="shared" si="17"/>
        <v>2.27</v>
      </c>
      <c r="N165" s="77">
        <v>6707</v>
      </c>
      <c r="O165" s="79" t="s">
        <v>64</v>
      </c>
      <c r="P165" s="74">
        <f t="shared" si="14"/>
        <v>0.67069999999999996</v>
      </c>
    </row>
    <row r="166" spans="2:16">
      <c r="B166" s="89">
        <v>45</v>
      </c>
      <c r="C166" s="79" t="s">
        <v>65</v>
      </c>
      <c r="D166" s="74">
        <f t="shared" si="12"/>
        <v>3.75</v>
      </c>
      <c r="E166" s="91">
        <v>3.5750000000000002</v>
      </c>
      <c r="F166" s="92">
        <v>2.1020000000000001E-3</v>
      </c>
      <c r="G166" s="88">
        <f t="shared" si="15"/>
        <v>3.577102</v>
      </c>
      <c r="H166" s="77">
        <v>81.75</v>
      </c>
      <c r="I166" s="79" t="s">
        <v>66</v>
      </c>
      <c r="J166" s="76">
        <f t="shared" si="11"/>
        <v>81.75</v>
      </c>
      <c r="K166" s="77">
        <v>2.93</v>
      </c>
      <c r="L166" s="79" t="s">
        <v>66</v>
      </c>
      <c r="M166" s="76">
        <f t="shared" si="17"/>
        <v>2.93</v>
      </c>
      <c r="N166" s="77">
        <v>7576</v>
      </c>
      <c r="O166" s="79" t="s">
        <v>64</v>
      </c>
      <c r="P166" s="74">
        <f t="shared" si="14"/>
        <v>0.75759999999999994</v>
      </c>
    </row>
    <row r="167" spans="2:16">
      <c r="B167" s="89">
        <v>50</v>
      </c>
      <c r="C167" s="79" t="s">
        <v>65</v>
      </c>
      <c r="D167" s="74">
        <f t="shared" si="12"/>
        <v>4.166666666666667</v>
      </c>
      <c r="E167" s="91">
        <v>3.3119999999999998</v>
      </c>
      <c r="F167" s="92">
        <v>1.9139999999999999E-3</v>
      </c>
      <c r="G167" s="88">
        <f t="shared" si="15"/>
        <v>3.313914</v>
      </c>
      <c r="H167" s="77">
        <v>95.95</v>
      </c>
      <c r="I167" s="79" t="s">
        <v>66</v>
      </c>
      <c r="J167" s="76">
        <f t="shared" si="11"/>
        <v>95.95</v>
      </c>
      <c r="K167" s="77">
        <v>3.56</v>
      </c>
      <c r="L167" s="79" t="s">
        <v>66</v>
      </c>
      <c r="M167" s="76">
        <f t="shared" si="17"/>
        <v>3.56</v>
      </c>
      <c r="N167" s="77">
        <v>8521</v>
      </c>
      <c r="O167" s="79" t="s">
        <v>64</v>
      </c>
      <c r="P167" s="74">
        <f t="shared" si="14"/>
        <v>0.85210000000000008</v>
      </c>
    </row>
    <row r="168" spans="2:16">
      <c r="B168" s="89">
        <v>55</v>
      </c>
      <c r="C168" s="79" t="s">
        <v>65</v>
      </c>
      <c r="D168" s="74">
        <f t="shared" si="12"/>
        <v>4.583333333333333</v>
      </c>
      <c r="E168" s="91">
        <v>3.0870000000000002</v>
      </c>
      <c r="F168" s="92">
        <v>1.7589999999999999E-3</v>
      </c>
      <c r="G168" s="88">
        <f t="shared" si="15"/>
        <v>3.088759</v>
      </c>
      <c r="H168" s="77">
        <v>111.23</v>
      </c>
      <c r="I168" s="79" t="s">
        <v>66</v>
      </c>
      <c r="J168" s="76">
        <f t="shared" si="11"/>
        <v>111.23</v>
      </c>
      <c r="K168" s="77">
        <v>4.17</v>
      </c>
      <c r="L168" s="79" t="s">
        <v>66</v>
      </c>
      <c r="M168" s="76">
        <f t="shared" si="17"/>
        <v>4.17</v>
      </c>
      <c r="N168" s="77">
        <v>9539</v>
      </c>
      <c r="O168" s="79" t="s">
        <v>64</v>
      </c>
      <c r="P168" s="74">
        <f t="shared" si="14"/>
        <v>0.95389999999999997</v>
      </c>
    </row>
    <row r="169" spans="2:16">
      <c r="B169" s="89">
        <v>60</v>
      </c>
      <c r="C169" s="79" t="s">
        <v>65</v>
      </c>
      <c r="D169" s="74">
        <f t="shared" si="12"/>
        <v>5</v>
      </c>
      <c r="E169" s="91">
        <v>2.891</v>
      </c>
      <c r="F169" s="92">
        <v>1.627E-3</v>
      </c>
      <c r="G169" s="88">
        <f t="shared" si="15"/>
        <v>2.8926270000000001</v>
      </c>
      <c r="H169" s="77">
        <v>127.58</v>
      </c>
      <c r="I169" s="79" t="s">
        <v>66</v>
      </c>
      <c r="J169" s="76">
        <f t="shared" si="11"/>
        <v>127.58</v>
      </c>
      <c r="K169" s="77">
        <v>4.78</v>
      </c>
      <c r="L169" s="79" t="s">
        <v>66</v>
      </c>
      <c r="M169" s="76">
        <f t="shared" si="17"/>
        <v>4.78</v>
      </c>
      <c r="N169" s="77">
        <v>1.06</v>
      </c>
      <c r="O169" s="78" t="s">
        <v>66</v>
      </c>
      <c r="P169" s="74">
        <f t="shared" ref="P169:P174" si="18">N169</f>
        <v>1.06</v>
      </c>
    </row>
    <row r="170" spans="2:16">
      <c r="B170" s="89">
        <v>65</v>
      </c>
      <c r="C170" s="79" t="s">
        <v>65</v>
      </c>
      <c r="D170" s="74">
        <f t="shared" si="12"/>
        <v>5.416666666666667</v>
      </c>
      <c r="E170" s="91">
        <v>2.72</v>
      </c>
      <c r="F170" s="92">
        <v>1.5150000000000001E-3</v>
      </c>
      <c r="G170" s="88">
        <f t="shared" si="15"/>
        <v>2.7215150000000001</v>
      </c>
      <c r="H170" s="77">
        <v>145.01</v>
      </c>
      <c r="I170" s="79" t="s">
        <v>66</v>
      </c>
      <c r="J170" s="76">
        <f t="shared" si="11"/>
        <v>145.01</v>
      </c>
      <c r="K170" s="77">
        <v>5.38</v>
      </c>
      <c r="L170" s="79" t="s">
        <v>66</v>
      </c>
      <c r="M170" s="76">
        <f t="shared" si="17"/>
        <v>5.38</v>
      </c>
      <c r="N170" s="77">
        <v>1.18</v>
      </c>
      <c r="O170" s="79" t="s">
        <v>66</v>
      </c>
      <c r="P170" s="74">
        <f t="shared" si="18"/>
        <v>1.18</v>
      </c>
    </row>
    <row r="171" spans="2:16">
      <c r="B171" s="89">
        <v>70</v>
      </c>
      <c r="C171" s="79" t="s">
        <v>65</v>
      </c>
      <c r="D171" s="74">
        <f t="shared" si="12"/>
        <v>5.833333333333333</v>
      </c>
      <c r="E171" s="91">
        <v>2.5680000000000001</v>
      </c>
      <c r="F171" s="92">
        <v>1.418E-3</v>
      </c>
      <c r="G171" s="88">
        <f t="shared" si="15"/>
        <v>2.5694180000000002</v>
      </c>
      <c r="H171" s="77">
        <v>163.49</v>
      </c>
      <c r="I171" s="79" t="s">
        <v>66</v>
      </c>
      <c r="J171" s="76">
        <f t="shared" si="11"/>
        <v>163.49</v>
      </c>
      <c r="K171" s="77">
        <v>5.99</v>
      </c>
      <c r="L171" s="79" t="s">
        <v>66</v>
      </c>
      <c r="M171" s="76">
        <f t="shared" si="17"/>
        <v>5.99</v>
      </c>
      <c r="N171" s="77">
        <v>1.3</v>
      </c>
      <c r="O171" s="79" t="s">
        <v>66</v>
      </c>
      <c r="P171" s="74">
        <f t="shared" si="18"/>
        <v>1.3</v>
      </c>
    </row>
    <row r="172" spans="2:16">
      <c r="B172" s="89">
        <v>80</v>
      </c>
      <c r="C172" s="79" t="s">
        <v>65</v>
      </c>
      <c r="D172" s="74">
        <f t="shared" si="12"/>
        <v>6.666666666666667</v>
      </c>
      <c r="E172" s="91">
        <v>2.3119999999999998</v>
      </c>
      <c r="F172" s="92">
        <v>1.2589999999999999E-3</v>
      </c>
      <c r="G172" s="88">
        <f t="shared" si="15"/>
        <v>2.313259</v>
      </c>
      <c r="H172" s="77">
        <v>203.6</v>
      </c>
      <c r="I172" s="79" t="s">
        <v>66</v>
      </c>
      <c r="J172" s="76">
        <f t="shared" ref="J172:J182" si="19">H172</f>
        <v>203.6</v>
      </c>
      <c r="K172" s="77">
        <v>8.26</v>
      </c>
      <c r="L172" s="79" t="s">
        <v>66</v>
      </c>
      <c r="M172" s="76">
        <f t="shared" si="17"/>
        <v>8.26</v>
      </c>
      <c r="N172" s="77">
        <v>1.57</v>
      </c>
      <c r="O172" s="79" t="s">
        <v>66</v>
      </c>
      <c r="P172" s="74">
        <f t="shared" si="18"/>
        <v>1.57</v>
      </c>
    </row>
    <row r="173" spans="2:16">
      <c r="B173" s="89">
        <v>90</v>
      </c>
      <c r="C173" s="79" t="s">
        <v>65</v>
      </c>
      <c r="D173" s="74">
        <f t="shared" si="12"/>
        <v>7.5</v>
      </c>
      <c r="E173" s="91">
        <v>2.1040000000000001</v>
      </c>
      <c r="F173" s="92">
        <v>1.1329999999999999E-3</v>
      </c>
      <c r="G173" s="88">
        <f t="shared" si="15"/>
        <v>2.1051329999999999</v>
      </c>
      <c r="H173" s="77">
        <v>247.92</v>
      </c>
      <c r="I173" s="79" t="s">
        <v>66</v>
      </c>
      <c r="J173" s="76">
        <f t="shared" si="19"/>
        <v>247.92</v>
      </c>
      <c r="K173" s="77">
        <v>10.38</v>
      </c>
      <c r="L173" s="79" t="s">
        <v>66</v>
      </c>
      <c r="M173" s="76">
        <f t="shared" si="17"/>
        <v>10.38</v>
      </c>
      <c r="N173" s="77">
        <v>1.86</v>
      </c>
      <c r="O173" s="79" t="s">
        <v>66</v>
      </c>
      <c r="P173" s="74">
        <f t="shared" si="18"/>
        <v>1.86</v>
      </c>
    </row>
    <row r="174" spans="2:16">
      <c r="B174" s="89">
        <v>100</v>
      </c>
      <c r="C174" s="79" t="s">
        <v>65</v>
      </c>
      <c r="D174" s="74">
        <f t="shared" si="12"/>
        <v>8.3333333333333339</v>
      </c>
      <c r="E174" s="91">
        <v>1.931</v>
      </c>
      <c r="F174" s="92">
        <v>1.031E-3</v>
      </c>
      <c r="G174" s="88">
        <f t="shared" si="15"/>
        <v>1.9320310000000001</v>
      </c>
      <c r="H174" s="77">
        <v>296.41000000000003</v>
      </c>
      <c r="I174" s="79" t="s">
        <v>66</v>
      </c>
      <c r="J174" s="76">
        <f t="shared" si="19"/>
        <v>296.41000000000003</v>
      </c>
      <c r="K174" s="77">
        <v>12.46</v>
      </c>
      <c r="L174" s="79" t="s">
        <v>66</v>
      </c>
      <c r="M174" s="76">
        <f t="shared" si="17"/>
        <v>12.46</v>
      </c>
      <c r="N174" s="77">
        <v>2.19</v>
      </c>
      <c r="O174" s="79" t="s">
        <v>66</v>
      </c>
      <c r="P174" s="74">
        <f t="shared" si="18"/>
        <v>2.19</v>
      </c>
    </row>
    <row r="175" spans="2:16">
      <c r="B175" s="89">
        <v>110</v>
      </c>
      <c r="C175" s="79" t="s">
        <v>65</v>
      </c>
      <c r="D175" s="74">
        <f t="shared" si="12"/>
        <v>9.1666666666666661</v>
      </c>
      <c r="E175" s="91">
        <v>1.7849999999999999</v>
      </c>
      <c r="F175" s="92">
        <v>9.4629999999999996E-4</v>
      </c>
      <c r="G175" s="88">
        <f t="shared" si="15"/>
        <v>1.7859463</v>
      </c>
      <c r="H175" s="77">
        <v>349.05</v>
      </c>
      <c r="I175" s="79" t="s">
        <v>66</v>
      </c>
      <c r="J175" s="76">
        <f t="shared" si="19"/>
        <v>349.05</v>
      </c>
      <c r="K175" s="77">
        <v>14.53</v>
      </c>
      <c r="L175" s="79" t="s">
        <v>66</v>
      </c>
      <c r="M175" s="76">
        <f t="shared" si="17"/>
        <v>14.53</v>
      </c>
      <c r="N175" s="77">
        <v>2.54</v>
      </c>
      <c r="O175" s="79" t="s">
        <v>66</v>
      </c>
      <c r="P175" s="76">
        <f t="shared" ref="P175:P215" si="20">N175</f>
        <v>2.54</v>
      </c>
    </row>
    <row r="176" spans="2:16">
      <c r="B176" s="89">
        <v>120</v>
      </c>
      <c r="C176" s="79" t="s">
        <v>65</v>
      </c>
      <c r="D176" s="74">
        <f t="shared" si="12"/>
        <v>10</v>
      </c>
      <c r="E176" s="91">
        <v>1.661</v>
      </c>
      <c r="F176" s="92">
        <v>8.7520000000000002E-4</v>
      </c>
      <c r="G176" s="88">
        <f t="shared" si="15"/>
        <v>1.6618752000000001</v>
      </c>
      <c r="H176" s="77">
        <v>405.8</v>
      </c>
      <c r="I176" s="79" t="s">
        <v>66</v>
      </c>
      <c r="J176" s="76">
        <f t="shared" si="19"/>
        <v>405.8</v>
      </c>
      <c r="K176" s="77">
        <v>16.62</v>
      </c>
      <c r="L176" s="79" t="s">
        <v>66</v>
      </c>
      <c r="M176" s="76">
        <f t="shared" si="17"/>
        <v>16.62</v>
      </c>
      <c r="N176" s="77">
        <v>2.91</v>
      </c>
      <c r="O176" s="79" t="s">
        <v>66</v>
      </c>
      <c r="P176" s="76">
        <f t="shared" si="20"/>
        <v>2.91</v>
      </c>
    </row>
    <row r="177" spans="1:16">
      <c r="A177" s="4"/>
      <c r="B177" s="89">
        <v>130</v>
      </c>
      <c r="C177" s="79" t="s">
        <v>65</v>
      </c>
      <c r="D177" s="74">
        <f t="shared" si="12"/>
        <v>10.833333333333334</v>
      </c>
      <c r="E177" s="91">
        <v>1.554</v>
      </c>
      <c r="F177" s="92">
        <v>8.1439999999999995E-4</v>
      </c>
      <c r="G177" s="88">
        <f t="shared" si="15"/>
        <v>1.5548144000000002</v>
      </c>
      <c r="H177" s="77">
        <v>466.63</v>
      </c>
      <c r="I177" s="79" t="s">
        <v>66</v>
      </c>
      <c r="J177" s="76">
        <f t="shared" si="19"/>
        <v>466.63</v>
      </c>
      <c r="K177" s="77">
        <v>18.73</v>
      </c>
      <c r="L177" s="79" t="s">
        <v>66</v>
      </c>
      <c r="M177" s="76">
        <f t="shared" si="17"/>
        <v>18.73</v>
      </c>
      <c r="N177" s="77">
        <v>3.31</v>
      </c>
      <c r="O177" s="79" t="s">
        <v>66</v>
      </c>
      <c r="P177" s="76">
        <f t="shared" si="20"/>
        <v>3.31</v>
      </c>
    </row>
    <row r="178" spans="1:16">
      <c r="B178" s="77">
        <v>140</v>
      </c>
      <c r="C178" s="79" t="s">
        <v>65</v>
      </c>
      <c r="D178" s="74">
        <f t="shared" si="12"/>
        <v>11.666666666666666</v>
      </c>
      <c r="E178" s="91">
        <v>1.4610000000000001</v>
      </c>
      <c r="F178" s="92">
        <v>7.6179999999999998E-4</v>
      </c>
      <c r="G178" s="88">
        <f t="shared" si="15"/>
        <v>1.4617618000000001</v>
      </c>
      <c r="H178" s="77">
        <v>531.51</v>
      </c>
      <c r="I178" s="79" t="s">
        <v>66</v>
      </c>
      <c r="J178" s="76">
        <f t="shared" si="19"/>
        <v>531.51</v>
      </c>
      <c r="K178" s="77">
        <v>20.87</v>
      </c>
      <c r="L178" s="79" t="s">
        <v>66</v>
      </c>
      <c r="M178" s="76">
        <f t="shared" si="17"/>
        <v>20.87</v>
      </c>
      <c r="N178" s="77">
        <v>3.74</v>
      </c>
      <c r="O178" s="79" t="s">
        <v>66</v>
      </c>
      <c r="P178" s="76">
        <f t="shared" si="20"/>
        <v>3.74</v>
      </c>
    </row>
    <row r="179" spans="1:16">
      <c r="B179" s="89">
        <v>150</v>
      </c>
      <c r="C179" s="90" t="s">
        <v>65</v>
      </c>
      <c r="D179" s="74">
        <f t="shared" si="12"/>
        <v>12.5</v>
      </c>
      <c r="E179" s="91">
        <v>1.3779999999999999</v>
      </c>
      <c r="F179" s="92">
        <v>7.159E-4</v>
      </c>
      <c r="G179" s="88">
        <f t="shared" si="15"/>
        <v>1.3787159</v>
      </c>
      <c r="H179" s="77">
        <v>600.39</v>
      </c>
      <c r="I179" s="79" t="s">
        <v>66</v>
      </c>
      <c r="J179" s="76">
        <f t="shared" si="19"/>
        <v>600.39</v>
      </c>
      <c r="K179" s="77">
        <v>23.06</v>
      </c>
      <c r="L179" s="79" t="s">
        <v>66</v>
      </c>
      <c r="M179" s="76">
        <f t="shared" si="17"/>
        <v>23.06</v>
      </c>
      <c r="N179" s="77">
        <v>4.1900000000000004</v>
      </c>
      <c r="O179" s="79" t="s">
        <v>66</v>
      </c>
      <c r="P179" s="76">
        <f t="shared" si="20"/>
        <v>4.1900000000000004</v>
      </c>
    </row>
    <row r="180" spans="1:16">
      <c r="B180" s="89">
        <v>160</v>
      </c>
      <c r="C180" s="90" t="s">
        <v>65</v>
      </c>
      <c r="D180" s="74">
        <f t="shared" si="12"/>
        <v>13.333333333333334</v>
      </c>
      <c r="E180" s="91">
        <v>1.306</v>
      </c>
      <c r="F180" s="92">
        <v>6.7549999999999999E-4</v>
      </c>
      <c r="G180" s="88">
        <f t="shared" si="15"/>
        <v>1.3066755000000001</v>
      </c>
      <c r="H180" s="77">
        <v>673.23</v>
      </c>
      <c r="I180" s="79" t="s">
        <v>66</v>
      </c>
      <c r="J180" s="76">
        <f t="shared" si="19"/>
        <v>673.23</v>
      </c>
      <c r="K180" s="77">
        <v>25.27</v>
      </c>
      <c r="L180" s="79" t="s">
        <v>66</v>
      </c>
      <c r="M180" s="76">
        <f t="shared" si="17"/>
        <v>25.27</v>
      </c>
      <c r="N180" s="77">
        <v>4.67</v>
      </c>
      <c r="O180" s="79" t="s">
        <v>66</v>
      </c>
      <c r="P180" s="76">
        <f t="shared" si="20"/>
        <v>4.67</v>
      </c>
    </row>
    <row r="181" spans="1:16">
      <c r="B181" s="89">
        <v>170</v>
      </c>
      <c r="C181" s="90" t="s">
        <v>65</v>
      </c>
      <c r="D181" s="74">
        <f t="shared" si="12"/>
        <v>14.166666666666666</v>
      </c>
      <c r="E181" s="91">
        <v>1.2410000000000001</v>
      </c>
      <c r="F181" s="92">
        <v>6.3949999999999999E-4</v>
      </c>
      <c r="G181" s="88">
        <f t="shared" si="15"/>
        <v>1.2416395</v>
      </c>
      <c r="H181" s="77">
        <v>749.99</v>
      </c>
      <c r="I181" s="79" t="s">
        <v>66</v>
      </c>
      <c r="J181" s="76">
        <f t="shared" si="19"/>
        <v>749.99</v>
      </c>
      <c r="K181" s="77">
        <v>27.53</v>
      </c>
      <c r="L181" s="79" t="s">
        <v>66</v>
      </c>
      <c r="M181" s="76">
        <f t="shared" si="17"/>
        <v>27.53</v>
      </c>
      <c r="N181" s="77">
        <v>5.17</v>
      </c>
      <c r="O181" s="79" t="s">
        <v>66</v>
      </c>
      <c r="P181" s="76">
        <f t="shared" si="20"/>
        <v>5.17</v>
      </c>
    </row>
    <row r="182" spans="1:16">
      <c r="B182" s="89">
        <v>180</v>
      </c>
      <c r="C182" s="90" t="s">
        <v>65</v>
      </c>
      <c r="D182" s="74">
        <f t="shared" si="12"/>
        <v>15</v>
      </c>
      <c r="E182" s="91">
        <v>1.1830000000000001</v>
      </c>
      <c r="F182" s="92">
        <v>6.0740000000000002E-4</v>
      </c>
      <c r="G182" s="88">
        <f t="shared" si="15"/>
        <v>1.1836074000000001</v>
      </c>
      <c r="H182" s="77">
        <v>830.64</v>
      </c>
      <c r="I182" s="79" t="s">
        <v>66</v>
      </c>
      <c r="J182" s="76">
        <f t="shared" si="19"/>
        <v>830.64</v>
      </c>
      <c r="K182" s="77">
        <v>29.83</v>
      </c>
      <c r="L182" s="79" t="s">
        <v>66</v>
      </c>
      <c r="M182" s="76">
        <f t="shared" si="17"/>
        <v>29.83</v>
      </c>
      <c r="N182" s="77">
        <v>5.7</v>
      </c>
      <c r="O182" s="79" t="s">
        <v>66</v>
      </c>
      <c r="P182" s="76">
        <f t="shared" si="20"/>
        <v>5.7</v>
      </c>
    </row>
    <row r="183" spans="1:16">
      <c r="B183" s="89">
        <v>200</v>
      </c>
      <c r="C183" s="90" t="s">
        <v>65</v>
      </c>
      <c r="D183" s="74">
        <f t="shared" si="12"/>
        <v>16.666666666666668</v>
      </c>
      <c r="E183" s="91">
        <v>1.0840000000000001</v>
      </c>
      <c r="F183" s="92">
        <v>5.5219999999999998E-4</v>
      </c>
      <c r="G183" s="88">
        <f t="shared" si="15"/>
        <v>1.0845522000000001</v>
      </c>
      <c r="H183" s="77">
        <v>1</v>
      </c>
      <c r="I183" s="78" t="s">
        <v>12</v>
      </c>
      <c r="J183" s="76">
        <f t="shared" ref="J183:J190" si="21">H183*1000</f>
        <v>1000</v>
      </c>
      <c r="K183" s="77">
        <v>38.6</v>
      </c>
      <c r="L183" s="79" t="s">
        <v>66</v>
      </c>
      <c r="M183" s="76">
        <f t="shared" si="17"/>
        <v>38.6</v>
      </c>
      <c r="N183" s="77">
        <v>6.83</v>
      </c>
      <c r="O183" s="79" t="s">
        <v>66</v>
      </c>
      <c r="P183" s="76">
        <f t="shared" si="20"/>
        <v>6.83</v>
      </c>
    </row>
    <row r="184" spans="1:16">
      <c r="B184" s="89">
        <v>225</v>
      </c>
      <c r="C184" s="90" t="s">
        <v>65</v>
      </c>
      <c r="D184" s="74">
        <f t="shared" si="12"/>
        <v>18.75</v>
      </c>
      <c r="E184" s="91">
        <v>0.98270000000000002</v>
      </c>
      <c r="F184" s="92">
        <v>4.9640000000000003E-4</v>
      </c>
      <c r="G184" s="88">
        <f t="shared" si="15"/>
        <v>0.98319639999999997</v>
      </c>
      <c r="H184" s="77">
        <v>1.24</v>
      </c>
      <c r="I184" s="79" t="s">
        <v>12</v>
      </c>
      <c r="J184" s="76">
        <f t="shared" si="21"/>
        <v>1240</v>
      </c>
      <c r="K184" s="77">
        <v>51.17</v>
      </c>
      <c r="L184" s="79" t="s">
        <v>66</v>
      </c>
      <c r="M184" s="76">
        <f t="shared" si="17"/>
        <v>51.17</v>
      </c>
      <c r="N184" s="77">
        <v>8.3800000000000008</v>
      </c>
      <c r="O184" s="79" t="s">
        <v>66</v>
      </c>
      <c r="P184" s="76">
        <f t="shared" si="20"/>
        <v>8.3800000000000008</v>
      </c>
    </row>
    <row r="185" spans="1:16">
      <c r="B185" s="89">
        <v>250</v>
      </c>
      <c r="C185" s="90" t="s">
        <v>65</v>
      </c>
      <c r="D185" s="74">
        <f t="shared" si="12"/>
        <v>20.833333333333332</v>
      </c>
      <c r="E185" s="91">
        <v>0.90110000000000001</v>
      </c>
      <c r="F185" s="92">
        <v>4.5120000000000002E-4</v>
      </c>
      <c r="G185" s="88">
        <f t="shared" si="15"/>
        <v>0.9015512</v>
      </c>
      <c r="H185" s="77">
        <v>1.5</v>
      </c>
      <c r="I185" s="79" t="s">
        <v>12</v>
      </c>
      <c r="J185" s="76">
        <f t="shared" si="21"/>
        <v>1500</v>
      </c>
      <c r="K185" s="77">
        <v>63.05</v>
      </c>
      <c r="L185" s="79" t="s">
        <v>66</v>
      </c>
      <c r="M185" s="76">
        <f t="shared" si="17"/>
        <v>63.05</v>
      </c>
      <c r="N185" s="77">
        <v>10.07</v>
      </c>
      <c r="O185" s="79" t="s">
        <v>66</v>
      </c>
      <c r="P185" s="76">
        <f t="shared" si="20"/>
        <v>10.07</v>
      </c>
    </row>
    <row r="186" spans="1:16">
      <c r="B186" s="89">
        <v>275</v>
      </c>
      <c r="C186" s="90" t="s">
        <v>65</v>
      </c>
      <c r="D186" s="74">
        <f t="shared" ref="D186:D199" si="22">B186/$C$5</f>
        <v>22.916666666666668</v>
      </c>
      <c r="E186" s="91">
        <v>0.83350000000000002</v>
      </c>
      <c r="F186" s="92">
        <v>4.1389999999999998E-4</v>
      </c>
      <c r="G186" s="88">
        <f t="shared" si="15"/>
        <v>0.83391389999999999</v>
      </c>
      <c r="H186" s="77">
        <v>1.78</v>
      </c>
      <c r="I186" s="79" t="s">
        <v>12</v>
      </c>
      <c r="J186" s="80">
        <f t="shared" si="21"/>
        <v>1780</v>
      </c>
      <c r="K186" s="77">
        <v>74.67</v>
      </c>
      <c r="L186" s="79" t="s">
        <v>66</v>
      </c>
      <c r="M186" s="76">
        <f t="shared" si="17"/>
        <v>74.67</v>
      </c>
      <c r="N186" s="77">
        <v>11.9</v>
      </c>
      <c r="O186" s="79" t="s">
        <v>66</v>
      </c>
      <c r="P186" s="76">
        <f t="shared" si="20"/>
        <v>11.9</v>
      </c>
    </row>
    <row r="187" spans="1:16">
      <c r="B187" s="89">
        <v>300</v>
      </c>
      <c r="C187" s="90" t="s">
        <v>65</v>
      </c>
      <c r="D187" s="74">
        <f t="shared" si="22"/>
        <v>25</v>
      </c>
      <c r="E187" s="91">
        <v>0.77639999999999998</v>
      </c>
      <c r="F187" s="92">
        <v>3.8249999999999997E-4</v>
      </c>
      <c r="G187" s="88">
        <f t="shared" si="15"/>
        <v>0.77678249999999993</v>
      </c>
      <c r="H187" s="77">
        <v>2.09</v>
      </c>
      <c r="I187" s="79" t="s">
        <v>12</v>
      </c>
      <c r="J187" s="80">
        <f t="shared" si="21"/>
        <v>2090</v>
      </c>
      <c r="K187" s="77">
        <v>86.22</v>
      </c>
      <c r="L187" s="79" t="s">
        <v>66</v>
      </c>
      <c r="M187" s="76">
        <f t="shared" si="17"/>
        <v>86.22</v>
      </c>
      <c r="N187" s="77">
        <v>13.87</v>
      </c>
      <c r="O187" s="79" t="s">
        <v>66</v>
      </c>
      <c r="P187" s="76">
        <f t="shared" si="20"/>
        <v>13.87</v>
      </c>
    </row>
    <row r="188" spans="1:16">
      <c r="B188" s="89">
        <v>325</v>
      </c>
      <c r="C188" s="90" t="s">
        <v>65</v>
      </c>
      <c r="D188" s="74">
        <f t="shared" si="22"/>
        <v>27.083333333333332</v>
      </c>
      <c r="E188" s="91">
        <v>0.72729999999999995</v>
      </c>
      <c r="F188" s="92">
        <v>3.5570000000000003E-4</v>
      </c>
      <c r="G188" s="88">
        <f t="shared" si="15"/>
        <v>0.72765569999999991</v>
      </c>
      <c r="H188" s="77">
        <v>2.41</v>
      </c>
      <c r="I188" s="79" t="s">
        <v>12</v>
      </c>
      <c r="J188" s="80">
        <f t="shared" si="21"/>
        <v>2410</v>
      </c>
      <c r="K188" s="77">
        <v>97.8</v>
      </c>
      <c r="L188" s="79" t="s">
        <v>66</v>
      </c>
      <c r="M188" s="76">
        <f t="shared" si="17"/>
        <v>97.8</v>
      </c>
      <c r="N188" s="77">
        <v>15.97</v>
      </c>
      <c r="O188" s="79" t="s">
        <v>66</v>
      </c>
      <c r="P188" s="76">
        <f t="shared" si="20"/>
        <v>15.97</v>
      </c>
    </row>
    <row r="189" spans="1:16">
      <c r="B189" s="89">
        <v>350</v>
      </c>
      <c r="C189" s="90" t="s">
        <v>65</v>
      </c>
      <c r="D189" s="74">
        <f t="shared" si="22"/>
        <v>29.166666666666668</v>
      </c>
      <c r="E189" s="91">
        <v>0.68420000000000003</v>
      </c>
      <c r="F189" s="92">
        <v>3.325E-4</v>
      </c>
      <c r="G189" s="88">
        <f t="shared" si="15"/>
        <v>0.68453249999999999</v>
      </c>
      <c r="H189" s="77">
        <v>2.76</v>
      </c>
      <c r="I189" s="79" t="s">
        <v>12</v>
      </c>
      <c r="J189" s="80">
        <f t="shared" si="21"/>
        <v>2760</v>
      </c>
      <c r="K189" s="77">
        <v>109.47</v>
      </c>
      <c r="L189" s="79" t="s">
        <v>66</v>
      </c>
      <c r="M189" s="76">
        <f t="shared" si="17"/>
        <v>109.47</v>
      </c>
      <c r="N189" s="77">
        <v>18.2</v>
      </c>
      <c r="O189" s="79" t="s">
        <v>66</v>
      </c>
      <c r="P189" s="76">
        <f t="shared" si="20"/>
        <v>18.2</v>
      </c>
    </row>
    <row r="190" spans="1:16">
      <c r="B190" s="89">
        <v>375</v>
      </c>
      <c r="C190" s="90" t="s">
        <v>65</v>
      </c>
      <c r="D190" s="74">
        <f t="shared" si="22"/>
        <v>31.25</v>
      </c>
      <c r="E190" s="91">
        <v>0.64629999999999999</v>
      </c>
      <c r="F190" s="92">
        <v>3.123E-4</v>
      </c>
      <c r="G190" s="88">
        <f t="shared" si="15"/>
        <v>0.64661230000000003</v>
      </c>
      <c r="H190" s="77">
        <v>3.12</v>
      </c>
      <c r="I190" s="79" t="s">
        <v>12</v>
      </c>
      <c r="J190" s="80">
        <f t="shared" si="21"/>
        <v>3120</v>
      </c>
      <c r="K190" s="77">
        <v>121.27</v>
      </c>
      <c r="L190" s="79" t="s">
        <v>66</v>
      </c>
      <c r="M190" s="76">
        <f t="shared" si="17"/>
        <v>121.27</v>
      </c>
      <c r="N190" s="77">
        <v>20.56</v>
      </c>
      <c r="O190" s="79" t="s">
        <v>66</v>
      </c>
      <c r="P190" s="76">
        <f t="shared" si="20"/>
        <v>20.56</v>
      </c>
    </row>
    <row r="191" spans="1:16">
      <c r="B191" s="89">
        <v>400</v>
      </c>
      <c r="C191" s="90" t="s">
        <v>65</v>
      </c>
      <c r="D191" s="74">
        <f t="shared" si="22"/>
        <v>33.333333333333336</v>
      </c>
      <c r="E191" s="91">
        <v>0.6129</v>
      </c>
      <c r="F191" s="92">
        <v>2.945E-4</v>
      </c>
      <c r="G191" s="88">
        <f t="shared" si="15"/>
        <v>0.61319449999999998</v>
      </c>
      <c r="H191" s="77">
        <v>3.51</v>
      </c>
      <c r="I191" s="79" t="s">
        <v>12</v>
      </c>
      <c r="J191" s="80">
        <f t="shared" ref="J191:J227" si="23">H191*1000</f>
        <v>3510</v>
      </c>
      <c r="K191" s="77">
        <v>133.21</v>
      </c>
      <c r="L191" s="79" t="s">
        <v>66</v>
      </c>
      <c r="M191" s="76">
        <f t="shared" si="17"/>
        <v>133.21</v>
      </c>
      <c r="N191" s="77">
        <v>23.05</v>
      </c>
      <c r="O191" s="79" t="s">
        <v>66</v>
      </c>
      <c r="P191" s="76">
        <f t="shared" si="20"/>
        <v>23.05</v>
      </c>
    </row>
    <row r="192" spans="1:16">
      <c r="B192" s="89">
        <v>450</v>
      </c>
      <c r="C192" s="90" t="s">
        <v>65</v>
      </c>
      <c r="D192" s="74">
        <f t="shared" si="22"/>
        <v>37.5</v>
      </c>
      <c r="E192" s="91">
        <v>0.55649999999999999</v>
      </c>
      <c r="F192" s="92">
        <v>2.6449999999999998E-4</v>
      </c>
      <c r="G192" s="88">
        <f t="shared" si="15"/>
        <v>0.5567645</v>
      </c>
      <c r="H192" s="77">
        <v>4.3499999999999996</v>
      </c>
      <c r="I192" s="79" t="s">
        <v>12</v>
      </c>
      <c r="J192" s="80">
        <f t="shared" si="23"/>
        <v>4350</v>
      </c>
      <c r="K192" s="77">
        <v>178.4</v>
      </c>
      <c r="L192" s="79" t="s">
        <v>66</v>
      </c>
      <c r="M192" s="76">
        <f t="shared" si="17"/>
        <v>178.4</v>
      </c>
      <c r="N192" s="77">
        <v>28.4</v>
      </c>
      <c r="O192" s="79" t="s">
        <v>66</v>
      </c>
      <c r="P192" s="76">
        <f t="shared" si="20"/>
        <v>28.4</v>
      </c>
    </row>
    <row r="193" spans="2:16">
      <c r="B193" s="89">
        <v>500</v>
      </c>
      <c r="C193" s="90" t="s">
        <v>65</v>
      </c>
      <c r="D193" s="74">
        <f t="shared" si="22"/>
        <v>41.666666666666664</v>
      </c>
      <c r="E193" s="91">
        <v>0.51060000000000005</v>
      </c>
      <c r="F193" s="92">
        <v>2.4030000000000001E-4</v>
      </c>
      <c r="G193" s="88">
        <f t="shared" si="15"/>
        <v>0.51084030000000002</v>
      </c>
      <c r="H193" s="77">
        <v>5.27</v>
      </c>
      <c r="I193" s="79" t="s">
        <v>12</v>
      </c>
      <c r="J193" s="80">
        <f t="shared" si="23"/>
        <v>5270</v>
      </c>
      <c r="K193" s="77">
        <v>220.76</v>
      </c>
      <c r="L193" s="79" t="s">
        <v>66</v>
      </c>
      <c r="M193" s="76">
        <f t="shared" si="17"/>
        <v>220.76</v>
      </c>
      <c r="N193" s="77">
        <v>34.24</v>
      </c>
      <c r="O193" s="79" t="s">
        <v>66</v>
      </c>
      <c r="P193" s="76">
        <f t="shared" si="20"/>
        <v>34.24</v>
      </c>
    </row>
    <row r="194" spans="2:16">
      <c r="B194" s="89">
        <v>550</v>
      </c>
      <c r="C194" s="90" t="s">
        <v>65</v>
      </c>
      <c r="D194" s="74">
        <f t="shared" si="22"/>
        <v>45.833333333333336</v>
      </c>
      <c r="E194" s="91">
        <v>0.47249999999999998</v>
      </c>
      <c r="F194" s="92">
        <v>2.2029999999999999E-4</v>
      </c>
      <c r="G194" s="88">
        <f t="shared" si="15"/>
        <v>0.47272029999999998</v>
      </c>
      <c r="H194" s="77">
        <v>6.26</v>
      </c>
      <c r="I194" s="79" t="s">
        <v>12</v>
      </c>
      <c r="J194" s="80">
        <f t="shared" si="23"/>
        <v>6260</v>
      </c>
      <c r="K194" s="77">
        <v>262.01</v>
      </c>
      <c r="L194" s="79" t="s">
        <v>66</v>
      </c>
      <c r="M194" s="76">
        <f t="shared" si="17"/>
        <v>262.01</v>
      </c>
      <c r="N194" s="77">
        <v>40.549999999999997</v>
      </c>
      <c r="O194" s="79" t="s">
        <v>66</v>
      </c>
      <c r="P194" s="76">
        <f t="shared" si="20"/>
        <v>40.549999999999997</v>
      </c>
    </row>
    <row r="195" spans="2:16">
      <c r="B195" s="89">
        <v>600</v>
      </c>
      <c r="C195" s="90" t="s">
        <v>65</v>
      </c>
      <c r="D195" s="74">
        <f t="shared" si="22"/>
        <v>50</v>
      </c>
      <c r="E195" s="91">
        <v>0.44040000000000001</v>
      </c>
      <c r="F195" s="92">
        <v>2.0350000000000001E-4</v>
      </c>
      <c r="G195" s="88">
        <f t="shared" si="15"/>
        <v>0.44060350000000004</v>
      </c>
      <c r="H195" s="77">
        <v>7.33</v>
      </c>
      <c r="I195" s="79" t="s">
        <v>12</v>
      </c>
      <c r="J195" s="80">
        <f t="shared" si="23"/>
        <v>7330</v>
      </c>
      <c r="K195" s="77">
        <v>302.89</v>
      </c>
      <c r="L195" s="79" t="s">
        <v>66</v>
      </c>
      <c r="M195" s="76">
        <f t="shared" si="17"/>
        <v>302.89</v>
      </c>
      <c r="N195" s="77">
        <v>47.32</v>
      </c>
      <c r="O195" s="79" t="s">
        <v>66</v>
      </c>
      <c r="P195" s="76">
        <f t="shared" si="20"/>
        <v>47.32</v>
      </c>
    </row>
    <row r="196" spans="2:16">
      <c r="B196" s="89">
        <v>650</v>
      </c>
      <c r="C196" s="90" t="s">
        <v>65</v>
      </c>
      <c r="D196" s="74">
        <f t="shared" si="22"/>
        <v>54.166666666666664</v>
      </c>
      <c r="E196" s="91">
        <v>0.41289999999999999</v>
      </c>
      <c r="F196" s="92">
        <v>1.8909999999999999E-4</v>
      </c>
      <c r="G196" s="88">
        <f t="shared" si="15"/>
        <v>0.41308909999999999</v>
      </c>
      <c r="H196" s="77">
        <v>8.48</v>
      </c>
      <c r="I196" s="79" t="s">
        <v>12</v>
      </c>
      <c r="J196" s="80">
        <f t="shared" si="23"/>
        <v>8480</v>
      </c>
      <c r="K196" s="77">
        <v>343.77</v>
      </c>
      <c r="L196" s="79" t="s">
        <v>66</v>
      </c>
      <c r="M196" s="76">
        <f t="shared" si="17"/>
        <v>343.77</v>
      </c>
      <c r="N196" s="77">
        <v>54.53</v>
      </c>
      <c r="O196" s="79" t="s">
        <v>66</v>
      </c>
      <c r="P196" s="76">
        <f t="shared" si="20"/>
        <v>54.53</v>
      </c>
    </row>
    <row r="197" spans="2:16">
      <c r="B197" s="89">
        <v>700</v>
      </c>
      <c r="C197" s="90" t="s">
        <v>65</v>
      </c>
      <c r="D197" s="74">
        <f t="shared" si="22"/>
        <v>58.333333333333336</v>
      </c>
      <c r="E197" s="91">
        <v>0.3891</v>
      </c>
      <c r="F197" s="92">
        <v>1.7679999999999999E-4</v>
      </c>
      <c r="G197" s="88">
        <f t="shared" si="15"/>
        <v>0.38927679999999998</v>
      </c>
      <c r="H197" s="77">
        <v>9.6999999999999993</v>
      </c>
      <c r="I197" s="79" t="s">
        <v>12</v>
      </c>
      <c r="J197" s="80">
        <f t="shared" si="23"/>
        <v>9700</v>
      </c>
      <c r="K197" s="77">
        <v>384.85</v>
      </c>
      <c r="L197" s="79" t="s">
        <v>66</v>
      </c>
      <c r="M197" s="76">
        <f t="shared" si="17"/>
        <v>384.85</v>
      </c>
      <c r="N197" s="77">
        <v>62.18</v>
      </c>
      <c r="O197" s="79" t="s">
        <v>66</v>
      </c>
      <c r="P197" s="76">
        <f t="shared" si="20"/>
        <v>62.18</v>
      </c>
    </row>
    <row r="198" spans="2:16">
      <c r="B198" s="89">
        <v>800</v>
      </c>
      <c r="C198" s="90" t="s">
        <v>65</v>
      </c>
      <c r="D198" s="74">
        <f t="shared" si="22"/>
        <v>66.666666666666671</v>
      </c>
      <c r="E198" s="91">
        <v>0.35</v>
      </c>
      <c r="F198" s="92">
        <v>1.5640000000000001E-4</v>
      </c>
      <c r="G198" s="88">
        <f t="shared" si="15"/>
        <v>0.35015639999999998</v>
      </c>
      <c r="H198" s="77">
        <v>12.35</v>
      </c>
      <c r="I198" s="79" t="s">
        <v>12</v>
      </c>
      <c r="J198" s="80">
        <f t="shared" si="23"/>
        <v>12350</v>
      </c>
      <c r="K198" s="77">
        <v>537.65</v>
      </c>
      <c r="L198" s="79" t="s">
        <v>66</v>
      </c>
      <c r="M198" s="76">
        <f t="shared" si="17"/>
        <v>537.65</v>
      </c>
      <c r="N198" s="77">
        <v>78.739999999999995</v>
      </c>
      <c r="O198" s="79" t="s">
        <v>66</v>
      </c>
      <c r="P198" s="76">
        <f t="shared" si="20"/>
        <v>78.739999999999995</v>
      </c>
    </row>
    <row r="199" spans="2:16">
      <c r="B199" s="89">
        <v>900</v>
      </c>
      <c r="C199" s="90" t="s">
        <v>65</v>
      </c>
      <c r="D199" s="74">
        <f t="shared" si="22"/>
        <v>75</v>
      </c>
      <c r="E199" s="91">
        <v>0.31900000000000001</v>
      </c>
      <c r="F199" s="92">
        <v>1.404E-4</v>
      </c>
      <c r="G199" s="88">
        <f t="shared" si="15"/>
        <v>0.31914039999999999</v>
      </c>
      <c r="H199" s="77">
        <v>15.27</v>
      </c>
      <c r="I199" s="79" t="s">
        <v>12</v>
      </c>
      <c r="J199" s="80">
        <f t="shared" si="23"/>
        <v>15270</v>
      </c>
      <c r="K199" s="77">
        <v>678.99</v>
      </c>
      <c r="L199" s="79" t="s">
        <v>66</v>
      </c>
      <c r="M199" s="76">
        <f t="shared" si="17"/>
        <v>678.99</v>
      </c>
      <c r="N199" s="77">
        <v>96.92</v>
      </c>
      <c r="O199" s="79" t="s">
        <v>66</v>
      </c>
      <c r="P199" s="76">
        <f t="shared" si="20"/>
        <v>96.92</v>
      </c>
    </row>
    <row r="200" spans="2:16">
      <c r="B200" s="89">
        <v>1</v>
      </c>
      <c r="C200" s="93" t="s">
        <v>67</v>
      </c>
      <c r="D200" s="74">
        <f t="shared" ref="D200:D228" si="24">B200*1000/$C$5</f>
        <v>83.333333333333329</v>
      </c>
      <c r="E200" s="91">
        <v>0.29399999999999998</v>
      </c>
      <c r="F200" s="92">
        <v>1.2750000000000001E-4</v>
      </c>
      <c r="G200" s="88">
        <f t="shared" si="15"/>
        <v>0.29412749999999999</v>
      </c>
      <c r="H200" s="77">
        <v>18.46</v>
      </c>
      <c r="I200" s="79" t="s">
        <v>12</v>
      </c>
      <c r="J200" s="80">
        <f t="shared" si="23"/>
        <v>18460</v>
      </c>
      <c r="K200" s="77">
        <v>815.95</v>
      </c>
      <c r="L200" s="79" t="s">
        <v>66</v>
      </c>
      <c r="M200" s="76">
        <f t="shared" si="17"/>
        <v>815.95</v>
      </c>
      <c r="N200" s="77">
        <v>116.63</v>
      </c>
      <c r="O200" s="79" t="s">
        <v>66</v>
      </c>
      <c r="P200" s="76">
        <f t="shared" si="20"/>
        <v>116.63</v>
      </c>
    </row>
    <row r="201" spans="2:16">
      <c r="B201" s="89">
        <v>1.1000000000000001</v>
      </c>
      <c r="C201" s="90" t="s">
        <v>67</v>
      </c>
      <c r="D201" s="74">
        <f t="shared" si="24"/>
        <v>91.666666666666671</v>
      </c>
      <c r="E201" s="91">
        <v>0.2732</v>
      </c>
      <c r="F201" s="92">
        <v>1.1680000000000001E-4</v>
      </c>
      <c r="G201" s="88">
        <f t="shared" si="15"/>
        <v>0.27331679999999997</v>
      </c>
      <c r="H201" s="77">
        <v>21.91</v>
      </c>
      <c r="I201" s="79" t="s">
        <v>12</v>
      </c>
      <c r="J201" s="80">
        <f t="shared" si="23"/>
        <v>21910</v>
      </c>
      <c r="K201" s="77">
        <v>951.26</v>
      </c>
      <c r="L201" s="79" t="s">
        <v>66</v>
      </c>
      <c r="M201" s="76">
        <f t="shared" si="17"/>
        <v>951.26</v>
      </c>
      <c r="N201" s="77">
        <v>137.82</v>
      </c>
      <c r="O201" s="79" t="s">
        <v>66</v>
      </c>
      <c r="P201" s="76">
        <f t="shared" si="20"/>
        <v>137.82</v>
      </c>
    </row>
    <row r="202" spans="2:16">
      <c r="B202" s="89">
        <v>1.2</v>
      </c>
      <c r="C202" s="90" t="s">
        <v>67</v>
      </c>
      <c r="D202" s="74">
        <f t="shared" si="24"/>
        <v>100</v>
      </c>
      <c r="E202" s="91">
        <v>0.25580000000000003</v>
      </c>
      <c r="F202" s="92">
        <v>1.0789999999999999E-4</v>
      </c>
      <c r="G202" s="88">
        <f t="shared" si="15"/>
        <v>0.25590790000000002</v>
      </c>
      <c r="H202" s="77">
        <v>25.61</v>
      </c>
      <c r="I202" s="79" t="s">
        <v>12</v>
      </c>
      <c r="J202" s="80">
        <f t="shared" si="23"/>
        <v>25610</v>
      </c>
      <c r="K202" s="77">
        <v>1.0900000000000001</v>
      </c>
      <c r="L202" s="78" t="s">
        <v>12</v>
      </c>
      <c r="M202" s="76">
        <f t="shared" ref="M202:M204" si="25">K202*1000</f>
        <v>1090</v>
      </c>
      <c r="N202" s="77">
        <v>160.4</v>
      </c>
      <c r="O202" s="79" t="s">
        <v>66</v>
      </c>
      <c r="P202" s="76">
        <f t="shared" si="20"/>
        <v>160.4</v>
      </c>
    </row>
    <row r="203" spans="2:16">
      <c r="B203" s="89">
        <v>1.3</v>
      </c>
      <c r="C203" s="90" t="s">
        <v>67</v>
      </c>
      <c r="D203" s="74">
        <f t="shared" si="24"/>
        <v>108.33333333333333</v>
      </c>
      <c r="E203" s="91">
        <v>0.2409</v>
      </c>
      <c r="F203" s="92">
        <v>1.002E-4</v>
      </c>
      <c r="G203" s="88">
        <f t="shared" si="15"/>
        <v>0.2410002</v>
      </c>
      <c r="H203" s="77">
        <v>29.55</v>
      </c>
      <c r="I203" s="79" t="s">
        <v>12</v>
      </c>
      <c r="J203" s="80">
        <f t="shared" si="23"/>
        <v>29550</v>
      </c>
      <c r="K203" s="77">
        <v>1.22</v>
      </c>
      <c r="L203" s="79" t="s">
        <v>12</v>
      </c>
      <c r="M203" s="76">
        <f t="shared" si="25"/>
        <v>1220</v>
      </c>
      <c r="N203" s="77">
        <v>184.33</v>
      </c>
      <c r="O203" s="79" t="s">
        <v>66</v>
      </c>
      <c r="P203" s="76">
        <f t="shared" si="20"/>
        <v>184.33</v>
      </c>
    </row>
    <row r="204" spans="2:16">
      <c r="B204" s="89">
        <v>1.4</v>
      </c>
      <c r="C204" s="90" t="s">
        <v>67</v>
      </c>
      <c r="D204" s="74">
        <f t="shared" si="24"/>
        <v>116.66666666666667</v>
      </c>
      <c r="E204" s="91">
        <v>0.22800000000000001</v>
      </c>
      <c r="F204" s="92">
        <v>9.3620000000000002E-5</v>
      </c>
      <c r="G204" s="88">
        <f t="shared" si="15"/>
        <v>0.22809362</v>
      </c>
      <c r="H204" s="77">
        <v>33.72</v>
      </c>
      <c r="I204" s="79" t="s">
        <v>12</v>
      </c>
      <c r="J204" s="80">
        <f t="shared" si="23"/>
        <v>33720</v>
      </c>
      <c r="K204" s="77">
        <v>1.36</v>
      </c>
      <c r="L204" s="79" t="s">
        <v>12</v>
      </c>
      <c r="M204" s="76">
        <f t="shared" si="25"/>
        <v>1360</v>
      </c>
      <c r="N204" s="77">
        <v>209.55</v>
      </c>
      <c r="O204" s="79" t="s">
        <v>66</v>
      </c>
      <c r="P204" s="76">
        <f t="shared" si="20"/>
        <v>209.55</v>
      </c>
    </row>
    <row r="205" spans="2:16">
      <c r="B205" s="89">
        <v>1.5</v>
      </c>
      <c r="C205" s="90" t="s">
        <v>67</v>
      </c>
      <c r="D205" s="74">
        <f t="shared" si="24"/>
        <v>125</v>
      </c>
      <c r="E205" s="91">
        <v>0.21679999999999999</v>
      </c>
      <c r="F205" s="92">
        <v>8.7869999999999997E-5</v>
      </c>
      <c r="G205" s="88">
        <f t="shared" si="15"/>
        <v>0.21688786999999998</v>
      </c>
      <c r="H205" s="77">
        <v>38.119999999999997</v>
      </c>
      <c r="I205" s="79" t="s">
        <v>12</v>
      </c>
      <c r="J205" s="80">
        <f t="shared" si="23"/>
        <v>38120</v>
      </c>
      <c r="K205" s="77">
        <v>1.49</v>
      </c>
      <c r="L205" s="79" t="s">
        <v>12</v>
      </c>
      <c r="M205" s="76">
        <f t="shared" ref="M205:M208" si="26">K205*1000</f>
        <v>1490</v>
      </c>
      <c r="N205" s="77">
        <v>236</v>
      </c>
      <c r="O205" s="79" t="s">
        <v>66</v>
      </c>
      <c r="P205" s="76">
        <f t="shared" si="20"/>
        <v>236</v>
      </c>
    </row>
    <row r="206" spans="2:16">
      <c r="B206" s="89">
        <v>1.6</v>
      </c>
      <c r="C206" s="90" t="s">
        <v>67</v>
      </c>
      <c r="D206" s="74">
        <f t="shared" si="24"/>
        <v>133.33333333333334</v>
      </c>
      <c r="E206" s="91">
        <v>0.2069</v>
      </c>
      <c r="F206" s="92">
        <v>8.2799999999999993E-5</v>
      </c>
      <c r="G206" s="88">
        <f t="shared" si="15"/>
        <v>0.20698279999999999</v>
      </c>
      <c r="H206" s="77">
        <v>42.73</v>
      </c>
      <c r="I206" s="79" t="s">
        <v>12</v>
      </c>
      <c r="J206" s="80">
        <f t="shared" si="23"/>
        <v>42730</v>
      </c>
      <c r="K206" s="77">
        <v>1.63</v>
      </c>
      <c r="L206" s="79" t="s">
        <v>12</v>
      </c>
      <c r="M206" s="76">
        <f t="shared" si="26"/>
        <v>1630</v>
      </c>
      <c r="N206" s="77">
        <v>263.63</v>
      </c>
      <c r="O206" s="79" t="s">
        <v>66</v>
      </c>
      <c r="P206" s="76">
        <f t="shared" si="20"/>
        <v>263.63</v>
      </c>
    </row>
    <row r="207" spans="2:16">
      <c r="B207" s="89">
        <v>1.7</v>
      </c>
      <c r="C207" s="90" t="s">
        <v>67</v>
      </c>
      <c r="D207" s="74">
        <f t="shared" si="24"/>
        <v>141.66666666666666</v>
      </c>
      <c r="E207" s="91">
        <v>0.1981</v>
      </c>
      <c r="F207" s="92">
        <v>7.8310000000000001E-5</v>
      </c>
      <c r="G207" s="88">
        <f t="shared" si="15"/>
        <v>0.19817831</v>
      </c>
      <c r="H207" s="77">
        <v>47.56</v>
      </c>
      <c r="I207" s="79" t="s">
        <v>12</v>
      </c>
      <c r="J207" s="80">
        <f t="shared" si="23"/>
        <v>47560</v>
      </c>
      <c r="K207" s="77">
        <v>1.77</v>
      </c>
      <c r="L207" s="79" t="s">
        <v>12</v>
      </c>
      <c r="M207" s="76">
        <f t="shared" si="26"/>
        <v>1770</v>
      </c>
      <c r="N207" s="77">
        <v>292.39</v>
      </c>
      <c r="O207" s="79" t="s">
        <v>66</v>
      </c>
      <c r="P207" s="76">
        <f t="shared" si="20"/>
        <v>292.39</v>
      </c>
    </row>
    <row r="208" spans="2:16">
      <c r="B208" s="89">
        <v>1.8</v>
      </c>
      <c r="C208" s="90" t="s">
        <v>67</v>
      </c>
      <c r="D208" s="74">
        <f t="shared" si="24"/>
        <v>150</v>
      </c>
      <c r="E208" s="91">
        <v>0.1903</v>
      </c>
      <c r="F208" s="92">
        <v>7.4289999999999995E-5</v>
      </c>
      <c r="G208" s="88">
        <f t="shared" si="15"/>
        <v>0.19037429</v>
      </c>
      <c r="H208" s="77">
        <v>52.59</v>
      </c>
      <c r="I208" s="79" t="s">
        <v>12</v>
      </c>
      <c r="J208" s="80">
        <f t="shared" si="23"/>
        <v>52590</v>
      </c>
      <c r="K208" s="77">
        <v>1.91</v>
      </c>
      <c r="L208" s="79" t="s">
        <v>12</v>
      </c>
      <c r="M208" s="76">
        <f t="shared" si="26"/>
        <v>1910</v>
      </c>
      <c r="N208" s="77">
        <v>322.24</v>
      </c>
      <c r="O208" s="79" t="s">
        <v>66</v>
      </c>
      <c r="P208" s="76">
        <f t="shared" si="20"/>
        <v>322.24</v>
      </c>
    </row>
    <row r="209" spans="2:16">
      <c r="B209" s="89">
        <v>2</v>
      </c>
      <c r="C209" s="90" t="s">
        <v>67</v>
      </c>
      <c r="D209" s="74">
        <f t="shared" si="24"/>
        <v>166.66666666666666</v>
      </c>
      <c r="E209" s="91">
        <v>0.17680000000000001</v>
      </c>
      <c r="F209" s="92">
        <v>6.7420000000000002E-5</v>
      </c>
      <c r="G209" s="88">
        <f t="shared" si="15"/>
        <v>0.17686742000000003</v>
      </c>
      <c r="H209" s="77">
        <v>63.25</v>
      </c>
      <c r="I209" s="79" t="s">
        <v>12</v>
      </c>
      <c r="J209" s="80">
        <f t="shared" si="23"/>
        <v>63250</v>
      </c>
      <c r="K209" s="77">
        <v>2.4300000000000002</v>
      </c>
      <c r="L209" s="79" t="s">
        <v>12</v>
      </c>
      <c r="M209" s="80">
        <f t="shared" ref="M209:M216" si="27">K209*1000</f>
        <v>2430</v>
      </c>
      <c r="N209" s="77">
        <v>385.06</v>
      </c>
      <c r="O209" s="79" t="s">
        <v>66</v>
      </c>
      <c r="P209" s="76">
        <f t="shared" si="20"/>
        <v>385.06</v>
      </c>
    </row>
    <row r="210" spans="2:16">
      <c r="B210" s="89">
        <v>2.25</v>
      </c>
      <c r="C210" s="90" t="s">
        <v>67</v>
      </c>
      <c r="D210" s="74">
        <f t="shared" si="24"/>
        <v>187.5</v>
      </c>
      <c r="E210" s="91">
        <v>0.1633</v>
      </c>
      <c r="F210" s="92">
        <v>6.0479999999999997E-5</v>
      </c>
      <c r="G210" s="88">
        <f t="shared" si="15"/>
        <v>0.16336048</v>
      </c>
      <c r="H210" s="77">
        <v>77.63</v>
      </c>
      <c r="I210" s="79" t="s">
        <v>12</v>
      </c>
      <c r="J210" s="80">
        <f t="shared" si="23"/>
        <v>77630</v>
      </c>
      <c r="K210" s="77">
        <v>3.17</v>
      </c>
      <c r="L210" s="79" t="s">
        <v>12</v>
      </c>
      <c r="M210" s="80">
        <f t="shared" si="27"/>
        <v>3170</v>
      </c>
      <c r="N210" s="77">
        <v>468.99</v>
      </c>
      <c r="O210" s="79" t="s">
        <v>66</v>
      </c>
      <c r="P210" s="76">
        <f t="shared" si="20"/>
        <v>468.99</v>
      </c>
    </row>
    <row r="211" spans="2:16">
      <c r="B211" s="89">
        <v>2.5</v>
      </c>
      <c r="C211" s="90" t="s">
        <v>67</v>
      </c>
      <c r="D211" s="74">
        <f t="shared" si="24"/>
        <v>208.33333333333334</v>
      </c>
      <c r="E211" s="91">
        <v>0.15240000000000001</v>
      </c>
      <c r="F211" s="92">
        <v>5.4880000000000003E-5</v>
      </c>
      <c r="G211" s="88">
        <f t="shared" si="15"/>
        <v>0.15245488000000001</v>
      </c>
      <c r="H211" s="77">
        <v>93.12</v>
      </c>
      <c r="I211" s="79" t="s">
        <v>12</v>
      </c>
      <c r="J211" s="80">
        <f t="shared" si="23"/>
        <v>93120</v>
      </c>
      <c r="K211" s="77">
        <v>3.86</v>
      </c>
      <c r="L211" s="79" t="s">
        <v>12</v>
      </c>
      <c r="M211" s="80">
        <f t="shared" si="27"/>
        <v>3860</v>
      </c>
      <c r="N211" s="77">
        <v>558.39</v>
      </c>
      <c r="O211" s="79" t="s">
        <v>66</v>
      </c>
      <c r="P211" s="76">
        <f t="shared" si="20"/>
        <v>558.39</v>
      </c>
    </row>
    <row r="212" spans="2:16">
      <c r="B212" s="89">
        <v>2.75</v>
      </c>
      <c r="C212" s="90" t="s">
        <v>67</v>
      </c>
      <c r="D212" s="74">
        <f t="shared" si="24"/>
        <v>229.16666666666666</v>
      </c>
      <c r="E212" s="91">
        <v>0.14349999999999999</v>
      </c>
      <c r="F212" s="92">
        <v>5.0260000000000003E-5</v>
      </c>
      <c r="G212" s="88">
        <f t="shared" si="15"/>
        <v>0.14355025999999999</v>
      </c>
      <c r="H212" s="77">
        <v>109.65</v>
      </c>
      <c r="I212" s="79" t="s">
        <v>12</v>
      </c>
      <c r="J212" s="187">
        <f t="shared" si="23"/>
        <v>109650</v>
      </c>
      <c r="K212" s="77">
        <v>4.51</v>
      </c>
      <c r="L212" s="79" t="s">
        <v>12</v>
      </c>
      <c r="M212" s="80">
        <f t="shared" si="27"/>
        <v>4510</v>
      </c>
      <c r="N212" s="77">
        <v>652.75</v>
      </c>
      <c r="O212" s="79" t="s">
        <v>66</v>
      </c>
      <c r="P212" s="76">
        <f t="shared" si="20"/>
        <v>652.75</v>
      </c>
    </row>
    <row r="213" spans="2:16">
      <c r="B213" s="89">
        <v>3</v>
      </c>
      <c r="C213" s="90" t="s">
        <v>67</v>
      </c>
      <c r="D213" s="74">
        <f t="shared" si="24"/>
        <v>250</v>
      </c>
      <c r="E213" s="91">
        <v>0.13600000000000001</v>
      </c>
      <c r="F213" s="92">
        <v>4.638E-5</v>
      </c>
      <c r="G213" s="88">
        <f t="shared" ref="G213:G228" si="28">E213+F213</f>
        <v>0.13604638000000002</v>
      </c>
      <c r="H213" s="77">
        <v>127.15</v>
      </c>
      <c r="I213" s="79" t="s">
        <v>12</v>
      </c>
      <c r="J213" s="187">
        <f t="shared" si="23"/>
        <v>127150</v>
      </c>
      <c r="K213" s="77">
        <v>5.15</v>
      </c>
      <c r="L213" s="79" t="s">
        <v>12</v>
      </c>
      <c r="M213" s="80">
        <f t="shared" si="27"/>
        <v>5150</v>
      </c>
      <c r="N213" s="77">
        <v>751.6</v>
      </c>
      <c r="O213" s="79" t="s">
        <v>66</v>
      </c>
      <c r="P213" s="76">
        <f t="shared" si="20"/>
        <v>751.6</v>
      </c>
    </row>
    <row r="214" spans="2:16">
      <c r="B214" s="89">
        <v>3.25</v>
      </c>
      <c r="C214" s="90" t="s">
        <v>67</v>
      </c>
      <c r="D214" s="74">
        <f t="shared" si="24"/>
        <v>270.83333333333331</v>
      </c>
      <c r="E214" s="91">
        <v>0.12959999999999999</v>
      </c>
      <c r="F214" s="92">
        <v>4.3069999999999999E-5</v>
      </c>
      <c r="G214" s="88">
        <f t="shared" si="28"/>
        <v>0.12964307</v>
      </c>
      <c r="H214" s="77">
        <v>145.56</v>
      </c>
      <c r="I214" s="79" t="s">
        <v>12</v>
      </c>
      <c r="J214" s="187">
        <f t="shared" si="23"/>
        <v>145560</v>
      </c>
      <c r="K214" s="77">
        <v>5.77</v>
      </c>
      <c r="L214" s="79" t="s">
        <v>12</v>
      </c>
      <c r="M214" s="80">
        <f t="shared" si="27"/>
        <v>5770</v>
      </c>
      <c r="N214" s="77">
        <v>854.54</v>
      </c>
      <c r="O214" s="79" t="s">
        <v>66</v>
      </c>
      <c r="P214" s="76">
        <f t="shared" si="20"/>
        <v>854.54</v>
      </c>
    </row>
    <row r="215" spans="2:16">
      <c r="B215" s="89">
        <v>3.5</v>
      </c>
      <c r="C215" s="90" t="s">
        <v>67</v>
      </c>
      <c r="D215" s="74">
        <f t="shared" si="24"/>
        <v>291.66666666666669</v>
      </c>
      <c r="E215" s="91">
        <v>0.1241</v>
      </c>
      <c r="F215" s="92">
        <v>4.0219999999999998E-5</v>
      </c>
      <c r="G215" s="88">
        <f t="shared" si="28"/>
        <v>0.12414022</v>
      </c>
      <c r="H215" s="77">
        <v>164.82</v>
      </c>
      <c r="I215" s="79" t="s">
        <v>12</v>
      </c>
      <c r="J215" s="187">
        <f t="shared" si="23"/>
        <v>164820</v>
      </c>
      <c r="K215" s="77">
        <v>6.39</v>
      </c>
      <c r="L215" s="79" t="s">
        <v>12</v>
      </c>
      <c r="M215" s="80">
        <f t="shared" si="27"/>
        <v>6390</v>
      </c>
      <c r="N215" s="77">
        <v>961.18</v>
      </c>
      <c r="O215" s="79" t="s">
        <v>66</v>
      </c>
      <c r="P215" s="76">
        <f t="shared" si="20"/>
        <v>961.18</v>
      </c>
    </row>
    <row r="216" spans="2:16">
      <c r="B216" s="89">
        <v>3.75</v>
      </c>
      <c r="C216" s="90" t="s">
        <v>67</v>
      </c>
      <c r="D216" s="74">
        <f t="shared" si="24"/>
        <v>312.5</v>
      </c>
      <c r="E216" s="91">
        <v>0.11940000000000001</v>
      </c>
      <c r="F216" s="92">
        <v>3.773E-5</v>
      </c>
      <c r="G216" s="88">
        <f t="shared" si="28"/>
        <v>0.11943773000000001</v>
      </c>
      <c r="H216" s="77">
        <v>184.9</v>
      </c>
      <c r="I216" s="79" t="s">
        <v>12</v>
      </c>
      <c r="J216" s="187">
        <f t="shared" si="23"/>
        <v>184900</v>
      </c>
      <c r="K216" s="77">
        <v>6.99</v>
      </c>
      <c r="L216" s="79" t="s">
        <v>12</v>
      </c>
      <c r="M216" s="80">
        <f t="shared" si="27"/>
        <v>6990</v>
      </c>
      <c r="N216" s="77">
        <v>1.07</v>
      </c>
      <c r="O216" s="78" t="s">
        <v>12</v>
      </c>
      <c r="P216" s="76">
        <f t="shared" ref="P216:P219" si="29">N216*1000</f>
        <v>1070</v>
      </c>
    </row>
    <row r="217" spans="2:16">
      <c r="B217" s="89">
        <v>4</v>
      </c>
      <c r="C217" s="90" t="s">
        <v>67</v>
      </c>
      <c r="D217" s="74">
        <f t="shared" si="24"/>
        <v>333.33333333333331</v>
      </c>
      <c r="E217" s="91">
        <v>0.1152</v>
      </c>
      <c r="F217" s="92">
        <v>3.5540000000000002E-5</v>
      </c>
      <c r="G217" s="88">
        <f t="shared" si="28"/>
        <v>0.11523554</v>
      </c>
      <c r="H217" s="77">
        <v>205.73</v>
      </c>
      <c r="I217" s="79" t="s">
        <v>12</v>
      </c>
      <c r="J217" s="187">
        <f t="shared" si="23"/>
        <v>205730</v>
      </c>
      <c r="K217" s="77">
        <v>7.59</v>
      </c>
      <c r="L217" s="79" t="s">
        <v>12</v>
      </c>
      <c r="M217" s="80">
        <f>K217*1000</f>
        <v>7590</v>
      </c>
      <c r="N217" s="77">
        <v>1.18</v>
      </c>
      <c r="O217" s="79" t="s">
        <v>12</v>
      </c>
      <c r="P217" s="76">
        <f t="shared" si="29"/>
        <v>1180</v>
      </c>
    </row>
    <row r="218" spans="2:16">
      <c r="B218" s="89">
        <v>4.5</v>
      </c>
      <c r="C218" s="90" t="s">
        <v>67</v>
      </c>
      <c r="D218" s="74">
        <f t="shared" si="24"/>
        <v>375</v>
      </c>
      <c r="E218" s="91">
        <v>0.10829999999999999</v>
      </c>
      <c r="F218" s="92">
        <v>3.1869999999999998E-5</v>
      </c>
      <c r="G218" s="88">
        <f t="shared" si="28"/>
        <v>0.10833187</v>
      </c>
      <c r="H218" s="77">
        <v>249.48</v>
      </c>
      <c r="I218" s="79" t="s">
        <v>12</v>
      </c>
      <c r="J218" s="187">
        <f t="shared" si="23"/>
        <v>249480</v>
      </c>
      <c r="K218" s="77">
        <v>9.8000000000000007</v>
      </c>
      <c r="L218" s="79" t="s">
        <v>12</v>
      </c>
      <c r="M218" s="80">
        <f t="shared" ref="M218:M228" si="30">K218*1000</f>
        <v>9800</v>
      </c>
      <c r="N218" s="77">
        <v>1.42</v>
      </c>
      <c r="O218" s="79" t="s">
        <v>12</v>
      </c>
      <c r="P218" s="76">
        <f t="shared" si="29"/>
        <v>1420</v>
      </c>
    </row>
    <row r="219" spans="2:16">
      <c r="B219" s="89">
        <v>5</v>
      </c>
      <c r="C219" s="90" t="s">
        <v>67</v>
      </c>
      <c r="D219" s="74">
        <f t="shared" si="24"/>
        <v>416.66666666666669</v>
      </c>
      <c r="E219" s="91">
        <v>0.1028</v>
      </c>
      <c r="F219" s="92">
        <v>2.8909999999999999E-5</v>
      </c>
      <c r="G219" s="88">
        <f t="shared" si="28"/>
        <v>0.10282891</v>
      </c>
      <c r="H219" s="77">
        <v>295.79000000000002</v>
      </c>
      <c r="I219" s="79" t="s">
        <v>12</v>
      </c>
      <c r="J219" s="187">
        <f t="shared" si="23"/>
        <v>295790</v>
      </c>
      <c r="K219" s="77">
        <v>11.79</v>
      </c>
      <c r="L219" s="79" t="s">
        <v>12</v>
      </c>
      <c r="M219" s="80">
        <f t="shared" si="30"/>
        <v>11790</v>
      </c>
      <c r="N219" s="77">
        <v>1.66</v>
      </c>
      <c r="O219" s="79" t="s">
        <v>12</v>
      </c>
      <c r="P219" s="76">
        <f t="shared" si="29"/>
        <v>1660</v>
      </c>
    </row>
    <row r="220" spans="2:16">
      <c r="B220" s="89">
        <v>5.5</v>
      </c>
      <c r="C220" s="90" t="s">
        <v>67</v>
      </c>
      <c r="D220" s="74">
        <f t="shared" si="24"/>
        <v>458.33333333333331</v>
      </c>
      <c r="E220" s="91">
        <v>9.8339999999999997E-2</v>
      </c>
      <c r="F220" s="92">
        <v>2.6460000000000001E-5</v>
      </c>
      <c r="G220" s="88">
        <f t="shared" si="28"/>
        <v>9.8366460000000003E-2</v>
      </c>
      <c r="H220" s="77">
        <v>344.39</v>
      </c>
      <c r="I220" s="79" t="s">
        <v>12</v>
      </c>
      <c r="J220" s="187">
        <f t="shared" si="23"/>
        <v>344390</v>
      </c>
      <c r="K220" s="77">
        <v>13.65</v>
      </c>
      <c r="L220" s="79" t="s">
        <v>12</v>
      </c>
      <c r="M220" s="80">
        <f t="shared" si="30"/>
        <v>13650</v>
      </c>
      <c r="N220" s="77">
        <v>1.91</v>
      </c>
      <c r="O220" s="79" t="s">
        <v>12</v>
      </c>
      <c r="P220" s="76">
        <f>N220*1000</f>
        <v>1910</v>
      </c>
    </row>
    <row r="221" spans="2:16">
      <c r="B221" s="89">
        <v>6</v>
      </c>
      <c r="C221" s="90" t="s">
        <v>67</v>
      </c>
      <c r="D221" s="74">
        <f t="shared" si="24"/>
        <v>500</v>
      </c>
      <c r="E221" s="91">
        <v>9.4630000000000006E-2</v>
      </c>
      <c r="F221" s="92">
        <v>2.4409999999999998E-5</v>
      </c>
      <c r="G221" s="88">
        <f t="shared" si="28"/>
        <v>9.4654410000000008E-2</v>
      </c>
      <c r="H221" s="77">
        <v>395.06</v>
      </c>
      <c r="I221" s="79" t="s">
        <v>12</v>
      </c>
      <c r="J221" s="187">
        <f t="shared" si="23"/>
        <v>395060</v>
      </c>
      <c r="K221" s="77">
        <v>15.43</v>
      </c>
      <c r="L221" s="79" t="s">
        <v>12</v>
      </c>
      <c r="M221" s="80">
        <f t="shared" si="30"/>
        <v>15430</v>
      </c>
      <c r="N221" s="77">
        <v>2.17</v>
      </c>
      <c r="O221" s="79" t="s">
        <v>12</v>
      </c>
      <c r="P221" s="76">
        <f t="shared" ref="P221:P228" si="31">N221*1000</f>
        <v>2170</v>
      </c>
    </row>
    <row r="222" spans="2:16">
      <c r="B222" s="89">
        <v>6.5</v>
      </c>
      <c r="C222" s="90" t="s">
        <v>67</v>
      </c>
      <c r="D222" s="74">
        <f t="shared" si="24"/>
        <v>541.66666666666663</v>
      </c>
      <c r="E222" s="91">
        <v>9.1520000000000004E-2</v>
      </c>
      <c r="F222" s="92">
        <v>2.266E-5</v>
      </c>
      <c r="G222" s="88">
        <f t="shared" si="28"/>
        <v>9.1542659999999998E-2</v>
      </c>
      <c r="H222" s="77">
        <v>447.58</v>
      </c>
      <c r="I222" s="79" t="s">
        <v>12</v>
      </c>
      <c r="J222" s="187">
        <f t="shared" si="23"/>
        <v>447580</v>
      </c>
      <c r="K222" s="77">
        <v>17.13</v>
      </c>
      <c r="L222" s="79" t="s">
        <v>12</v>
      </c>
      <c r="M222" s="80">
        <f t="shared" si="30"/>
        <v>17130</v>
      </c>
      <c r="N222" s="77">
        <v>2.4300000000000002</v>
      </c>
      <c r="O222" s="79" t="s">
        <v>12</v>
      </c>
      <c r="P222" s="76">
        <f t="shared" si="31"/>
        <v>2430</v>
      </c>
    </row>
    <row r="223" spans="2:16">
      <c r="B223" s="89">
        <v>7</v>
      </c>
      <c r="C223" s="90" t="s">
        <v>67</v>
      </c>
      <c r="D223" s="74">
        <f t="shared" si="24"/>
        <v>583.33333333333337</v>
      </c>
      <c r="E223" s="91">
        <v>8.8880000000000001E-2</v>
      </c>
      <c r="F223" s="92">
        <v>2.1160000000000001E-5</v>
      </c>
      <c r="G223" s="88">
        <f t="shared" si="28"/>
        <v>8.8901160000000007E-2</v>
      </c>
      <c r="H223" s="77">
        <v>501.76</v>
      </c>
      <c r="I223" s="79" t="s">
        <v>12</v>
      </c>
      <c r="J223" s="187">
        <f t="shared" si="23"/>
        <v>501760</v>
      </c>
      <c r="K223" s="77">
        <v>18.77</v>
      </c>
      <c r="L223" s="79" t="s">
        <v>12</v>
      </c>
      <c r="M223" s="80">
        <f t="shared" si="30"/>
        <v>18770</v>
      </c>
      <c r="N223" s="77">
        <v>2.7</v>
      </c>
      <c r="O223" s="79" t="s">
        <v>12</v>
      </c>
      <c r="P223" s="76">
        <f t="shared" si="31"/>
        <v>2700</v>
      </c>
    </row>
    <row r="224" spans="2:16">
      <c r="B224" s="89">
        <v>8</v>
      </c>
      <c r="C224" s="90" t="s">
        <v>67</v>
      </c>
      <c r="D224" s="74">
        <f t="shared" si="24"/>
        <v>666.66666666666663</v>
      </c>
      <c r="E224" s="91">
        <v>8.4659999999999999E-2</v>
      </c>
      <c r="F224" s="92">
        <v>1.8689999999999999E-5</v>
      </c>
      <c r="G224" s="88">
        <f t="shared" si="28"/>
        <v>8.4678690000000001E-2</v>
      </c>
      <c r="H224" s="77">
        <v>614.46</v>
      </c>
      <c r="I224" s="79" t="s">
        <v>12</v>
      </c>
      <c r="J224" s="187">
        <f t="shared" si="23"/>
        <v>614460</v>
      </c>
      <c r="K224" s="77">
        <v>24.63</v>
      </c>
      <c r="L224" s="79" t="s">
        <v>12</v>
      </c>
      <c r="M224" s="80">
        <f t="shared" si="30"/>
        <v>24630</v>
      </c>
      <c r="N224" s="77">
        <v>3.24</v>
      </c>
      <c r="O224" s="79" t="s">
        <v>12</v>
      </c>
      <c r="P224" s="76">
        <f t="shared" si="31"/>
        <v>3240</v>
      </c>
    </row>
    <row r="225" spans="1:16">
      <c r="B225" s="89">
        <v>9</v>
      </c>
      <c r="C225" s="90" t="s">
        <v>67</v>
      </c>
      <c r="D225" s="74">
        <f t="shared" si="24"/>
        <v>750</v>
      </c>
      <c r="E225" s="91">
        <v>8.1470000000000001E-2</v>
      </c>
      <c r="F225" s="92">
        <v>1.6750000000000001E-5</v>
      </c>
      <c r="G225" s="88">
        <f t="shared" si="28"/>
        <v>8.1486749999999997E-2</v>
      </c>
      <c r="H225" s="77">
        <v>732.16</v>
      </c>
      <c r="I225" s="79" t="s">
        <v>12</v>
      </c>
      <c r="J225" s="187">
        <f t="shared" si="23"/>
        <v>732160</v>
      </c>
      <c r="K225" s="77">
        <v>29.74</v>
      </c>
      <c r="L225" s="79" t="s">
        <v>12</v>
      </c>
      <c r="M225" s="80">
        <f t="shared" si="30"/>
        <v>29740</v>
      </c>
      <c r="N225" s="77">
        <v>3.79</v>
      </c>
      <c r="O225" s="79" t="s">
        <v>12</v>
      </c>
      <c r="P225" s="76">
        <f t="shared" si="31"/>
        <v>3790</v>
      </c>
    </row>
    <row r="226" spans="1:16">
      <c r="B226" s="89">
        <v>10</v>
      </c>
      <c r="C226" s="90" t="s">
        <v>67</v>
      </c>
      <c r="D226" s="74">
        <f t="shared" si="24"/>
        <v>833.33333333333337</v>
      </c>
      <c r="E226" s="91">
        <v>7.9000000000000001E-2</v>
      </c>
      <c r="F226" s="92">
        <v>1.519E-5</v>
      </c>
      <c r="G226" s="88">
        <f t="shared" si="28"/>
        <v>7.9015189999999999E-2</v>
      </c>
      <c r="H226" s="77">
        <v>854.01</v>
      </c>
      <c r="I226" s="79" t="s">
        <v>12</v>
      </c>
      <c r="J226" s="187">
        <f t="shared" si="23"/>
        <v>854010</v>
      </c>
      <c r="K226" s="77">
        <v>34.380000000000003</v>
      </c>
      <c r="L226" s="79" t="s">
        <v>12</v>
      </c>
      <c r="M226" s="80">
        <f t="shared" si="30"/>
        <v>34380</v>
      </c>
      <c r="N226" s="77">
        <v>4.34</v>
      </c>
      <c r="O226" s="79" t="s">
        <v>12</v>
      </c>
      <c r="P226" s="76">
        <f t="shared" si="31"/>
        <v>4340</v>
      </c>
    </row>
    <row r="227" spans="1:16">
      <c r="B227" s="89">
        <v>11</v>
      </c>
      <c r="C227" s="90" t="s">
        <v>67</v>
      </c>
      <c r="D227" s="74">
        <f t="shared" si="24"/>
        <v>916.66666666666663</v>
      </c>
      <c r="E227" s="91">
        <v>7.7039999999999997E-2</v>
      </c>
      <c r="F227" s="92">
        <v>1.3900000000000001E-5</v>
      </c>
      <c r="G227" s="88">
        <f t="shared" si="28"/>
        <v>7.7053899999999995E-2</v>
      </c>
      <c r="H227" s="77">
        <v>979.31</v>
      </c>
      <c r="I227" s="79" t="s">
        <v>12</v>
      </c>
      <c r="J227" s="187">
        <f t="shared" si="23"/>
        <v>979310</v>
      </c>
      <c r="K227" s="77">
        <v>38.69</v>
      </c>
      <c r="L227" s="79" t="s">
        <v>12</v>
      </c>
      <c r="M227" s="80">
        <f t="shared" si="30"/>
        <v>38690</v>
      </c>
      <c r="N227" s="77">
        <v>4.8899999999999997</v>
      </c>
      <c r="O227" s="79" t="s">
        <v>12</v>
      </c>
      <c r="P227" s="76">
        <f t="shared" si="31"/>
        <v>4890</v>
      </c>
    </row>
    <row r="228" spans="1:16">
      <c r="A228" s="4">
        <v>228</v>
      </c>
      <c r="B228" s="89">
        <v>12</v>
      </c>
      <c r="C228" s="90" t="s">
        <v>67</v>
      </c>
      <c r="D228" s="74">
        <f t="shared" si="24"/>
        <v>1000</v>
      </c>
      <c r="E228" s="91">
        <v>7.5469999999999995E-2</v>
      </c>
      <c r="F228" s="92">
        <v>1.2819999999999999E-5</v>
      </c>
      <c r="G228" s="88">
        <f t="shared" si="28"/>
        <v>7.5482819999999992E-2</v>
      </c>
      <c r="H228" s="77">
        <v>1.1100000000000001</v>
      </c>
      <c r="I228" s="78" t="s">
        <v>90</v>
      </c>
      <c r="J228" s="187">
        <f>H228*1000000</f>
        <v>1110000</v>
      </c>
      <c r="K228" s="77">
        <v>42.73</v>
      </c>
      <c r="L228" s="79" t="s">
        <v>12</v>
      </c>
      <c r="M228" s="80">
        <f t="shared" si="30"/>
        <v>42730</v>
      </c>
      <c r="N228" s="77">
        <v>5.43</v>
      </c>
      <c r="O228" s="79" t="s">
        <v>12</v>
      </c>
      <c r="P228" s="76">
        <f t="shared" si="31"/>
        <v>5430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srim12C_Si</vt:lpstr>
      <vt:lpstr>srim12C_Al</vt:lpstr>
      <vt:lpstr>srim12C_Au</vt:lpstr>
      <vt:lpstr>srim12C_C</vt:lpstr>
      <vt:lpstr>srim12C_Diamond</vt:lpstr>
      <vt:lpstr>srim12C_Air</vt:lpstr>
      <vt:lpstr>srim12C_Kapton</vt:lpstr>
      <vt:lpstr>srim12C_Mylar</vt:lpstr>
      <vt:lpstr>srim12C_EJ212</vt:lpstr>
      <vt:lpstr>srim12C_Havar</vt:lpstr>
    </vt:vector>
  </TitlesOfParts>
  <Company>RIKEN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2017-11-09T00:06:53Z</dcterms:modified>
</cp:coreProperties>
</file>